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050" windowHeight="5505" tabRatio="680" activeTab="0"/>
  </bookViews>
  <sheets>
    <sheet name="飯田市のごみ処理の状況（平成23年度2011年度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松江良文</author>
  </authors>
  <commentList>
    <comment ref="D102" authorId="0">
      <text>
        <r>
          <rPr>
            <b/>
            <sz val="9"/>
            <rFont val="ＭＳ Ｐゴシック"/>
            <family val="3"/>
          </rPr>
          <t>クリーンセンターから報告されたもの
採取時重量割合</t>
        </r>
        <r>
          <rPr>
            <sz val="9"/>
            <rFont val="ＭＳ Ｐゴシック"/>
            <family val="3"/>
          </rPr>
          <t xml:space="preserve">
</t>
        </r>
      </text>
    </comment>
    <comment ref="F102" authorId="0">
      <text>
        <r>
          <rPr>
            <sz val="9"/>
            <rFont val="ＭＳ Ｐゴシック"/>
            <family val="3"/>
          </rPr>
          <t xml:space="preserve">燃やすごみの総収集量を組成率で割って算出する。従って、計欄と1(1)①の燃やすごみの数値とは合ってくる。
</t>
        </r>
      </text>
    </comment>
    <comment ref="H102" authorId="0">
      <text>
        <r>
          <rPr>
            <b/>
            <sz val="9"/>
            <rFont val="ＭＳ Ｐゴシック"/>
            <family val="3"/>
          </rPr>
          <t>クリーンセンターから報告されたもの
採取時重量割合</t>
        </r>
        <r>
          <rPr>
            <sz val="9"/>
            <rFont val="ＭＳ Ｐゴシック"/>
            <family val="3"/>
          </rPr>
          <t xml:space="preserve">
</t>
        </r>
      </text>
    </comment>
    <comment ref="J102" authorId="0">
      <text>
        <r>
          <rPr>
            <sz val="9"/>
            <rFont val="ＭＳ Ｐゴシック"/>
            <family val="3"/>
          </rPr>
          <t xml:space="preserve">燃やすごみの総収集量を組成率で割って算出する。従って、計欄と1(1)①の燃やすごみの数値とは合ってくる。
</t>
        </r>
      </text>
    </comment>
    <comment ref="L102" authorId="0">
      <text>
        <r>
          <rPr>
            <b/>
            <sz val="9"/>
            <rFont val="ＭＳ Ｐゴシック"/>
            <family val="3"/>
          </rPr>
          <t>クリーンセンターから報告されたもの
採取時重量割合</t>
        </r>
        <r>
          <rPr>
            <sz val="9"/>
            <rFont val="ＭＳ Ｐゴシック"/>
            <family val="3"/>
          </rPr>
          <t xml:space="preserve">
</t>
        </r>
      </text>
    </comment>
    <comment ref="N102" authorId="0">
      <text>
        <r>
          <rPr>
            <sz val="9"/>
            <rFont val="ＭＳ Ｐゴシック"/>
            <family val="3"/>
          </rPr>
          <t xml:space="preserve">燃やすごみの総収集量を組成率で割って算出する。従って、計欄と1(1)①の燃やすごみの数値とは合ってくる。
</t>
        </r>
      </text>
    </comment>
    <comment ref="P102" authorId="0">
      <text>
        <r>
          <rPr>
            <b/>
            <sz val="9"/>
            <rFont val="ＭＳ Ｐゴシック"/>
            <family val="3"/>
          </rPr>
          <t>クリーンセンターから報告されたもの
採取時重量割合</t>
        </r>
        <r>
          <rPr>
            <sz val="9"/>
            <rFont val="ＭＳ Ｐゴシック"/>
            <family val="3"/>
          </rPr>
          <t xml:space="preserve">
</t>
        </r>
      </text>
    </comment>
    <comment ref="R102" authorId="0">
      <text>
        <r>
          <rPr>
            <sz val="9"/>
            <rFont val="ＭＳ Ｐゴシック"/>
            <family val="3"/>
          </rPr>
          <t xml:space="preserve">燃やすごみの総収集量を組成率で割って算出する。従って、計欄と1(1)①の燃やすごみの数値とは合ってくる。
</t>
        </r>
      </text>
    </comment>
    <comment ref="T102" authorId="0">
      <text>
        <r>
          <rPr>
            <b/>
            <sz val="9"/>
            <rFont val="ＭＳ Ｐゴシック"/>
            <family val="3"/>
          </rPr>
          <t>クリーンセンターから報告されたもの
採取時重量割合</t>
        </r>
        <r>
          <rPr>
            <sz val="9"/>
            <rFont val="ＭＳ Ｐゴシック"/>
            <family val="3"/>
          </rPr>
          <t xml:space="preserve">
</t>
        </r>
      </text>
    </comment>
    <comment ref="V102" authorId="0">
      <text>
        <r>
          <rPr>
            <sz val="9"/>
            <rFont val="ＭＳ Ｐゴシック"/>
            <family val="3"/>
          </rPr>
          <t xml:space="preserve">燃やすごみの総収集量を組成率で割って算出する。従って、計欄と1(1)①の燃やすごみの数値とは合ってくる。
</t>
        </r>
      </text>
    </comment>
  </commentList>
</comments>
</file>

<file path=xl/sharedStrings.xml><?xml version="1.0" encoding="utf-8"?>
<sst xmlns="http://schemas.openxmlformats.org/spreadsheetml/2006/main" count="192" uniqueCount="144">
  <si>
    <t>年度</t>
  </si>
  <si>
    <t>燃やすごみ</t>
  </si>
  <si>
    <t>資源ごみ</t>
  </si>
  <si>
    <t>計</t>
  </si>
  <si>
    <t>紙類</t>
  </si>
  <si>
    <t>(単位：か所)</t>
  </si>
  <si>
    <t>一般集積所</t>
  </si>
  <si>
    <t>一人当たりの処理経費(円)</t>
  </si>
  <si>
    <t>(単位:kg)</t>
  </si>
  <si>
    <t>年度</t>
  </si>
  <si>
    <t>色ごとの回収量</t>
  </si>
  <si>
    <t>回収量</t>
  </si>
  <si>
    <t>透明</t>
  </si>
  <si>
    <t>茶色</t>
  </si>
  <si>
    <t>その他</t>
  </si>
  <si>
    <t>(単位：kg、びん類のみ：本)</t>
  </si>
  <si>
    <t>団体
数</t>
  </si>
  <si>
    <t>牛乳パック</t>
  </si>
  <si>
    <t>アルミ缶</t>
  </si>
  <si>
    <t>ぼろ布</t>
  </si>
  <si>
    <t>びん類</t>
  </si>
  <si>
    <t>新聞</t>
  </si>
  <si>
    <t>雑誌その他</t>
  </si>
  <si>
    <t>補助実施
総数(件)</t>
  </si>
  <si>
    <t>支給補助金額(円)</t>
  </si>
  <si>
    <t>購入金額(円)</t>
  </si>
  <si>
    <t>1件当たりの平均金額</t>
  </si>
  <si>
    <t>延べ開催
箇所数</t>
  </si>
  <si>
    <t>紙類･金属類
(ﾌﾟﾗ製容器包装)</t>
  </si>
  <si>
    <t>一回当たり
平均回収量</t>
  </si>
  <si>
    <t>計</t>
  </si>
  <si>
    <t>合計</t>
  </si>
  <si>
    <t>年度</t>
  </si>
  <si>
    <t>2.　ごみ処理経費</t>
  </si>
  <si>
    <t>3.　ガラスびん･ペットボトルの回収状況</t>
  </si>
  <si>
    <t>ごみの種類</t>
  </si>
  <si>
    <t>組成率(％)</t>
  </si>
  <si>
    <t>推定
総重量(t)</t>
  </si>
  <si>
    <t>カセットテープ、ＣＤ等</t>
  </si>
  <si>
    <t>家電品(分解品含む）</t>
  </si>
  <si>
    <t>灰</t>
  </si>
  <si>
    <t>金属類</t>
  </si>
  <si>
    <t>空き缶</t>
  </si>
  <si>
    <t>金属（空き缶以外）</t>
  </si>
  <si>
    <t>紙類</t>
  </si>
  <si>
    <t>生ごみ</t>
  </si>
  <si>
    <t>生ごみ</t>
  </si>
  <si>
    <t>靴・鞄</t>
  </si>
  <si>
    <t>乾電池</t>
  </si>
  <si>
    <t>合計</t>
  </si>
  <si>
    <t>許可件数</t>
  </si>
  <si>
    <t>許可業者数</t>
  </si>
  <si>
    <t>更新許可件数</t>
  </si>
  <si>
    <t>新規許可件数</t>
  </si>
  <si>
    <t>①　飯田市のごみの収集量</t>
  </si>
  <si>
    <t>(単位：t)</t>
  </si>
  <si>
    <t>埋立ごみ</t>
  </si>
  <si>
    <t>(単位：kg)</t>
  </si>
  <si>
    <t>③　一人当たりのごみの排出量(自家処理分を含むごみの総発生量)</t>
  </si>
  <si>
    <t>④ごみの集積所数</t>
  </si>
  <si>
    <t>特定ごみ</t>
  </si>
  <si>
    <t>埋立ごみ
特定ごみ</t>
  </si>
  <si>
    <t>スポンジウレタン類</t>
  </si>
  <si>
    <t>ペットボトル</t>
  </si>
  <si>
    <t>リサイクルステーション</t>
  </si>
  <si>
    <t>ガラスびん
ペットボトル</t>
  </si>
  <si>
    <t>ガラスびん</t>
  </si>
  <si>
    <t>ペットボトル</t>
  </si>
  <si>
    <t>ダンボール</t>
  </si>
  <si>
    <t>②　燃やすごみの組成(重量ベース)</t>
  </si>
  <si>
    <t>1.　ごみ収集量</t>
  </si>
  <si>
    <t>5.　ごみの組成</t>
  </si>
  <si>
    <t>6.　一般廃棄物許可業者数</t>
  </si>
  <si>
    <t>7.　生ごみ処理機器購入費補助事業実績</t>
  </si>
  <si>
    <t>8. 不法投棄苦情の状況</t>
  </si>
  <si>
    <t xml:space="preserve">
9. ごみゼロ運動の実績</t>
  </si>
  <si>
    <t>4. 資源物回収団体が回収した資源物</t>
  </si>
  <si>
    <t>ガラスびん全体</t>
  </si>
  <si>
    <t>第１章　廃棄物の減量と適正処理</t>
  </si>
  <si>
    <t>飯田市のごみ処理の状況</t>
  </si>
  <si>
    <t>　　うち汚れのひどいもの</t>
  </si>
  <si>
    <t>蒸発水分</t>
  </si>
  <si>
    <t>繊維類</t>
  </si>
  <si>
    <t>草木類</t>
  </si>
  <si>
    <t>厨芥類</t>
  </si>
  <si>
    <t>雑物類</t>
  </si>
  <si>
    <t>プラスチック類</t>
  </si>
  <si>
    <t>ゴム類</t>
  </si>
  <si>
    <t>皮革類</t>
  </si>
  <si>
    <t>金属類</t>
  </si>
  <si>
    <t>ガラス類</t>
  </si>
  <si>
    <t>土砂類</t>
  </si>
  <si>
    <t>その他</t>
  </si>
  <si>
    <t>件数</t>
  </si>
  <si>
    <t>常習場所</t>
  </si>
  <si>
    <t>小計</t>
  </si>
  <si>
    <t>家電リサイクル法対象（個数）</t>
  </si>
  <si>
    <t>（個数）</t>
  </si>
  <si>
    <t>産業廃棄物（件数）</t>
  </si>
  <si>
    <t>総重量（㎏）</t>
  </si>
  <si>
    <t>冷蔵庫</t>
  </si>
  <si>
    <t>衣類乾燥機</t>
  </si>
  <si>
    <t>洗濯機</t>
  </si>
  <si>
    <t>その他家電</t>
  </si>
  <si>
    <t>缶・びん</t>
  </si>
  <si>
    <t>自動車</t>
  </si>
  <si>
    <t>自転車</t>
  </si>
  <si>
    <t>家庭ごみその他</t>
  </si>
  <si>
    <t>＊</t>
  </si>
  <si>
    <t>＊平成22年度からは個数ではなく塊（かたまり）で集計。</t>
  </si>
  <si>
    <t>注1：飯田市の委託収集量（出展:南信州広域連合）</t>
  </si>
  <si>
    <t>注2：委託収集量＋直接搬入量。なお、平成18年度までは火災ごみを含み、平成19年度からは、埋立ごみについて火災ごみの受入が行われているが、表の数値には含まない。（火災ごみ量：平成19年度33t、20年度335t、21年度70t、22年度7t）</t>
  </si>
  <si>
    <t>②　一人当たりのごみの収集量(全人口に対する)(注1)</t>
  </si>
  <si>
    <t>注1：人口は、毎年９月３０日の住民基本台帳人口＋外国人登録人口とする。以下同じ。</t>
  </si>
  <si>
    <t>①　埋立ごみの組成(重量ベース)</t>
  </si>
  <si>
    <t>ガラスビン</t>
  </si>
  <si>
    <t>せともの</t>
  </si>
  <si>
    <t>　　うちきれいなもの</t>
  </si>
  <si>
    <t>処理経費(千円)(注1)</t>
  </si>
  <si>
    <t>燃やすごみ
(注1)</t>
  </si>
  <si>
    <t>埋立ごみ
(注2)</t>
  </si>
  <si>
    <t>参加者数
(人)</t>
  </si>
  <si>
    <t>内子供
(人)</t>
  </si>
  <si>
    <t>空き缶
(個)</t>
  </si>
  <si>
    <t>空きびん
(個)</t>
  </si>
  <si>
    <t>ペットボトル
(個)</t>
  </si>
  <si>
    <t>ガラスびん</t>
  </si>
  <si>
    <t>プラ製
容器包装</t>
  </si>
  <si>
    <t>ステーション
数</t>
  </si>
  <si>
    <t>その他ガラスビン・ガラス製品</t>
  </si>
  <si>
    <t>ペットボトル</t>
  </si>
  <si>
    <t>容器包装プラスチック</t>
  </si>
  <si>
    <t>ビニール･プラスチック</t>
  </si>
  <si>
    <t>玩具類（主にプラスチック）</t>
  </si>
  <si>
    <t>ジュウタン</t>
  </si>
  <si>
    <t>その他（傘、ネコの砂、草木類等）</t>
  </si>
  <si>
    <t>テレビ</t>
  </si>
  <si>
    <t>エアコン</t>
  </si>
  <si>
    <t>パソコン</t>
  </si>
  <si>
    <t>タイヤ</t>
  </si>
  <si>
    <t>バイク</t>
  </si>
  <si>
    <t>注）平成22、23年度は、燃やすごみのみ自家処理分を、生ごみの組成調査の結果から推計し加算した。</t>
  </si>
  <si>
    <t>注1：各年度「一般廃棄物処理実態調査」（環境省）の結果をもとに、中間処理施設及び最終処分場建設費、工事及び備品購入費について
使用等年数によって配分を行った。</t>
  </si>
  <si>
    <t>ボランティア袋使用枚数(袋)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</si>
</sst>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;[Red]\-#,##0.0"/>
    <numFmt numFmtId="182" formatCode="#,##0.0_ ;[Red]\-#,##0.0\ "/>
    <numFmt numFmtId="183" formatCode="0.0_);[Red]\(0.0\)"/>
    <numFmt numFmtId="184" formatCode="0.00_);[Red]\(0.00\)"/>
    <numFmt numFmtId="185" formatCode="mmm\-yyyy"/>
    <numFmt numFmtId="186" formatCode="0.000_);[Red]\(0.000\)"/>
    <numFmt numFmtId="187" formatCode="0.00_);\(0.00\)"/>
    <numFmt numFmtId="188" formatCode="m/d"/>
    <numFmt numFmtId="189" formatCode="0.00_ "/>
    <numFmt numFmtId="190" formatCode="0.0_ "/>
    <numFmt numFmtId="191" formatCode="#,##0.00_ ;[Red]\-#,##0.00\ "/>
    <numFmt numFmtId="192" formatCode="0_);[Red]\(0\)"/>
    <numFmt numFmtId="193" formatCode="#,##0&quot;㎡&quot;"/>
    <numFmt numFmtId="194" formatCode="#,##0.0&quot;㎡&quot;"/>
    <numFmt numFmtId="195" formatCode="0.0000000"/>
    <numFmt numFmtId="196" formatCode="0_ "/>
    <numFmt numFmtId="197" formatCode="#,##0.000_ ;[Red]\-#,##0.000\ "/>
    <numFmt numFmtId="198" formatCode="#,##0_ ;[Red]\-#,##0\ 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;[Red]#,##0"/>
    <numFmt numFmtId="204" formatCode="#,##0.00&quot;㎡&quot;"/>
    <numFmt numFmtId="205" formatCode="0.0000_);[Red]\(0.0000\)"/>
    <numFmt numFmtId="206" formatCode="m/d;@"/>
    <numFmt numFmtId="207" formatCode="0.0000_ "/>
    <numFmt numFmtId="208" formatCode="0.000_ "/>
    <numFmt numFmtId="209" formatCode="[$-411]ge\.m\.d;@"/>
  </numFmts>
  <fonts count="50">
    <font>
      <sz val="11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4"/>
      <name val="ＭＳ Ｐ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38" fontId="2" fillId="0" borderId="0" xfId="49" applyFont="1" applyFill="1" applyAlignment="1">
      <alignment/>
    </xf>
    <xf numFmtId="181" fontId="2" fillId="0" borderId="0" xfId="49" applyNumberFormat="1" applyFont="1" applyFill="1" applyAlignment="1">
      <alignment/>
    </xf>
    <xf numFmtId="38" fontId="3" fillId="0" borderId="10" xfId="49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38" fontId="3" fillId="0" borderId="0" xfId="49" applyFont="1" applyFill="1" applyBorder="1" applyAlignment="1">
      <alignment horizontal="center" vertical="center"/>
    </xf>
    <xf numFmtId="38" fontId="3" fillId="0" borderId="0" xfId="49" applyFont="1" applyFill="1" applyBorder="1" applyAlignment="1">
      <alignment vertical="center"/>
    </xf>
    <xf numFmtId="38" fontId="3" fillId="0" borderId="0" xfId="49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38" fontId="3" fillId="0" borderId="0" xfId="49" applyFont="1" applyFill="1" applyAlignment="1">
      <alignment vertical="center"/>
    </xf>
    <xf numFmtId="38" fontId="3" fillId="0" borderId="12" xfId="49" applyFont="1" applyFill="1" applyBorder="1" applyAlignment="1">
      <alignment horizontal="center" vertical="center"/>
    </xf>
    <xf numFmtId="181" fontId="3" fillId="0" borderId="0" xfId="49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38" fontId="4" fillId="0" borderId="0" xfId="49" applyFont="1" applyFill="1" applyAlignment="1">
      <alignment/>
    </xf>
    <xf numFmtId="181" fontId="4" fillId="0" borderId="0" xfId="49" applyNumberFormat="1" applyFont="1" applyFill="1" applyAlignment="1">
      <alignment/>
    </xf>
    <xf numFmtId="38" fontId="4" fillId="0" borderId="0" xfId="49" applyFont="1" applyFill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38" fontId="3" fillId="0" borderId="0" xfId="49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181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38" fontId="3" fillId="0" borderId="0" xfId="49" applyFont="1" applyFill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shrinkToFit="1"/>
    </xf>
    <xf numFmtId="189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38" fontId="3" fillId="0" borderId="15" xfId="49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38" fontId="3" fillId="0" borderId="17" xfId="49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wrapText="1"/>
    </xf>
    <xf numFmtId="2" fontId="3" fillId="0" borderId="0" xfId="0" applyNumberFormat="1" applyFont="1" applyFill="1" applyBorder="1" applyAlignment="1">
      <alignment vertical="center"/>
    </xf>
    <xf numFmtId="57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center"/>
    </xf>
    <xf numFmtId="2" fontId="3" fillId="0" borderId="18" xfId="0" applyNumberFormat="1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vertical="center"/>
    </xf>
    <xf numFmtId="38" fontId="3" fillId="0" borderId="18" xfId="49" applyFont="1" applyFill="1" applyBorder="1" applyAlignment="1">
      <alignment vertical="center"/>
    </xf>
    <xf numFmtId="38" fontId="3" fillId="0" borderId="20" xfId="49" applyFont="1" applyFill="1" applyBorder="1" applyAlignment="1">
      <alignment vertical="center"/>
    </xf>
    <xf numFmtId="2" fontId="3" fillId="0" borderId="21" xfId="0" applyNumberFormat="1" applyFont="1" applyFill="1" applyBorder="1" applyAlignment="1">
      <alignment vertical="center"/>
    </xf>
    <xf numFmtId="2" fontId="3" fillId="0" borderId="22" xfId="0" applyNumberFormat="1" applyFont="1" applyFill="1" applyBorder="1" applyAlignment="1">
      <alignment vertical="center"/>
    </xf>
    <xf numFmtId="38" fontId="3" fillId="0" borderId="21" xfId="49" applyFont="1" applyFill="1" applyBorder="1" applyAlignment="1">
      <alignment horizontal="right" vertical="center"/>
    </xf>
    <xf numFmtId="38" fontId="3" fillId="0" borderId="23" xfId="49" applyFont="1" applyFill="1" applyBorder="1" applyAlignment="1">
      <alignment horizontal="right" vertical="center"/>
    </xf>
    <xf numFmtId="40" fontId="3" fillId="0" borderId="18" xfId="49" applyNumberFormat="1" applyFont="1" applyFill="1" applyBorder="1" applyAlignment="1">
      <alignment vertical="center"/>
    </xf>
    <xf numFmtId="40" fontId="3" fillId="0" borderId="19" xfId="49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38" fontId="3" fillId="0" borderId="11" xfId="49" applyFont="1" applyFill="1" applyBorder="1" applyAlignment="1">
      <alignment vertical="center"/>
    </xf>
    <xf numFmtId="181" fontId="3" fillId="0" borderId="18" xfId="49" applyNumberFormat="1" applyFont="1" applyFill="1" applyBorder="1" applyAlignment="1">
      <alignment vertical="center"/>
    </xf>
    <xf numFmtId="181" fontId="3" fillId="0" borderId="20" xfId="49" applyNumberFormat="1" applyFont="1" applyFill="1" applyBorder="1" applyAlignment="1">
      <alignment vertical="center"/>
    </xf>
    <xf numFmtId="38" fontId="3" fillId="0" borderId="18" xfId="49" applyFont="1" applyFill="1" applyBorder="1" applyAlignment="1">
      <alignment horizontal="right" vertical="center"/>
    </xf>
    <xf numFmtId="38" fontId="3" fillId="0" borderId="30" xfId="49" applyFont="1" applyFill="1" applyBorder="1" applyAlignment="1">
      <alignment horizontal="right" vertical="center"/>
    </xf>
    <xf numFmtId="38" fontId="3" fillId="0" borderId="20" xfId="49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center" indent="1"/>
    </xf>
    <xf numFmtId="3" fontId="3" fillId="0" borderId="18" xfId="0" applyNumberFormat="1" applyFont="1" applyFill="1" applyBorder="1" applyAlignment="1">
      <alignment horizontal="right" vertical="center" indent="1"/>
    </xf>
    <xf numFmtId="3" fontId="3" fillId="0" borderId="30" xfId="0" applyNumberFormat="1" applyFont="1" applyFill="1" applyBorder="1" applyAlignment="1">
      <alignment horizontal="right" vertical="center" indent="1"/>
    </xf>
    <xf numFmtId="3" fontId="3" fillId="0" borderId="19" xfId="0" applyNumberFormat="1" applyFont="1" applyFill="1" applyBorder="1" applyAlignment="1">
      <alignment horizontal="right" vertical="center" indent="1"/>
    </xf>
    <xf numFmtId="0" fontId="3" fillId="0" borderId="16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38" fontId="3" fillId="0" borderId="19" xfId="49" applyFont="1" applyFill="1" applyBorder="1" applyAlignment="1">
      <alignment vertical="center"/>
    </xf>
    <xf numFmtId="38" fontId="3" fillId="0" borderId="18" xfId="49" applyFont="1" applyFill="1" applyBorder="1" applyAlignment="1">
      <alignment horizontal="right" vertical="center" indent="1"/>
    </xf>
    <xf numFmtId="38" fontId="3" fillId="0" borderId="30" xfId="49" applyFont="1" applyFill="1" applyBorder="1" applyAlignment="1">
      <alignment horizontal="right" vertical="center" indent="1"/>
    </xf>
    <xf numFmtId="0" fontId="0" fillId="0" borderId="20" xfId="0" applyFont="1" applyBorder="1" applyAlignment="1">
      <alignment horizontal="right" vertical="center" indent="1"/>
    </xf>
    <xf numFmtId="38" fontId="3" fillId="0" borderId="19" xfId="49" applyFont="1" applyFill="1" applyBorder="1" applyAlignment="1">
      <alignment horizontal="right" vertical="center"/>
    </xf>
    <xf numFmtId="38" fontId="3" fillId="0" borderId="18" xfId="49" applyFont="1" applyFill="1" applyBorder="1" applyAlignment="1">
      <alignment horizontal="center" vertical="center" wrapText="1"/>
    </xf>
    <xf numFmtId="38" fontId="3" fillId="0" borderId="30" xfId="49" applyFont="1" applyFill="1" applyBorder="1" applyAlignment="1">
      <alignment horizontal="center" vertical="center" wrapText="1"/>
    </xf>
    <xf numFmtId="38" fontId="3" fillId="0" borderId="19" xfId="49" applyFont="1" applyFill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horizontal="right" vertical="center" indent="1"/>
    </xf>
    <xf numFmtId="0" fontId="3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38" fontId="3" fillId="0" borderId="21" xfId="49" applyFont="1" applyFill="1" applyBorder="1" applyAlignment="1">
      <alignment horizontal="right" vertical="center" indent="1"/>
    </xf>
    <xf numFmtId="38" fontId="3" fillId="0" borderId="33" xfId="49" applyFont="1" applyFill="1" applyBorder="1" applyAlignment="1">
      <alignment horizontal="right" vertical="center" indent="1"/>
    </xf>
    <xf numFmtId="0" fontId="0" fillId="0" borderId="22" xfId="0" applyFont="1" applyBorder="1" applyAlignment="1">
      <alignment horizontal="right" vertical="center" indent="1"/>
    </xf>
    <xf numFmtId="181" fontId="3" fillId="0" borderId="11" xfId="49" applyNumberFormat="1" applyFont="1" applyFill="1" applyBorder="1" applyAlignment="1">
      <alignment vertical="center"/>
    </xf>
    <xf numFmtId="181" fontId="3" fillId="0" borderId="31" xfId="49" applyNumberFormat="1" applyFont="1" applyFill="1" applyBorder="1" applyAlignment="1">
      <alignment vertical="center"/>
    </xf>
    <xf numFmtId="38" fontId="3" fillId="0" borderId="0" xfId="49" applyFont="1" applyFill="1" applyBorder="1" applyAlignment="1">
      <alignment vertical="center" wrapText="1"/>
    </xf>
    <xf numFmtId="38" fontId="3" fillId="0" borderId="11" xfId="49" applyFont="1" applyFill="1" applyBorder="1" applyAlignment="1">
      <alignment horizontal="right" vertical="center"/>
    </xf>
    <xf numFmtId="38" fontId="3" fillId="0" borderId="16" xfId="49" applyFont="1" applyFill="1" applyBorder="1" applyAlignment="1">
      <alignment horizontal="right" vertical="center"/>
    </xf>
    <xf numFmtId="38" fontId="3" fillId="0" borderId="31" xfId="49" applyFont="1" applyFill="1" applyBorder="1" applyAlignment="1">
      <alignment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38" fontId="3" fillId="0" borderId="33" xfId="49" applyFont="1" applyFill="1" applyBorder="1" applyAlignment="1">
      <alignment horizontal="right" vertical="center"/>
    </xf>
    <xf numFmtId="38" fontId="3" fillId="0" borderId="16" xfId="49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 textRotation="255"/>
    </xf>
    <xf numFmtId="0" fontId="12" fillId="0" borderId="38" xfId="0" applyFont="1" applyBorder="1" applyAlignment="1">
      <alignment horizontal="center" vertical="center" textRotation="255"/>
    </xf>
    <xf numFmtId="0" fontId="12" fillId="0" borderId="39" xfId="0" applyFont="1" applyFill="1" applyBorder="1" applyAlignment="1">
      <alignment horizontal="center" vertical="center" textRotation="255"/>
    </xf>
    <xf numFmtId="0" fontId="12" fillId="0" borderId="40" xfId="0" applyFont="1" applyBorder="1" applyAlignment="1">
      <alignment horizontal="center" vertical="center" textRotation="255"/>
    </xf>
    <xf numFmtId="0" fontId="12" fillId="0" borderId="27" xfId="0" applyFont="1" applyFill="1" applyBorder="1" applyAlignment="1">
      <alignment horizontal="center" vertical="center" textRotation="255"/>
    </xf>
    <xf numFmtId="0" fontId="12" fillId="0" borderId="29" xfId="0" applyFont="1" applyBorder="1" applyAlignment="1">
      <alignment horizontal="center" vertical="center" textRotation="255"/>
    </xf>
    <xf numFmtId="0" fontId="12" fillId="0" borderId="41" xfId="0" applyFont="1" applyFill="1" applyBorder="1" applyAlignment="1">
      <alignment horizontal="center" vertical="center" textRotation="255"/>
    </xf>
    <xf numFmtId="0" fontId="12" fillId="0" borderId="42" xfId="0" applyFont="1" applyFill="1" applyBorder="1" applyAlignment="1">
      <alignment horizontal="center" vertical="center" textRotation="255"/>
    </xf>
    <xf numFmtId="181" fontId="3" fillId="0" borderId="21" xfId="49" applyNumberFormat="1" applyFont="1" applyFill="1" applyBorder="1" applyAlignment="1">
      <alignment vertical="center"/>
    </xf>
    <xf numFmtId="181" fontId="3" fillId="0" borderId="23" xfId="49" applyNumberFormat="1" applyFont="1" applyFill="1" applyBorder="1" applyAlignment="1">
      <alignment vertical="center"/>
    </xf>
    <xf numFmtId="181" fontId="3" fillId="0" borderId="16" xfId="49" applyNumberFormat="1" applyFont="1" applyFill="1" applyBorder="1" applyAlignment="1">
      <alignment vertical="center"/>
    </xf>
    <xf numFmtId="181" fontId="3" fillId="0" borderId="32" xfId="49" applyNumberFormat="1" applyFont="1" applyFill="1" applyBorder="1" applyAlignment="1">
      <alignment vertical="center"/>
    </xf>
    <xf numFmtId="38" fontId="3" fillId="0" borderId="18" xfId="49" applyFont="1" applyFill="1" applyBorder="1" applyAlignment="1">
      <alignment horizontal="center" vertical="center"/>
    </xf>
    <xf numFmtId="38" fontId="3" fillId="0" borderId="30" xfId="49" applyFont="1" applyFill="1" applyBorder="1" applyAlignment="1">
      <alignment horizontal="center" vertical="center"/>
    </xf>
    <xf numFmtId="38" fontId="3" fillId="0" borderId="19" xfId="49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38" fontId="3" fillId="0" borderId="43" xfId="49" applyFont="1" applyFill="1" applyBorder="1" applyAlignment="1">
      <alignment horizontal="center" vertical="center" wrapText="1"/>
    </xf>
    <xf numFmtId="38" fontId="3" fillId="0" borderId="44" xfId="49" applyFont="1" applyFill="1" applyBorder="1" applyAlignment="1">
      <alignment horizontal="center" vertical="center" wrapText="1"/>
    </xf>
    <xf numFmtId="38" fontId="3" fillId="0" borderId="27" xfId="49" applyFont="1" applyFill="1" applyBorder="1" applyAlignment="1">
      <alignment horizontal="center" vertical="center" wrapText="1"/>
    </xf>
    <xf numFmtId="38" fontId="3" fillId="0" borderId="29" xfId="49" applyFont="1" applyFill="1" applyBorder="1" applyAlignment="1">
      <alignment horizontal="center" vertical="center" wrapText="1"/>
    </xf>
    <xf numFmtId="180" fontId="3" fillId="0" borderId="11" xfId="49" applyNumberFormat="1" applyFont="1" applyFill="1" applyBorder="1" applyAlignment="1">
      <alignment horizontal="right" vertical="center"/>
    </xf>
    <xf numFmtId="180" fontId="3" fillId="0" borderId="18" xfId="49" applyNumberFormat="1" applyFont="1" applyFill="1" applyBorder="1" applyAlignment="1">
      <alignment horizontal="right" vertical="center"/>
    </xf>
    <xf numFmtId="180" fontId="3" fillId="0" borderId="20" xfId="49" applyNumberFormat="1" applyFont="1" applyFill="1" applyBorder="1" applyAlignment="1">
      <alignment horizontal="right" vertical="center"/>
    </xf>
    <xf numFmtId="0" fontId="0" fillId="0" borderId="23" xfId="0" applyFont="1" applyBorder="1" applyAlignment="1">
      <alignment horizontal="right" vertical="center" indent="1"/>
    </xf>
    <xf numFmtId="38" fontId="3" fillId="0" borderId="24" xfId="49" applyFont="1" applyFill="1" applyBorder="1" applyAlignment="1">
      <alignment horizontal="center" vertical="center"/>
    </xf>
    <xf numFmtId="38" fontId="3" fillId="0" borderId="25" xfId="49" applyFont="1" applyFill="1" applyBorder="1" applyAlignment="1">
      <alignment horizontal="center" vertical="center"/>
    </xf>
    <xf numFmtId="38" fontId="3" fillId="0" borderId="45" xfId="49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180" fontId="3" fillId="0" borderId="21" xfId="49" applyNumberFormat="1" applyFont="1" applyFill="1" applyBorder="1" applyAlignment="1">
      <alignment horizontal="right" vertical="center"/>
    </xf>
    <xf numFmtId="180" fontId="3" fillId="0" borderId="23" xfId="49" applyNumberFormat="1" applyFont="1" applyFill="1" applyBorder="1" applyAlignment="1">
      <alignment horizontal="right" vertical="center"/>
    </xf>
    <xf numFmtId="38" fontId="3" fillId="0" borderId="21" xfId="49" applyFont="1" applyFill="1" applyBorder="1" applyAlignment="1">
      <alignment vertical="center"/>
    </xf>
    <xf numFmtId="38" fontId="3" fillId="0" borderId="22" xfId="49" applyFont="1" applyFill="1" applyBorder="1" applyAlignment="1">
      <alignment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38" fontId="3" fillId="0" borderId="22" xfId="49" applyFont="1" applyFill="1" applyBorder="1" applyAlignment="1">
      <alignment horizontal="right" vertical="center"/>
    </xf>
    <xf numFmtId="38" fontId="3" fillId="0" borderId="43" xfId="49" applyFont="1" applyFill="1" applyBorder="1" applyAlignment="1">
      <alignment horizontal="center" vertical="center"/>
    </xf>
    <xf numFmtId="38" fontId="3" fillId="0" borderId="51" xfId="49" applyFont="1" applyFill="1" applyBorder="1" applyAlignment="1">
      <alignment horizontal="center" vertical="center"/>
    </xf>
    <xf numFmtId="38" fontId="3" fillId="0" borderId="27" xfId="49" applyFont="1" applyFill="1" applyBorder="1" applyAlignment="1">
      <alignment horizontal="center" vertical="center"/>
    </xf>
    <xf numFmtId="38" fontId="3" fillId="0" borderId="28" xfId="49" applyFont="1" applyFill="1" applyBorder="1" applyAlignment="1">
      <alignment horizontal="center" vertical="center"/>
    </xf>
    <xf numFmtId="38" fontId="3" fillId="0" borderId="32" xfId="49" applyFont="1" applyFill="1" applyBorder="1" applyAlignment="1">
      <alignment vertical="center"/>
    </xf>
    <xf numFmtId="180" fontId="3" fillId="0" borderId="31" xfId="49" applyNumberFormat="1" applyFont="1" applyFill="1" applyBorder="1" applyAlignment="1">
      <alignment horizontal="right" vertical="center"/>
    </xf>
    <xf numFmtId="38" fontId="3" fillId="0" borderId="26" xfId="49" applyFont="1" applyFill="1" applyBorder="1" applyAlignment="1">
      <alignment horizontal="center" vertical="center"/>
    </xf>
    <xf numFmtId="38" fontId="3" fillId="0" borderId="52" xfId="49" applyFont="1" applyFill="1" applyBorder="1" applyAlignment="1">
      <alignment horizontal="center" vertical="center"/>
    </xf>
    <xf numFmtId="38" fontId="3" fillId="0" borderId="47" xfId="49" applyFont="1" applyFill="1" applyBorder="1" applyAlignment="1">
      <alignment horizontal="center" vertical="center"/>
    </xf>
    <xf numFmtId="180" fontId="3" fillId="0" borderId="16" xfId="49" applyNumberFormat="1" applyFont="1" applyFill="1" applyBorder="1" applyAlignment="1">
      <alignment horizontal="right" vertical="center"/>
    </xf>
    <xf numFmtId="38" fontId="3" fillId="0" borderId="24" xfId="49" applyFont="1" applyFill="1" applyBorder="1" applyAlignment="1">
      <alignment horizontal="center" vertical="center" wrapText="1"/>
    </xf>
    <xf numFmtId="38" fontId="3" fillId="0" borderId="45" xfId="49" applyFont="1" applyFill="1" applyBorder="1" applyAlignment="1">
      <alignment horizontal="center" vertical="center" wrapText="1"/>
    </xf>
    <xf numFmtId="38" fontId="3" fillId="0" borderId="53" xfId="49" applyFont="1" applyFill="1" applyBorder="1" applyAlignment="1">
      <alignment horizontal="center" vertical="center"/>
    </xf>
    <xf numFmtId="38" fontId="3" fillId="0" borderId="54" xfId="49" applyFont="1" applyFill="1" applyBorder="1" applyAlignment="1">
      <alignment horizontal="center" vertical="center"/>
    </xf>
    <xf numFmtId="38" fontId="3" fillId="0" borderId="11" xfId="49" applyFont="1" applyFill="1" applyBorder="1" applyAlignment="1">
      <alignment horizontal="center" vertical="center"/>
    </xf>
    <xf numFmtId="38" fontId="3" fillId="0" borderId="31" xfId="49" applyFont="1" applyFill="1" applyBorder="1" applyAlignment="1">
      <alignment horizontal="center" vertical="center"/>
    </xf>
    <xf numFmtId="38" fontId="3" fillId="0" borderId="11" xfId="49" applyFont="1" applyFill="1" applyBorder="1" applyAlignment="1">
      <alignment horizontal="center" vertical="center" wrapText="1"/>
    </xf>
    <xf numFmtId="38" fontId="3" fillId="0" borderId="12" xfId="49" applyFont="1" applyFill="1" applyBorder="1" applyAlignment="1">
      <alignment horizontal="center" vertical="center"/>
    </xf>
    <xf numFmtId="38" fontId="3" fillId="0" borderId="10" xfId="49" applyFont="1" applyFill="1" applyBorder="1" applyAlignment="1">
      <alignment horizontal="center" vertical="center"/>
    </xf>
    <xf numFmtId="38" fontId="3" fillId="0" borderId="53" xfId="49" applyFont="1" applyFill="1" applyBorder="1" applyAlignment="1">
      <alignment horizontal="center" vertical="center" wrapText="1"/>
    </xf>
    <xf numFmtId="38" fontId="3" fillId="0" borderId="34" xfId="49" applyFont="1" applyFill="1" applyBorder="1" applyAlignment="1">
      <alignment horizontal="center" vertical="center"/>
    </xf>
    <xf numFmtId="38" fontId="3" fillId="0" borderId="46" xfId="49" applyFont="1" applyFill="1" applyBorder="1" applyAlignment="1">
      <alignment horizontal="center" vertical="center"/>
    </xf>
    <xf numFmtId="38" fontId="3" fillId="0" borderId="35" xfId="49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right" vertical="center" indent="1"/>
    </xf>
    <xf numFmtId="3" fontId="3" fillId="0" borderId="20" xfId="0" applyNumberFormat="1" applyFont="1" applyFill="1" applyBorder="1" applyAlignment="1">
      <alignment horizontal="right" vertical="center" indent="1"/>
    </xf>
    <xf numFmtId="3" fontId="3" fillId="0" borderId="11" xfId="0" applyNumberFormat="1" applyFont="1" applyFill="1" applyBorder="1" applyAlignment="1">
      <alignment horizontal="right" vertical="center" indent="1"/>
    </xf>
    <xf numFmtId="3" fontId="3" fillId="0" borderId="21" xfId="0" applyNumberFormat="1" applyFont="1" applyFill="1" applyBorder="1" applyAlignment="1">
      <alignment horizontal="right" vertical="center" indent="1"/>
    </xf>
    <xf numFmtId="3" fontId="3" fillId="0" borderId="33" xfId="0" applyNumberFormat="1" applyFont="1" applyFill="1" applyBorder="1" applyAlignment="1">
      <alignment horizontal="right" vertical="center" indent="1"/>
    </xf>
    <xf numFmtId="3" fontId="3" fillId="0" borderId="23" xfId="0" applyNumberFormat="1" applyFont="1" applyFill="1" applyBorder="1" applyAlignment="1">
      <alignment horizontal="right" vertical="center" indent="1"/>
    </xf>
    <xf numFmtId="3" fontId="3" fillId="0" borderId="22" xfId="0" applyNumberFormat="1" applyFont="1" applyFill="1" applyBorder="1" applyAlignment="1">
      <alignment horizontal="right" vertical="center" indent="1"/>
    </xf>
    <xf numFmtId="0" fontId="3" fillId="0" borderId="16" xfId="0" applyFont="1" applyFill="1" applyBorder="1" applyAlignment="1">
      <alignment horizontal="right" vertical="center" indent="1"/>
    </xf>
    <xf numFmtId="0" fontId="3" fillId="0" borderId="55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textRotation="255"/>
    </xf>
    <xf numFmtId="0" fontId="3" fillId="0" borderId="56" xfId="0" applyFont="1" applyFill="1" applyBorder="1" applyAlignment="1">
      <alignment horizontal="center" vertical="center" textRotation="255"/>
    </xf>
    <xf numFmtId="0" fontId="3" fillId="0" borderId="37" xfId="0" applyFont="1" applyFill="1" applyBorder="1" applyAlignment="1">
      <alignment horizontal="center" vertical="center" textRotation="255"/>
    </xf>
    <xf numFmtId="0" fontId="12" fillId="0" borderId="53" xfId="0" applyFont="1" applyFill="1" applyBorder="1" applyAlignment="1">
      <alignment horizontal="center" vertical="center"/>
    </xf>
    <xf numFmtId="38" fontId="3" fillId="0" borderId="23" xfId="49" applyFont="1" applyFill="1" applyBorder="1" applyAlignment="1">
      <alignment vertical="center"/>
    </xf>
    <xf numFmtId="0" fontId="3" fillId="0" borderId="56" xfId="0" applyFont="1" applyFill="1" applyBorder="1" applyAlignment="1">
      <alignment horizontal="center" vertical="center"/>
    </xf>
    <xf numFmtId="38" fontId="3" fillId="0" borderId="36" xfId="49" applyFont="1" applyFill="1" applyBorder="1" applyAlignment="1">
      <alignment horizontal="center" vertical="center"/>
    </xf>
    <xf numFmtId="38" fontId="3" fillId="0" borderId="56" xfId="49" applyFont="1" applyFill="1" applyBorder="1" applyAlignment="1">
      <alignment horizontal="center" vertical="center"/>
    </xf>
    <xf numFmtId="38" fontId="3" fillId="0" borderId="37" xfId="49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 wrapText="1" shrinkToFit="1"/>
    </xf>
    <xf numFmtId="0" fontId="0" fillId="0" borderId="35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38" fontId="3" fillId="0" borderId="34" xfId="49" applyFont="1" applyFill="1" applyBorder="1" applyAlignment="1">
      <alignment horizontal="center" vertical="center" wrapText="1"/>
    </xf>
    <xf numFmtId="38" fontId="3" fillId="0" borderId="35" xfId="49" applyFont="1" applyFill="1" applyBorder="1" applyAlignment="1">
      <alignment horizontal="center" vertical="center" wrapText="1"/>
    </xf>
    <xf numFmtId="38" fontId="3" fillId="0" borderId="39" xfId="49" applyFont="1" applyFill="1" applyBorder="1" applyAlignment="1">
      <alignment horizontal="center" vertical="center" wrapText="1"/>
    </xf>
    <xf numFmtId="38" fontId="3" fillId="0" borderId="58" xfId="49" applyFont="1" applyFill="1" applyBorder="1" applyAlignment="1">
      <alignment horizontal="center" vertical="center" wrapText="1"/>
    </xf>
    <xf numFmtId="38" fontId="3" fillId="0" borderId="28" xfId="49" applyFont="1" applyFill="1" applyBorder="1" applyAlignment="1">
      <alignment horizontal="center" vertical="center" wrapText="1"/>
    </xf>
    <xf numFmtId="38" fontId="3" fillId="0" borderId="20" xfId="49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vertical="center" wrapText="1"/>
    </xf>
    <xf numFmtId="0" fontId="30" fillId="0" borderId="19" xfId="0" applyFont="1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66</xdr:row>
      <xdr:rowOff>0</xdr:rowOff>
    </xdr:from>
    <xdr:to>
      <xdr:col>9</xdr:col>
      <xdr:colOff>0</xdr:colOff>
      <xdr:row>66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90925" y="1318260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H12/7/14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牧内係長より以下について指摘あり。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・重量と組成の列を入れ替えた方がよい。蘇生率をもとに重量を割り出しているため。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・組成の表示を下二桁まで表示した方がよい。組成率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0%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では不自然であるため。</a:t>
          </a:r>
        </a:p>
      </xdr:txBody>
    </xdr:sp>
    <xdr:clientData/>
  </xdr:twoCellAnchor>
  <xdr:twoCellAnchor>
    <xdr:from>
      <xdr:col>9</xdr:col>
      <xdr:colOff>0</xdr:colOff>
      <xdr:row>66</xdr:row>
      <xdr:rowOff>0</xdr:rowOff>
    </xdr:from>
    <xdr:to>
      <xdr:col>9</xdr:col>
      <xdr:colOff>0</xdr:colOff>
      <xdr:row>66</xdr:row>
      <xdr:rowOff>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3590925" y="1318260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H12/7/14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牧内係長より以下について指摘あり。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・重量と組成の列を入れ替えた方がよい。蘇生率をもとに重量を割り出しているため。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・組成の表示を下二桁まで表示した方がよい。組成率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0%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では不自然であるため。</a:t>
          </a:r>
        </a:p>
      </xdr:txBody>
    </xdr:sp>
    <xdr:clientData/>
  </xdr:twoCellAnchor>
  <xdr:twoCellAnchor>
    <xdr:from>
      <xdr:col>9</xdr:col>
      <xdr:colOff>0</xdr:colOff>
      <xdr:row>66</xdr:row>
      <xdr:rowOff>0</xdr:rowOff>
    </xdr:from>
    <xdr:to>
      <xdr:col>9</xdr:col>
      <xdr:colOff>0</xdr:colOff>
      <xdr:row>66</xdr:row>
      <xdr:rowOff>0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3590925" y="1318260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H12/7/14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牧内係長より以下について指摘あり。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・重量と組成の列を入れ替えた方がよい。蘇生率をもとに重量を割り出しているため。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・組成の表示を下二桁まで表示した方がよい。組成率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0%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では不自然であるため。</a:t>
          </a:r>
        </a:p>
      </xdr:txBody>
    </xdr:sp>
    <xdr:clientData/>
  </xdr:twoCellAnchor>
  <xdr:twoCellAnchor>
    <xdr:from>
      <xdr:col>9</xdr:col>
      <xdr:colOff>0</xdr:colOff>
      <xdr:row>66</xdr:row>
      <xdr:rowOff>0</xdr:rowOff>
    </xdr:from>
    <xdr:to>
      <xdr:col>9</xdr:col>
      <xdr:colOff>0</xdr:colOff>
      <xdr:row>66</xdr:row>
      <xdr:rowOff>0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3590925" y="1318260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H12/7/14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牧内係長より以下について指摘あり。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・重量と組成の列を入れ替えた方がよい。蘇生率をもとに重量を割り出しているため。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・組成の表示を下二桁まで表示した方がよい。組成率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0%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では不自然であるため。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5"/>
  <sheetViews>
    <sheetView tabSelected="1" view="pageLayout" zoomScaleNormal="85" zoomScaleSheetLayoutView="100" workbookViewId="0" topLeftCell="A154">
      <selection activeCell="B78" sqref="B78:C78"/>
    </sheetView>
  </sheetViews>
  <sheetFormatPr defaultColWidth="5.00390625" defaultRowHeight="14.25" customHeight="1"/>
  <cols>
    <col min="1" max="1" width="2.625" style="1" customWidth="1"/>
    <col min="2" max="2" width="15.625" style="5" customWidth="1"/>
    <col min="3" max="25" width="4.125" style="1" customWidth="1"/>
    <col min="26" max="16384" width="5.00390625" style="1" customWidth="1"/>
  </cols>
  <sheetData>
    <row r="1" spans="1:2" s="26" customFormat="1" ht="18" customHeight="1">
      <c r="A1" s="43" t="s">
        <v>78</v>
      </c>
      <c r="B1" s="25"/>
    </row>
    <row r="2" s="26" customFormat="1" ht="15" customHeight="1">
      <c r="B2" s="25"/>
    </row>
    <row r="3" spans="1:2" s="26" customFormat="1" ht="15" customHeight="1">
      <c r="A3" s="27" t="s">
        <v>79</v>
      </c>
      <c r="B3" s="25"/>
    </row>
    <row r="4" spans="2:20" ht="15" customHeight="1">
      <c r="B4" s="7"/>
      <c r="C4" s="15"/>
      <c r="D4" s="15"/>
      <c r="E4" s="15"/>
      <c r="F4" s="15"/>
      <c r="G4" s="15"/>
      <c r="H4" s="15"/>
      <c r="I4" s="15"/>
      <c r="J4" s="15"/>
      <c r="K4" s="15"/>
      <c r="L4" s="15"/>
      <c r="N4" s="28"/>
      <c r="S4" s="2"/>
      <c r="T4" s="3"/>
    </row>
    <row r="5" spans="1:25" s="52" customFormat="1" ht="15" customHeight="1">
      <c r="A5" s="21" t="s">
        <v>70</v>
      </c>
      <c r="B5" s="29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30"/>
      <c r="X5" s="30"/>
      <c r="Y5" s="30"/>
    </row>
    <row r="6" spans="1:25" s="52" customFormat="1" ht="15" customHeight="1">
      <c r="A6" s="1"/>
      <c r="B6" s="19" t="s">
        <v>54</v>
      </c>
      <c r="C6" s="13"/>
      <c r="D6" s="13"/>
      <c r="E6" s="13"/>
      <c r="F6" s="13"/>
      <c r="G6" s="13"/>
      <c r="H6" s="13"/>
      <c r="I6" s="13"/>
      <c r="J6" s="1"/>
      <c r="K6" s="1"/>
      <c r="L6" s="1"/>
      <c r="M6" s="1"/>
      <c r="N6" s="1"/>
      <c r="O6" s="1"/>
      <c r="P6" s="1"/>
      <c r="Q6" s="1"/>
      <c r="R6" s="1"/>
      <c r="S6" s="10"/>
      <c r="T6" s="10"/>
      <c r="U6" s="1"/>
      <c r="V6" s="31" t="s">
        <v>55</v>
      </c>
      <c r="W6" s="30"/>
      <c r="X6" s="30"/>
      <c r="Y6" s="30"/>
    </row>
    <row r="7" spans="1:25" s="52" customFormat="1" ht="15" customHeight="1">
      <c r="A7" s="1"/>
      <c r="B7" s="184" t="s">
        <v>0</v>
      </c>
      <c r="C7" s="186" t="s">
        <v>119</v>
      </c>
      <c r="D7" s="179"/>
      <c r="E7" s="186" t="s">
        <v>120</v>
      </c>
      <c r="F7" s="179"/>
      <c r="G7" s="187" t="s">
        <v>2</v>
      </c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9"/>
      <c r="W7" s="179" t="s">
        <v>31</v>
      </c>
      <c r="X7" s="180"/>
      <c r="Y7" s="30"/>
    </row>
    <row r="8" spans="1:25" s="52" customFormat="1" ht="30" customHeight="1">
      <c r="A8" s="1"/>
      <c r="B8" s="185"/>
      <c r="C8" s="181"/>
      <c r="D8" s="181"/>
      <c r="E8" s="181"/>
      <c r="F8" s="181"/>
      <c r="G8" s="131" t="s">
        <v>60</v>
      </c>
      <c r="H8" s="133"/>
      <c r="I8" s="181" t="s">
        <v>4</v>
      </c>
      <c r="J8" s="181"/>
      <c r="K8" s="181" t="s">
        <v>41</v>
      </c>
      <c r="L8" s="181"/>
      <c r="M8" s="181" t="s">
        <v>126</v>
      </c>
      <c r="N8" s="181"/>
      <c r="O8" s="183" t="s">
        <v>63</v>
      </c>
      <c r="P8" s="183"/>
      <c r="Q8" s="183" t="s">
        <v>127</v>
      </c>
      <c r="R8" s="183"/>
      <c r="S8" s="94" t="s">
        <v>45</v>
      </c>
      <c r="T8" s="96"/>
      <c r="U8" s="181" t="s">
        <v>3</v>
      </c>
      <c r="V8" s="181"/>
      <c r="W8" s="181"/>
      <c r="X8" s="182"/>
      <c r="Y8" s="30"/>
    </row>
    <row r="9" spans="1:25" s="52" customFormat="1" ht="15" customHeight="1">
      <c r="A9" s="1"/>
      <c r="B9" s="4">
        <v>19</v>
      </c>
      <c r="C9" s="107">
        <v>12979</v>
      </c>
      <c r="D9" s="107"/>
      <c r="E9" s="107">
        <v>3110</v>
      </c>
      <c r="F9" s="107"/>
      <c r="G9" s="107">
        <v>22</v>
      </c>
      <c r="H9" s="107"/>
      <c r="I9" s="107">
        <v>5164</v>
      </c>
      <c r="J9" s="107"/>
      <c r="K9" s="107">
        <v>746</v>
      </c>
      <c r="L9" s="107"/>
      <c r="M9" s="107">
        <v>470</v>
      </c>
      <c r="N9" s="107"/>
      <c r="O9" s="107">
        <v>101</v>
      </c>
      <c r="P9" s="107"/>
      <c r="Q9" s="107">
        <v>1467</v>
      </c>
      <c r="R9" s="107"/>
      <c r="S9" s="57">
        <v>167</v>
      </c>
      <c r="T9" s="89"/>
      <c r="U9" s="72">
        <f>SUM(G9:T9)</f>
        <v>8137</v>
      </c>
      <c r="V9" s="72"/>
      <c r="W9" s="72">
        <f>C9+E9+U9</f>
        <v>24226</v>
      </c>
      <c r="X9" s="109"/>
      <c r="Y9" s="30"/>
    </row>
    <row r="10" spans="1:25" s="52" customFormat="1" ht="15" customHeight="1">
      <c r="A10" s="1"/>
      <c r="B10" s="4">
        <v>20</v>
      </c>
      <c r="C10" s="107">
        <v>12571</v>
      </c>
      <c r="D10" s="107"/>
      <c r="E10" s="107">
        <v>3191</v>
      </c>
      <c r="F10" s="107"/>
      <c r="G10" s="107">
        <v>14</v>
      </c>
      <c r="H10" s="107"/>
      <c r="I10" s="107">
        <v>5103</v>
      </c>
      <c r="J10" s="107"/>
      <c r="K10" s="107">
        <v>663</v>
      </c>
      <c r="L10" s="107"/>
      <c r="M10" s="107">
        <v>479</v>
      </c>
      <c r="N10" s="107"/>
      <c r="O10" s="107">
        <v>99</v>
      </c>
      <c r="P10" s="107"/>
      <c r="Q10" s="107">
        <v>1455</v>
      </c>
      <c r="R10" s="107"/>
      <c r="S10" s="57">
        <v>182</v>
      </c>
      <c r="T10" s="89"/>
      <c r="U10" s="72">
        <f>SUM(G10:T10)</f>
        <v>7995</v>
      </c>
      <c r="V10" s="72"/>
      <c r="W10" s="72">
        <f>C10+E10+U10</f>
        <v>23757</v>
      </c>
      <c r="X10" s="109"/>
      <c r="Y10" s="30"/>
    </row>
    <row r="11" spans="1:25" s="52" customFormat="1" ht="15" customHeight="1">
      <c r="A11" s="1"/>
      <c r="B11" s="4">
        <v>21</v>
      </c>
      <c r="C11" s="107">
        <v>12159</v>
      </c>
      <c r="D11" s="107"/>
      <c r="E11" s="107">
        <v>2346</v>
      </c>
      <c r="F11" s="107"/>
      <c r="G11" s="107">
        <v>14</v>
      </c>
      <c r="H11" s="107"/>
      <c r="I11" s="107">
        <v>5126</v>
      </c>
      <c r="J11" s="107"/>
      <c r="K11" s="107">
        <v>698</v>
      </c>
      <c r="L11" s="107"/>
      <c r="M11" s="107">
        <v>429</v>
      </c>
      <c r="N11" s="107"/>
      <c r="O11" s="107">
        <v>92</v>
      </c>
      <c r="P11" s="107"/>
      <c r="Q11" s="107">
        <v>1474</v>
      </c>
      <c r="R11" s="107"/>
      <c r="S11" s="57">
        <v>177</v>
      </c>
      <c r="T11" s="89"/>
      <c r="U11" s="72">
        <f>SUM(G11:T11)</f>
        <v>8010</v>
      </c>
      <c r="V11" s="72"/>
      <c r="W11" s="72">
        <f>C11+E11+U11</f>
        <v>22515</v>
      </c>
      <c r="X11" s="109"/>
      <c r="Y11" s="30"/>
    </row>
    <row r="12" spans="1:25" s="52" customFormat="1" ht="15" customHeight="1">
      <c r="A12" s="1"/>
      <c r="B12" s="4">
        <v>22</v>
      </c>
      <c r="C12" s="107">
        <v>11837</v>
      </c>
      <c r="D12" s="107"/>
      <c r="E12" s="107">
        <v>2226</v>
      </c>
      <c r="F12" s="107"/>
      <c r="G12" s="107">
        <v>13</v>
      </c>
      <c r="H12" s="107"/>
      <c r="I12" s="107">
        <v>4995</v>
      </c>
      <c r="J12" s="107"/>
      <c r="K12" s="107">
        <v>615</v>
      </c>
      <c r="L12" s="107"/>
      <c r="M12" s="107">
        <v>452</v>
      </c>
      <c r="N12" s="107"/>
      <c r="O12" s="107">
        <v>90</v>
      </c>
      <c r="P12" s="107"/>
      <c r="Q12" s="107">
        <v>1542</v>
      </c>
      <c r="R12" s="107"/>
      <c r="S12" s="57">
        <v>169</v>
      </c>
      <c r="T12" s="89"/>
      <c r="U12" s="72">
        <f>SUM(G12:T12)</f>
        <v>7876</v>
      </c>
      <c r="V12" s="72"/>
      <c r="W12" s="72">
        <f>C12+E12+U12</f>
        <v>21939</v>
      </c>
      <c r="X12" s="109"/>
      <c r="Y12" s="30"/>
    </row>
    <row r="13" spans="1:25" s="52" customFormat="1" ht="15" customHeight="1">
      <c r="A13" s="1"/>
      <c r="B13" s="42">
        <v>23</v>
      </c>
      <c r="C13" s="108">
        <v>12115</v>
      </c>
      <c r="D13" s="108"/>
      <c r="E13" s="108">
        <v>2219</v>
      </c>
      <c r="F13" s="108"/>
      <c r="G13" s="108">
        <v>13</v>
      </c>
      <c r="H13" s="108"/>
      <c r="I13" s="108">
        <v>4908</v>
      </c>
      <c r="J13" s="108"/>
      <c r="K13" s="108">
        <v>587</v>
      </c>
      <c r="L13" s="108"/>
      <c r="M13" s="108">
        <v>425</v>
      </c>
      <c r="N13" s="108"/>
      <c r="O13" s="108">
        <v>80</v>
      </c>
      <c r="P13" s="108"/>
      <c r="Q13" s="108">
        <v>1578</v>
      </c>
      <c r="R13" s="108"/>
      <c r="S13" s="159">
        <v>169</v>
      </c>
      <c r="T13" s="160"/>
      <c r="U13" s="115">
        <f>SUM(G13:T13)</f>
        <v>7760</v>
      </c>
      <c r="V13" s="115"/>
      <c r="W13" s="115">
        <f>C13+E13+U13</f>
        <v>22094</v>
      </c>
      <c r="X13" s="171"/>
      <c r="Y13" s="30"/>
    </row>
    <row r="14" spans="1:25" s="52" customFormat="1" ht="15" customHeight="1">
      <c r="A14" s="1"/>
      <c r="B14" s="8" t="s">
        <v>110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8"/>
      <c r="V14" s="8"/>
      <c r="W14" s="9"/>
      <c r="X14" s="9"/>
      <c r="Y14" s="30"/>
    </row>
    <row r="15" spans="1:25" s="52" customFormat="1" ht="15" customHeight="1">
      <c r="A15" s="1"/>
      <c r="B15" s="106" t="s">
        <v>111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53"/>
    </row>
    <row r="16" spans="1:25" s="52" customFormat="1" ht="15" customHeight="1">
      <c r="A16" s="1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53"/>
    </row>
    <row r="17" spans="1:25" s="52" customFormat="1" ht="15" customHeight="1">
      <c r="A17" s="1"/>
      <c r="B17" s="7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7"/>
      <c r="T17" s="7"/>
      <c r="U17" s="8"/>
      <c r="V17" s="8"/>
      <c r="W17" s="8"/>
      <c r="X17" s="8"/>
      <c r="Y17" s="30"/>
    </row>
    <row r="18" spans="1:25" s="52" customFormat="1" ht="15" customHeight="1">
      <c r="A18" s="1"/>
      <c r="B18" s="19" t="s">
        <v>112</v>
      </c>
      <c r="C18" s="13"/>
      <c r="D18" s="13"/>
      <c r="E18" s="13"/>
      <c r="F18" s="13"/>
      <c r="G18" s="1"/>
      <c r="H18" s="1"/>
      <c r="I18" s="1"/>
      <c r="J18" s="1"/>
      <c r="K18" s="1"/>
      <c r="L18" s="31" t="s">
        <v>57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30"/>
      <c r="X18" s="30"/>
      <c r="Y18" s="30"/>
    </row>
    <row r="19" spans="1:25" s="52" customFormat="1" ht="15" customHeight="1">
      <c r="A19" s="1"/>
      <c r="B19" s="14" t="s">
        <v>0</v>
      </c>
      <c r="C19" s="144" t="s">
        <v>1</v>
      </c>
      <c r="D19" s="146"/>
      <c r="E19" s="144" t="s">
        <v>56</v>
      </c>
      <c r="F19" s="146"/>
      <c r="G19" s="144" t="s">
        <v>2</v>
      </c>
      <c r="H19" s="146"/>
      <c r="I19" s="144" t="s">
        <v>3</v>
      </c>
      <c r="J19" s="173"/>
      <c r="K19" s="1"/>
      <c r="L19" s="99" t="s">
        <v>113</v>
      </c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54"/>
    </row>
    <row r="20" spans="1:24" s="52" customFormat="1" ht="15" customHeight="1">
      <c r="A20" s="1"/>
      <c r="B20" s="4">
        <v>19</v>
      </c>
      <c r="C20" s="104">
        <v>117.9</v>
      </c>
      <c r="D20" s="104"/>
      <c r="E20" s="104">
        <v>28.3</v>
      </c>
      <c r="F20" s="104"/>
      <c r="G20" s="104">
        <v>73.9</v>
      </c>
      <c r="H20" s="104"/>
      <c r="I20" s="104">
        <v>220.1</v>
      </c>
      <c r="J20" s="105"/>
      <c r="K20" s="1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</row>
    <row r="21" spans="1:23" s="52" customFormat="1" ht="15" customHeight="1">
      <c r="A21" s="1"/>
      <c r="B21" s="4">
        <v>20</v>
      </c>
      <c r="C21" s="104">
        <v>114.9</v>
      </c>
      <c r="D21" s="104"/>
      <c r="E21" s="104">
        <v>29.1</v>
      </c>
      <c r="F21" s="104"/>
      <c r="G21" s="104">
        <v>73.1</v>
      </c>
      <c r="H21" s="104"/>
      <c r="I21" s="104">
        <f>SUM(C21:H21)</f>
        <v>217.1</v>
      </c>
      <c r="J21" s="105"/>
      <c r="K21" s="1"/>
      <c r="L21" s="28"/>
      <c r="M21" s="1"/>
      <c r="N21" s="1"/>
      <c r="O21" s="1"/>
      <c r="P21" s="1"/>
      <c r="Q21" s="17"/>
      <c r="R21" s="18"/>
      <c r="S21" s="1"/>
      <c r="T21" s="1"/>
      <c r="U21" s="30"/>
      <c r="V21" s="30"/>
      <c r="W21" s="30"/>
    </row>
    <row r="22" spans="1:23" s="52" customFormat="1" ht="15" customHeight="1">
      <c r="A22" s="1"/>
      <c r="B22" s="4">
        <v>21</v>
      </c>
      <c r="C22" s="104">
        <v>112.1</v>
      </c>
      <c r="D22" s="104"/>
      <c r="E22" s="104">
        <v>21.6</v>
      </c>
      <c r="F22" s="104"/>
      <c r="G22" s="104">
        <v>73.8</v>
      </c>
      <c r="H22" s="104"/>
      <c r="I22" s="104">
        <f>SUM(C22:H22)</f>
        <v>207.5</v>
      </c>
      <c r="J22" s="105"/>
      <c r="K22" s="1"/>
      <c r="L22" s="28"/>
      <c r="M22" s="1"/>
      <c r="N22" s="1"/>
      <c r="O22" s="1"/>
      <c r="P22" s="1"/>
      <c r="Q22" s="17"/>
      <c r="R22" s="18"/>
      <c r="S22" s="1"/>
      <c r="T22" s="1"/>
      <c r="U22" s="30"/>
      <c r="V22" s="30"/>
      <c r="W22" s="30"/>
    </row>
    <row r="23" spans="1:23" s="52" customFormat="1" ht="15" customHeight="1">
      <c r="A23" s="1"/>
      <c r="B23" s="4">
        <v>22</v>
      </c>
      <c r="C23" s="104">
        <v>109.8</v>
      </c>
      <c r="D23" s="104"/>
      <c r="E23" s="104">
        <v>20.7</v>
      </c>
      <c r="F23" s="104"/>
      <c r="G23" s="104">
        <v>73</v>
      </c>
      <c r="H23" s="104"/>
      <c r="I23" s="104">
        <f>SUM(C23:H23)</f>
        <v>203.5</v>
      </c>
      <c r="J23" s="105"/>
      <c r="K23" s="1"/>
      <c r="L23" s="28"/>
      <c r="M23" s="1"/>
      <c r="N23" s="1"/>
      <c r="O23" s="1"/>
      <c r="P23" s="1"/>
      <c r="Q23" s="17"/>
      <c r="R23" s="18"/>
      <c r="S23" s="1"/>
      <c r="T23" s="1"/>
      <c r="U23" s="30"/>
      <c r="V23" s="30"/>
      <c r="W23" s="30"/>
    </row>
    <row r="24" spans="1:23" s="52" customFormat="1" ht="15" customHeight="1">
      <c r="A24" s="1"/>
      <c r="B24" s="42">
        <v>23</v>
      </c>
      <c r="C24" s="129">
        <v>113</v>
      </c>
      <c r="D24" s="129"/>
      <c r="E24" s="129">
        <v>20.7</v>
      </c>
      <c r="F24" s="129"/>
      <c r="G24" s="129">
        <v>72.4</v>
      </c>
      <c r="H24" s="129"/>
      <c r="I24" s="129">
        <f>SUM(C24:H24)</f>
        <v>206.1</v>
      </c>
      <c r="J24" s="130"/>
      <c r="K24" s="1"/>
      <c r="L24" s="28"/>
      <c r="M24" s="1"/>
      <c r="N24" s="1"/>
      <c r="O24" s="1"/>
      <c r="P24" s="1"/>
      <c r="Q24" s="17"/>
      <c r="R24" s="18"/>
      <c r="S24" s="1"/>
      <c r="T24" s="1"/>
      <c r="U24" s="30"/>
      <c r="V24" s="30"/>
      <c r="W24" s="30"/>
    </row>
    <row r="25" spans="1:25" s="52" customFormat="1" ht="15" customHeight="1">
      <c r="A25" s="1"/>
      <c r="B25" s="7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"/>
      <c r="N25" s="28"/>
      <c r="O25" s="1"/>
      <c r="P25" s="50"/>
      <c r="Q25" s="1"/>
      <c r="R25" s="1"/>
      <c r="S25" s="17"/>
      <c r="T25" s="18"/>
      <c r="U25" s="1"/>
      <c r="V25" s="1"/>
      <c r="W25" s="30"/>
      <c r="X25" s="30"/>
      <c r="Y25" s="30"/>
    </row>
    <row r="26" spans="1:25" s="52" customFormat="1" ht="15" customHeight="1">
      <c r="A26" s="1"/>
      <c r="B26" s="19" t="s">
        <v>58</v>
      </c>
      <c r="C26" s="13"/>
      <c r="D26" s="13"/>
      <c r="E26" s="13"/>
      <c r="F26" s="13"/>
      <c r="G26" s="1"/>
      <c r="H26" s="1"/>
      <c r="I26" s="1"/>
      <c r="J26" s="1"/>
      <c r="K26" s="13" t="s">
        <v>57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30"/>
      <c r="Y26" s="30"/>
    </row>
    <row r="27" spans="1:23" s="52" customFormat="1" ht="15" customHeight="1">
      <c r="A27" s="1"/>
      <c r="B27" s="14" t="s">
        <v>0</v>
      </c>
      <c r="C27" s="144" t="s">
        <v>1</v>
      </c>
      <c r="D27" s="146"/>
      <c r="E27" s="177" t="s">
        <v>56</v>
      </c>
      <c r="F27" s="178"/>
      <c r="G27" s="144" t="s">
        <v>2</v>
      </c>
      <c r="H27" s="146"/>
      <c r="I27" s="144" t="s">
        <v>3</v>
      </c>
      <c r="J27" s="173"/>
      <c r="K27" s="1"/>
      <c r="L27" s="1"/>
      <c r="M27" s="1"/>
      <c r="N27" s="1"/>
      <c r="O27" s="1"/>
      <c r="P27" s="1"/>
      <c r="Q27" s="1"/>
      <c r="R27" s="1"/>
      <c r="S27" s="1"/>
      <c r="T27" s="1"/>
      <c r="U27" s="30"/>
      <c r="V27" s="30"/>
      <c r="W27" s="30"/>
    </row>
    <row r="28" spans="1:23" s="52" customFormat="1" ht="15" customHeight="1">
      <c r="A28" s="1"/>
      <c r="B28" s="4">
        <v>19</v>
      </c>
      <c r="C28" s="140">
        <v>193.1</v>
      </c>
      <c r="D28" s="140"/>
      <c r="E28" s="140">
        <v>28.8</v>
      </c>
      <c r="F28" s="140"/>
      <c r="G28" s="140">
        <v>85.9</v>
      </c>
      <c r="H28" s="140"/>
      <c r="I28" s="141">
        <f>SUM(C28:H28)</f>
        <v>307.8</v>
      </c>
      <c r="J28" s="142"/>
      <c r="K28" s="1"/>
      <c r="L28" s="1"/>
      <c r="M28" s="1"/>
      <c r="N28" s="1"/>
      <c r="O28" s="1"/>
      <c r="P28" s="1"/>
      <c r="Q28" s="1"/>
      <c r="R28" s="1"/>
      <c r="S28" s="1"/>
      <c r="T28" s="1"/>
      <c r="U28" s="30"/>
      <c r="V28" s="30"/>
      <c r="W28" s="30"/>
    </row>
    <row r="29" spans="1:23" s="52" customFormat="1" ht="15" customHeight="1">
      <c r="A29" s="1"/>
      <c r="B29" s="4">
        <v>20</v>
      </c>
      <c r="C29" s="140">
        <v>188.1</v>
      </c>
      <c r="D29" s="140"/>
      <c r="E29" s="140">
        <v>29.3</v>
      </c>
      <c r="F29" s="140"/>
      <c r="G29" s="140">
        <v>83.9</v>
      </c>
      <c r="H29" s="140"/>
      <c r="I29" s="140">
        <f>SUM(C29:H29)</f>
        <v>301.3</v>
      </c>
      <c r="J29" s="172"/>
      <c r="K29" s="1"/>
      <c r="L29" s="1"/>
      <c r="M29" s="1"/>
      <c r="N29" s="1"/>
      <c r="O29" s="1"/>
      <c r="P29" s="1"/>
      <c r="Q29" s="1"/>
      <c r="R29" s="1"/>
      <c r="S29" s="1"/>
      <c r="T29" s="1"/>
      <c r="U29" s="30"/>
      <c r="V29" s="30"/>
      <c r="W29" s="30"/>
    </row>
    <row r="30" spans="1:23" s="52" customFormat="1" ht="15" customHeight="1">
      <c r="A30" s="1"/>
      <c r="B30" s="4">
        <v>21</v>
      </c>
      <c r="C30" s="140">
        <v>186.2</v>
      </c>
      <c r="D30" s="140"/>
      <c r="E30" s="140">
        <v>22.3</v>
      </c>
      <c r="F30" s="140"/>
      <c r="G30" s="140">
        <v>82.1</v>
      </c>
      <c r="H30" s="140"/>
      <c r="I30" s="140">
        <f>SUM(C30:H30)</f>
        <v>290.6</v>
      </c>
      <c r="J30" s="172"/>
      <c r="K30" s="1"/>
      <c r="L30" s="1"/>
      <c r="M30" s="1"/>
      <c r="N30" s="1"/>
      <c r="O30" s="1"/>
      <c r="P30" s="1"/>
      <c r="Q30" s="1"/>
      <c r="R30" s="1"/>
      <c r="S30" s="1"/>
      <c r="T30" s="1"/>
      <c r="U30" s="30"/>
      <c r="V30" s="30"/>
      <c r="W30" s="30"/>
    </row>
    <row r="31" spans="1:23" s="52" customFormat="1" ht="15" customHeight="1">
      <c r="A31" s="1"/>
      <c r="B31" s="4">
        <v>22</v>
      </c>
      <c r="C31" s="140">
        <v>115.8</v>
      </c>
      <c r="D31" s="140"/>
      <c r="E31" s="140">
        <v>20.7</v>
      </c>
      <c r="F31" s="140"/>
      <c r="G31" s="140">
        <v>73</v>
      </c>
      <c r="H31" s="140"/>
      <c r="I31" s="141">
        <f>SUM(C31:H31)</f>
        <v>209.5</v>
      </c>
      <c r="J31" s="142"/>
      <c r="K31" s="1"/>
      <c r="L31" s="1"/>
      <c r="M31" s="1"/>
      <c r="N31" s="1"/>
      <c r="O31" s="1"/>
      <c r="P31" s="1"/>
      <c r="Q31" s="1"/>
      <c r="R31" s="1"/>
      <c r="S31" s="1"/>
      <c r="T31" s="1"/>
      <c r="U31" s="30"/>
      <c r="V31" s="30"/>
      <c r="W31" s="30"/>
    </row>
    <row r="32" spans="1:23" s="52" customFormat="1" ht="15" customHeight="1">
      <c r="A32" s="1"/>
      <c r="B32" s="42">
        <v>23</v>
      </c>
      <c r="C32" s="176">
        <v>119.1</v>
      </c>
      <c r="D32" s="176"/>
      <c r="E32" s="176">
        <v>20.7</v>
      </c>
      <c r="F32" s="176"/>
      <c r="G32" s="176">
        <v>72.4</v>
      </c>
      <c r="H32" s="176"/>
      <c r="I32" s="157">
        <f>SUM(C32:H32)</f>
        <v>212.2</v>
      </c>
      <c r="J32" s="158"/>
      <c r="K32" s="1"/>
      <c r="L32" s="1"/>
      <c r="M32" s="1"/>
      <c r="N32" s="1"/>
      <c r="O32" s="1"/>
      <c r="P32" s="1"/>
      <c r="Q32" s="1"/>
      <c r="R32" s="1"/>
      <c r="S32" s="1"/>
      <c r="T32" s="1"/>
      <c r="U32" s="30"/>
      <c r="V32" s="30"/>
      <c r="W32" s="30"/>
    </row>
    <row r="33" spans="1:25" s="52" customFormat="1" ht="15" customHeight="1">
      <c r="A33" s="1"/>
      <c r="B33" s="44" t="s">
        <v>141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30"/>
      <c r="X33" s="30"/>
      <c r="Y33" s="30"/>
    </row>
    <row r="34" spans="1:25" s="52" customFormat="1" ht="15" customHeight="1">
      <c r="A34" s="1"/>
      <c r="B34" s="4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30"/>
      <c r="X34" s="30"/>
      <c r="Y34" s="30"/>
    </row>
    <row r="35" spans="1:25" s="52" customFormat="1" ht="15" customHeight="1">
      <c r="A35" s="1"/>
      <c r="B35" s="21" t="s">
        <v>59</v>
      </c>
      <c r="C35" s="13"/>
      <c r="D35" s="13"/>
      <c r="E35" s="13"/>
      <c r="F35" s="13"/>
      <c r="G35" s="13"/>
      <c r="H35" s="13"/>
      <c r="I35" s="1"/>
      <c r="J35" s="1"/>
      <c r="K35" s="1"/>
      <c r="L35" s="1"/>
      <c r="M35" s="1"/>
      <c r="N35" s="1"/>
      <c r="O35" s="31" t="s">
        <v>5</v>
      </c>
      <c r="P35" s="1"/>
      <c r="Q35" s="1"/>
      <c r="R35" s="1"/>
      <c r="S35" s="1"/>
      <c r="T35" s="1"/>
      <c r="U35" s="1"/>
      <c r="V35" s="1"/>
      <c r="W35" s="30"/>
      <c r="X35" s="30"/>
      <c r="Y35" s="30"/>
    </row>
    <row r="36" spans="1:25" s="52" customFormat="1" ht="15" customHeight="1">
      <c r="A36" s="1"/>
      <c r="B36" s="216" t="s">
        <v>0</v>
      </c>
      <c r="C36" s="144" t="s">
        <v>6</v>
      </c>
      <c r="D36" s="145"/>
      <c r="E36" s="145"/>
      <c r="F36" s="145"/>
      <c r="G36" s="145"/>
      <c r="H36" s="145"/>
      <c r="I36" s="145"/>
      <c r="J36" s="145"/>
      <c r="K36" s="145"/>
      <c r="L36" s="146"/>
      <c r="M36" s="65" t="s">
        <v>64</v>
      </c>
      <c r="N36" s="66"/>
      <c r="O36" s="66"/>
      <c r="P36" s="67"/>
      <c r="Q36" s="1"/>
      <c r="R36" s="1"/>
      <c r="S36" s="1"/>
      <c r="T36" s="1"/>
      <c r="U36" s="1"/>
      <c r="V36" s="1"/>
      <c r="W36" s="30"/>
      <c r="X36" s="30"/>
      <c r="Y36" s="30"/>
    </row>
    <row r="37" spans="1:25" s="52" customFormat="1" ht="15" customHeight="1">
      <c r="A37" s="1"/>
      <c r="B37" s="217"/>
      <c r="C37" s="167" t="s">
        <v>1</v>
      </c>
      <c r="D37" s="174"/>
      <c r="E37" s="168"/>
      <c r="F37" s="136" t="s">
        <v>61</v>
      </c>
      <c r="G37" s="174"/>
      <c r="H37" s="168"/>
      <c r="I37" s="78" t="s">
        <v>2</v>
      </c>
      <c r="J37" s="79"/>
      <c r="K37" s="79"/>
      <c r="L37" s="79"/>
      <c r="M37" s="79"/>
      <c r="N37" s="79"/>
      <c r="O37" s="79"/>
      <c r="P37" s="116"/>
      <c r="Q37" s="1"/>
      <c r="R37" s="1"/>
      <c r="S37" s="1"/>
      <c r="T37" s="1"/>
      <c r="U37" s="1"/>
      <c r="V37" s="1"/>
      <c r="W37" s="30"/>
      <c r="X37" s="30"/>
      <c r="Y37" s="30"/>
    </row>
    <row r="38" spans="1:25" s="52" customFormat="1" ht="30" customHeight="1">
      <c r="A38" s="1"/>
      <c r="B38" s="218"/>
      <c r="C38" s="169"/>
      <c r="D38" s="175"/>
      <c r="E38" s="170"/>
      <c r="F38" s="169"/>
      <c r="G38" s="175"/>
      <c r="H38" s="170"/>
      <c r="I38" s="94" t="s">
        <v>28</v>
      </c>
      <c r="J38" s="132"/>
      <c r="K38" s="132"/>
      <c r="L38" s="133"/>
      <c r="M38" s="94" t="s">
        <v>65</v>
      </c>
      <c r="N38" s="95"/>
      <c r="O38" s="95"/>
      <c r="P38" s="228"/>
      <c r="Q38" s="1"/>
      <c r="R38" s="1"/>
      <c r="S38" s="1"/>
      <c r="T38" s="1"/>
      <c r="U38" s="1"/>
      <c r="V38" s="1"/>
      <c r="W38" s="30"/>
      <c r="X38" s="30"/>
      <c r="Y38" s="30"/>
    </row>
    <row r="39" spans="1:25" s="52" customFormat="1" ht="15" customHeight="1">
      <c r="A39" s="1"/>
      <c r="B39" s="4">
        <v>19</v>
      </c>
      <c r="C39" s="72">
        <v>1628</v>
      </c>
      <c r="D39" s="72"/>
      <c r="E39" s="72"/>
      <c r="F39" s="72">
        <v>1359</v>
      </c>
      <c r="G39" s="72"/>
      <c r="H39" s="72"/>
      <c r="I39" s="107">
        <v>1333</v>
      </c>
      <c r="J39" s="107"/>
      <c r="K39" s="107"/>
      <c r="L39" s="107"/>
      <c r="M39" s="147">
        <v>130</v>
      </c>
      <c r="N39" s="147"/>
      <c r="O39" s="147"/>
      <c r="P39" s="148"/>
      <c r="Q39" s="8"/>
      <c r="R39" s="8"/>
      <c r="S39" s="1"/>
      <c r="T39" s="1"/>
      <c r="U39" s="1"/>
      <c r="V39" s="1"/>
      <c r="W39" s="30"/>
      <c r="X39" s="30"/>
      <c r="Y39" s="30"/>
    </row>
    <row r="40" spans="1:25" s="52" customFormat="1" ht="15" customHeight="1">
      <c r="A40" s="1"/>
      <c r="B40" s="4">
        <v>20</v>
      </c>
      <c r="C40" s="72">
        <v>1629</v>
      </c>
      <c r="D40" s="72"/>
      <c r="E40" s="72"/>
      <c r="F40" s="72">
        <v>1389</v>
      </c>
      <c r="G40" s="72"/>
      <c r="H40" s="72"/>
      <c r="I40" s="107">
        <v>1370</v>
      </c>
      <c r="J40" s="107"/>
      <c r="K40" s="107"/>
      <c r="L40" s="107"/>
      <c r="M40" s="147">
        <v>130</v>
      </c>
      <c r="N40" s="147"/>
      <c r="O40" s="147"/>
      <c r="P40" s="148"/>
      <c r="Q40" s="8"/>
      <c r="R40" s="8"/>
      <c r="S40" s="1"/>
      <c r="T40" s="1"/>
      <c r="U40" s="1"/>
      <c r="V40" s="1"/>
      <c r="W40" s="30"/>
      <c r="X40" s="30"/>
      <c r="Y40" s="30"/>
    </row>
    <row r="41" spans="1:25" s="52" customFormat="1" ht="15" customHeight="1">
      <c r="A41" s="1"/>
      <c r="B41" s="4">
        <v>21</v>
      </c>
      <c r="C41" s="72">
        <v>1634</v>
      </c>
      <c r="D41" s="72"/>
      <c r="E41" s="72"/>
      <c r="F41" s="72">
        <v>1388</v>
      </c>
      <c r="G41" s="72"/>
      <c r="H41" s="72"/>
      <c r="I41" s="107">
        <v>1369</v>
      </c>
      <c r="J41" s="107"/>
      <c r="K41" s="107"/>
      <c r="L41" s="107"/>
      <c r="M41" s="147">
        <v>130</v>
      </c>
      <c r="N41" s="147"/>
      <c r="O41" s="147"/>
      <c r="P41" s="148"/>
      <c r="Q41" s="8"/>
      <c r="R41" s="8"/>
      <c r="S41" s="1"/>
      <c r="T41" s="1"/>
      <c r="U41" s="1"/>
      <c r="V41" s="1"/>
      <c r="W41" s="30"/>
      <c r="X41" s="30"/>
      <c r="Y41" s="30"/>
    </row>
    <row r="42" spans="1:25" s="52" customFormat="1" ht="15" customHeight="1">
      <c r="A42" s="1"/>
      <c r="B42" s="4">
        <v>22</v>
      </c>
      <c r="C42" s="72">
        <v>1637</v>
      </c>
      <c r="D42" s="72"/>
      <c r="E42" s="72"/>
      <c r="F42" s="72">
        <v>1393</v>
      </c>
      <c r="G42" s="72"/>
      <c r="H42" s="72"/>
      <c r="I42" s="107">
        <v>1374</v>
      </c>
      <c r="J42" s="107"/>
      <c r="K42" s="107"/>
      <c r="L42" s="107"/>
      <c r="M42" s="147">
        <v>130</v>
      </c>
      <c r="N42" s="147"/>
      <c r="O42" s="147"/>
      <c r="P42" s="148"/>
      <c r="Q42" s="8"/>
      <c r="R42" s="8"/>
      <c r="S42" s="1"/>
      <c r="T42" s="1"/>
      <c r="U42" s="1"/>
      <c r="V42" s="1"/>
      <c r="W42" s="30"/>
      <c r="X42" s="30"/>
      <c r="Y42" s="30"/>
    </row>
    <row r="43" spans="1:25" s="52" customFormat="1" ht="15" customHeight="1">
      <c r="A43" s="1"/>
      <c r="B43" s="42">
        <v>23</v>
      </c>
      <c r="C43" s="115">
        <v>1638</v>
      </c>
      <c r="D43" s="115"/>
      <c r="E43" s="115"/>
      <c r="F43" s="115">
        <v>1394</v>
      </c>
      <c r="G43" s="115"/>
      <c r="H43" s="115"/>
      <c r="I43" s="108">
        <v>1375</v>
      </c>
      <c r="J43" s="108"/>
      <c r="K43" s="108"/>
      <c r="L43" s="108"/>
      <c r="M43" s="229">
        <v>130</v>
      </c>
      <c r="N43" s="229"/>
      <c r="O43" s="229"/>
      <c r="P43" s="230"/>
      <c r="Q43" s="8"/>
      <c r="R43" s="8"/>
      <c r="S43" s="1"/>
      <c r="T43" s="1"/>
      <c r="U43" s="1"/>
      <c r="V43" s="1"/>
      <c r="W43" s="30"/>
      <c r="X43" s="30"/>
      <c r="Y43" s="30"/>
    </row>
    <row r="44" spans="17:18" ht="15" customHeight="1">
      <c r="Q44" s="8"/>
      <c r="R44" s="8"/>
    </row>
    <row r="45" spans="1:12" ht="15" customHeight="1">
      <c r="A45" s="21" t="s">
        <v>33</v>
      </c>
      <c r="B45" s="7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2:25" ht="15" customHeight="1">
      <c r="B46" s="14" t="s">
        <v>0</v>
      </c>
      <c r="C46" s="144" t="s">
        <v>118</v>
      </c>
      <c r="D46" s="145"/>
      <c r="E46" s="145"/>
      <c r="F46" s="145"/>
      <c r="G46" s="146"/>
      <c r="H46" s="144" t="s">
        <v>7</v>
      </c>
      <c r="I46" s="145"/>
      <c r="J46" s="145"/>
      <c r="K46" s="145"/>
      <c r="L46" s="173"/>
      <c r="N46" s="99" t="s">
        <v>142</v>
      </c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51"/>
    </row>
    <row r="47" spans="2:25" ht="15" customHeight="1">
      <c r="B47" s="4">
        <v>19</v>
      </c>
      <c r="C47" s="90">
        <v>898800</v>
      </c>
      <c r="D47" s="91"/>
      <c r="E47" s="91"/>
      <c r="F47" s="91"/>
      <c r="G47" s="98"/>
      <c r="H47" s="90">
        <v>8167</v>
      </c>
      <c r="I47" s="91"/>
      <c r="J47" s="91"/>
      <c r="K47" s="91"/>
      <c r="L47" s="92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53"/>
    </row>
    <row r="48" spans="2:25" ht="15" customHeight="1">
      <c r="B48" s="4">
        <v>20</v>
      </c>
      <c r="C48" s="90">
        <v>920752</v>
      </c>
      <c r="D48" s="91"/>
      <c r="E48" s="91"/>
      <c r="F48" s="91"/>
      <c r="G48" s="98"/>
      <c r="H48" s="90">
        <v>8415</v>
      </c>
      <c r="I48" s="91"/>
      <c r="J48" s="91"/>
      <c r="K48" s="91"/>
      <c r="L48" s="92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6"/>
    </row>
    <row r="49" spans="2:25" ht="15" customHeight="1">
      <c r="B49" s="45">
        <v>21</v>
      </c>
      <c r="C49" s="90">
        <v>1064741</v>
      </c>
      <c r="D49" s="91"/>
      <c r="E49" s="91"/>
      <c r="F49" s="91"/>
      <c r="G49" s="98"/>
      <c r="H49" s="90">
        <v>9815</v>
      </c>
      <c r="I49" s="91"/>
      <c r="J49" s="91"/>
      <c r="K49" s="91"/>
      <c r="L49" s="92"/>
      <c r="T49" s="6"/>
      <c r="Y49" s="6"/>
    </row>
    <row r="50" spans="2:25" ht="15" customHeight="1">
      <c r="B50" s="4">
        <v>22</v>
      </c>
      <c r="C50" s="90">
        <v>1048536</v>
      </c>
      <c r="D50" s="91"/>
      <c r="E50" s="91"/>
      <c r="F50" s="91"/>
      <c r="G50" s="98"/>
      <c r="H50" s="90">
        <v>9724</v>
      </c>
      <c r="I50" s="91"/>
      <c r="J50" s="91"/>
      <c r="K50" s="91"/>
      <c r="L50" s="92"/>
      <c r="T50" s="6"/>
      <c r="Y50" s="6"/>
    </row>
    <row r="51" spans="2:25" ht="15" customHeight="1">
      <c r="B51" s="42">
        <v>23</v>
      </c>
      <c r="C51" s="101">
        <v>1043292</v>
      </c>
      <c r="D51" s="102"/>
      <c r="E51" s="102"/>
      <c r="F51" s="102"/>
      <c r="G51" s="103"/>
      <c r="H51" s="101">
        <v>9730</v>
      </c>
      <c r="I51" s="102"/>
      <c r="J51" s="102"/>
      <c r="K51" s="102"/>
      <c r="L51" s="143"/>
      <c r="T51" s="6"/>
      <c r="Y51" s="6"/>
    </row>
    <row r="52" spans="1:25" ht="15" customHeight="1">
      <c r="A52" s="21"/>
      <c r="B52" s="7"/>
      <c r="C52" s="9"/>
      <c r="D52" s="24"/>
      <c r="E52" s="9"/>
      <c r="F52" s="9"/>
      <c r="G52" s="22"/>
      <c r="H52" s="9"/>
      <c r="I52" s="9"/>
      <c r="J52" s="9"/>
      <c r="K52" s="9"/>
      <c r="L52" s="10"/>
      <c r="T52" s="6"/>
      <c r="Y52" s="6"/>
    </row>
    <row r="53" spans="1:25" ht="15" customHeight="1">
      <c r="A53" s="21"/>
      <c r="B53" s="7"/>
      <c r="C53" s="9"/>
      <c r="D53" s="24"/>
      <c r="E53" s="9"/>
      <c r="F53" s="9"/>
      <c r="G53" s="22"/>
      <c r="H53" s="9"/>
      <c r="I53" s="9"/>
      <c r="J53" s="9"/>
      <c r="K53" s="9"/>
      <c r="L53" s="10"/>
      <c r="T53" s="6"/>
      <c r="Y53" s="6"/>
    </row>
    <row r="54" spans="1:23" ht="15" customHeight="1">
      <c r="A54" s="21" t="s">
        <v>34</v>
      </c>
      <c r="U54" s="6" t="s">
        <v>8</v>
      </c>
      <c r="V54" s="10"/>
      <c r="W54" s="10"/>
    </row>
    <row r="55" spans="2:21" ht="15" customHeight="1">
      <c r="B55" s="117" t="s">
        <v>9</v>
      </c>
      <c r="C55" s="223" t="s">
        <v>128</v>
      </c>
      <c r="D55" s="224"/>
      <c r="E55" s="223" t="s">
        <v>27</v>
      </c>
      <c r="F55" s="224"/>
      <c r="G55" s="65" t="s">
        <v>66</v>
      </c>
      <c r="H55" s="66"/>
      <c r="I55" s="66"/>
      <c r="J55" s="66"/>
      <c r="K55" s="66"/>
      <c r="L55" s="66"/>
      <c r="M55" s="66"/>
      <c r="N55" s="66"/>
      <c r="O55" s="66"/>
      <c r="P55" s="66"/>
      <c r="Q55" s="155"/>
      <c r="R55" s="65" t="s">
        <v>67</v>
      </c>
      <c r="S55" s="66"/>
      <c r="T55" s="66"/>
      <c r="U55" s="67"/>
    </row>
    <row r="56" spans="2:21" ht="30" customHeight="1">
      <c r="B56" s="215"/>
      <c r="C56" s="225"/>
      <c r="D56" s="226"/>
      <c r="E56" s="225"/>
      <c r="F56" s="226"/>
      <c r="G56" s="131" t="s">
        <v>10</v>
      </c>
      <c r="H56" s="132"/>
      <c r="I56" s="132"/>
      <c r="J56" s="132"/>
      <c r="K56" s="132"/>
      <c r="L56" s="132"/>
      <c r="M56" s="132"/>
      <c r="N56" s="133"/>
      <c r="O56" s="94" t="s">
        <v>29</v>
      </c>
      <c r="P56" s="95"/>
      <c r="Q56" s="96"/>
      <c r="R56" s="167" t="s">
        <v>11</v>
      </c>
      <c r="S56" s="168"/>
      <c r="T56" s="136" t="s">
        <v>29</v>
      </c>
      <c r="U56" s="137"/>
    </row>
    <row r="57" spans="2:21" ht="15" customHeight="1">
      <c r="B57" s="194"/>
      <c r="C57" s="138"/>
      <c r="D57" s="227"/>
      <c r="E57" s="138"/>
      <c r="F57" s="227"/>
      <c r="G57" s="131" t="s">
        <v>12</v>
      </c>
      <c r="H57" s="133"/>
      <c r="I57" s="131" t="s">
        <v>13</v>
      </c>
      <c r="J57" s="133"/>
      <c r="K57" s="131" t="s">
        <v>14</v>
      </c>
      <c r="L57" s="133"/>
      <c r="M57" s="131" t="s">
        <v>3</v>
      </c>
      <c r="N57" s="133"/>
      <c r="O57" s="94" t="s">
        <v>77</v>
      </c>
      <c r="P57" s="95"/>
      <c r="Q57" s="96"/>
      <c r="R57" s="169"/>
      <c r="S57" s="170"/>
      <c r="T57" s="138"/>
      <c r="U57" s="139"/>
    </row>
    <row r="58" spans="2:21" ht="15" customHeight="1">
      <c r="B58" s="4">
        <v>19</v>
      </c>
      <c r="C58" s="72">
        <v>130</v>
      </c>
      <c r="D58" s="72"/>
      <c r="E58" s="72">
        <v>780</v>
      </c>
      <c r="F58" s="72"/>
      <c r="G58" s="72">
        <v>211732</v>
      </c>
      <c r="H58" s="72"/>
      <c r="I58" s="72">
        <v>174535</v>
      </c>
      <c r="J58" s="72"/>
      <c r="K58" s="72">
        <v>83455</v>
      </c>
      <c r="L58" s="72"/>
      <c r="M58" s="57">
        <f>SUM(G58:L58)</f>
        <v>469722</v>
      </c>
      <c r="N58" s="89"/>
      <c r="O58" s="75">
        <v>602</v>
      </c>
      <c r="P58" s="76"/>
      <c r="Q58" s="93"/>
      <c r="R58" s="57">
        <v>100803</v>
      </c>
      <c r="S58" s="89"/>
      <c r="T58" s="57">
        <f>R58/E58</f>
        <v>129.23461538461538</v>
      </c>
      <c r="U58" s="97"/>
    </row>
    <row r="59" spans="2:21" ht="15" customHeight="1">
      <c r="B59" s="4">
        <v>20</v>
      </c>
      <c r="C59" s="72">
        <v>130</v>
      </c>
      <c r="D59" s="72"/>
      <c r="E59" s="72">
        <v>780</v>
      </c>
      <c r="F59" s="72"/>
      <c r="G59" s="72">
        <v>212860</v>
      </c>
      <c r="H59" s="72"/>
      <c r="I59" s="72">
        <v>187120</v>
      </c>
      <c r="J59" s="72"/>
      <c r="K59" s="72">
        <v>86040</v>
      </c>
      <c r="L59" s="72"/>
      <c r="M59" s="57">
        <f>SUM(G59:L59)</f>
        <v>486020</v>
      </c>
      <c r="N59" s="89"/>
      <c r="O59" s="75">
        <f>M59/E59</f>
        <v>623.1025641025641</v>
      </c>
      <c r="P59" s="76"/>
      <c r="Q59" s="93"/>
      <c r="R59" s="57">
        <v>101532</v>
      </c>
      <c r="S59" s="89"/>
      <c r="T59" s="57">
        <f>R59/E59</f>
        <v>130.16923076923078</v>
      </c>
      <c r="U59" s="97"/>
    </row>
    <row r="60" spans="2:21" ht="15" customHeight="1">
      <c r="B60" s="4">
        <v>21</v>
      </c>
      <c r="C60" s="72">
        <v>130</v>
      </c>
      <c r="D60" s="72"/>
      <c r="E60" s="72">
        <v>780</v>
      </c>
      <c r="F60" s="72"/>
      <c r="G60" s="72">
        <v>197080</v>
      </c>
      <c r="H60" s="72"/>
      <c r="I60" s="72">
        <v>161930</v>
      </c>
      <c r="J60" s="72"/>
      <c r="K60" s="72">
        <v>69630</v>
      </c>
      <c r="L60" s="72"/>
      <c r="M60" s="57">
        <f>SUM(G60:L60)</f>
        <v>428640</v>
      </c>
      <c r="N60" s="89"/>
      <c r="O60" s="75">
        <f>M60/E60</f>
        <v>549.5384615384615</v>
      </c>
      <c r="P60" s="76"/>
      <c r="Q60" s="93"/>
      <c r="R60" s="57">
        <v>92436</v>
      </c>
      <c r="S60" s="89"/>
      <c r="T60" s="57">
        <f>R60/E60</f>
        <v>118.50769230769231</v>
      </c>
      <c r="U60" s="97"/>
    </row>
    <row r="61" spans="2:21" ht="15" customHeight="1">
      <c r="B61" s="4">
        <v>22</v>
      </c>
      <c r="C61" s="72">
        <v>130</v>
      </c>
      <c r="D61" s="72"/>
      <c r="E61" s="72">
        <v>780</v>
      </c>
      <c r="F61" s="72"/>
      <c r="G61" s="72">
        <v>208530</v>
      </c>
      <c r="H61" s="72"/>
      <c r="I61" s="72">
        <v>181620</v>
      </c>
      <c r="J61" s="72"/>
      <c r="K61" s="72">
        <v>61970</v>
      </c>
      <c r="L61" s="72"/>
      <c r="M61" s="57">
        <f>SUM(G61:L61)</f>
        <v>452120</v>
      </c>
      <c r="N61" s="89"/>
      <c r="O61" s="75">
        <f>M61/E61</f>
        <v>579.6410256410256</v>
      </c>
      <c r="P61" s="76"/>
      <c r="Q61" s="93"/>
      <c r="R61" s="57">
        <v>90521</v>
      </c>
      <c r="S61" s="89"/>
      <c r="T61" s="57">
        <f>R61/E61</f>
        <v>116.0525641025641</v>
      </c>
      <c r="U61" s="97"/>
    </row>
    <row r="62" spans="2:21" ht="15" customHeight="1">
      <c r="B62" s="42">
        <v>23</v>
      </c>
      <c r="C62" s="115">
        <v>130</v>
      </c>
      <c r="D62" s="115"/>
      <c r="E62" s="115">
        <v>780</v>
      </c>
      <c r="F62" s="115"/>
      <c r="G62" s="115">
        <v>197640</v>
      </c>
      <c r="H62" s="115"/>
      <c r="I62" s="115">
        <v>157000</v>
      </c>
      <c r="J62" s="115"/>
      <c r="K62" s="115">
        <v>70540</v>
      </c>
      <c r="L62" s="115"/>
      <c r="M62" s="115">
        <f>SUM(G62:L62)</f>
        <v>425180</v>
      </c>
      <c r="N62" s="115"/>
      <c r="O62" s="61">
        <f>M62/E62</f>
        <v>545.1025641025641</v>
      </c>
      <c r="P62" s="114"/>
      <c r="Q62" s="166"/>
      <c r="R62" s="159">
        <v>79815</v>
      </c>
      <c r="S62" s="160"/>
      <c r="T62" s="159">
        <f>R62/E62</f>
        <v>102.32692307692308</v>
      </c>
      <c r="U62" s="214"/>
    </row>
    <row r="63" spans="2:20" ht="15" customHeight="1">
      <c r="B63" s="7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9"/>
      <c r="P63" s="9"/>
      <c r="Q63" s="8"/>
      <c r="R63" s="8"/>
      <c r="S63" s="8"/>
      <c r="T63" s="8"/>
    </row>
    <row r="64" spans="1:15" ht="15" customHeight="1">
      <c r="A64" s="21" t="s">
        <v>76</v>
      </c>
      <c r="B64" s="7"/>
      <c r="C64" s="8"/>
      <c r="D64" s="8"/>
      <c r="E64" s="8"/>
      <c r="F64" s="8"/>
      <c r="G64" s="8"/>
      <c r="H64" s="8"/>
      <c r="I64" s="8"/>
      <c r="J64" s="8"/>
      <c r="K64" s="8"/>
      <c r="L64" s="8"/>
      <c r="O64" s="33" t="s">
        <v>15</v>
      </c>
    </row>
    <row r="65" spans="2:19" ht="15" customHeight="1">
      <c r="B65" s="117" t="s">
        <v>0</v>
      </c>
      <c r="C65" s="208" t="s">
        <v>16</v>
      </c>
      <c r="D65" s="65" t="s">
        <v>4</v>
      </c>
      <c r="E65" s="66"/>
      <c r="F65" s="66"/>
      <c r="G65" s="66"/>
      <c r="H65" s="66"/>
      <c r="I65" s="66"/>
      <c r="J65" s="66"/>
      <c r="K65" s="155"/>
      <c r="L65" s="149" t="s">
        <v>17</v>
      </c>
      <c r="M65" s="111"/>
      <c r="N65" s="149" t="s">
        <v>18</v>
      </c>
      <c r="O65" s="150"/>
      <c r="P65" s="161" t="s">
        <v>19</v>
      </c>
      <c r="Q65" s="161"/>
      <c r="R65" s="161" t="s">
        <v>20</v>
      </c>
      <c r="S65" s="164"/>
    </row>
    <row r="66" spans="2:19" ht="15" customHeight="1">
      <c r="B66" s="194"/>
      <c r="C66" s="209"/>
      <c r="D66" s="78" t="s">
        <v>21</v>
      </c>
      <c r="E66" s="80"/>
      <c r="F66" s="78" t="s">
        <v>68</v>
      </c>
      <c r="G66" s="80"/>
      <c r="H66" s="78" t="s">
        <v>22</v>
      </c>
      <c r="I66" s="80"/>
      <c r="J66" s="78" t="s">
        <v>3</v>
      </c>
      <c r="K66" s="80"/>
      <c r="L66" s="152"/>
      <c r="M66" s="163"/>
      <c r="N66" s="152"/>
      <c r="O66" s="153"/>
      <c r="P66" s="162"/>
      <c r="Q66" s="162"/>
      <c r="R66" s="162"/>
      <c r="S66" s="165"/>
    </row>
    <row r="67" spans="2:21" ht="15" customHeight="1">
      <c r="B67" s="11">
        <v>19</v>
      </c>
      <c r="C67" s="12">
        <v>26</v>
      </c>
      <c r="D67" s="72">
        <v>534787</v>
      </c>
      <c r="E67" s="72"/>
      <c r="F67" s="72">
        <v>204660</v>
      </c>
      <c r="G67" s="72"/>
      <c r="H67" s="72">
        <v>595200</v>
      </c>
      <c r="I67" s="72"/>
      <c r="J67" s="57">
        <f>SUM(D67:I67)</f>
        <v>1334647</v>
      </c>
      <c r="K67" s="89"/>
      <c r="L67" s="72">
        <v>10923</v>
      </c>
      <c r="M67" s="72"/>
      <c r="N67" s="72">
        <v>12446</v>
      </c>
      <c r="O67" s="72"/>
      <c r="P67" s="72">
        <v>0</v>
      </c>
      <c r="Q67" s="72"/>
      <c r="R67" s="72">
        <v>60468</v>
      </c>
      <c r="S67" s="109"/>
      <c r="T67" s="8"/>
      <c r="U67" s="8"/>
    </row>
    <row r="68" spans="2:21" ht="15" customHeight="1">
      <c r="B68" s="11">
        <v>20</v>
      </c>
      <c r="C68" s="12">
        <v>27</v>
      </c>
      <c r="D68" s="72">
        <v>496833</v>
      </c>
      <c r="E68" s="72"/>
      <c r="F68" s="72">
        <v>182980</v>
      </c>
      <c r="G68" s="72"/>
      <c r="H68" s="72">
        <v>518358</v>
      </c>
      <c r="I68" s="72"/>
      <c r="J68" s="57">
        <f>SUM(D68:I68)</f>
        <v>1198171</v>
      </c>
      <c r="K68" s="89"/>
      <c r="L68" s="72">
        <v>11878</v>
      </c>
      <c r="M68" s="72"/>
      <c r="N68" s="72">
        <v>20029</v>
      </c>
      <c r="O68" s="72"/>
      <c r="P68" s="72">
        <v>0</v>
      </c>
      <c r="Q68" s="72"/>
      <c r="R68" s="72">
        <v>1443</v>
      </c>
      <c r="S68" s="109"/>
      <c r="T68" s="8"/>
      <c r="U68" s="8"/>
    </row>
    <row r="69" spans="2:21" ht="15" customHeight="1">
      <c r="B69" s="11">
        <v>21</v>
      </c>
      <c r="C69" s="12">
        <v>25</v>
      </c>
      <c r="D69" s="72">
        <v>424257</v>
      </c>
      <c r="E69" s="72"/>
      <c r="F69" s="72">
        <v>174830</v>
      </c>
      <c r="G69" s="72"/>
      <c r="H69" s="72">
        <v>457790</v>
      </c>
      <c r="I69" s="72"/>
      <c r="J69" s="57">
        <f>SUM(D69:I69)</f>
        <v>1056877</v>
      </c>
      <c r="K69" s="89"/>
      <c r="L69" s="72">
        <v>8640</v>
      </c>
      <c r="M69" s="72"/>
      <c r="N69" s="72">
        <v>14515</v>
      </c>
      <c r="O69" s="72"/>
      <c r="P69" s="72">
        <v>0</v>
      </c>
      <c r="Q69" s="72"/>
      <c r="R69" s="72">
        <v>27645</v>
      </c>
      <c r="S69" s="109"/>
      <c r="T69" s="8"/>
      <c r="U69" s="8"/>
    </row>
    <row r="70" spans="2:21" ht="15" customHeight="1">
      <c r="B70" s="11">
        <v>22</v>
      </c>
      <c r="C70" s="12">
        <v>26</v>
      </c>
      <c r="D70" s="72">
        <v>458449</v>
      </c>
      <c r="E70" s="72"/>
      <c r="F70" s="72">
        <v>185965</v>
      </c>
      <c r="G70" s="72"/>
      <c r="H70" s="72">
        <v>538380</v>
      </c>
      <c r="I70" s="72"/>
      <c r="J70" s="57">
        <f>SUM(D70:I70)</f>
        <v>1182794</v>
      </c>
      <c r="K70" s="89"/>
      <c r="L70" s="72">
        <v>7630</v>
      </c>
      <c r="M70" s="72"/>
      <c r="N70" s="72">
        <v>14044</v>
      </c>
      <c r="O70" s="72"/>
      <c r="P70" s="72">
        <v>0</v>
      </c>
      <c r="Q70" s="72"/>
      <c r="R70" s="72">
        <v>22461</v>
      </c>
      <c r="S70" s="109"/>
      <c r="T70" s="8"/>
      <c r="U70" s="8"/>
    </row>
    <row r="71" spans="2:21" ht="15" customHeight="1">
      <c r="B71" s="34">
        <v>23</v>
      </c>
      <c r="C71" s="35">
        <v>25</v>
      </c>
      <c r="D71" s="115">
        <v>464159</v>
      </c>
      <c r="E71" s="115"/>
      <c r="F71" s="115">
        <v>191295</v>
      </c>
      <c r="G71" s="115"/>
      <c r="H71" s="115">
        <v>524830</v>
      </c>
      <c r="I71" s="115"/>
      <c r="J71" s="159">
        <f>SUM(D71:I71)</f>
        <v>1180284</v>
      </c>
      <c r="K71" s="160"/>
      <c r="L71" s="115">
        <v>9020</v>
      </c>
      <c r="M71" s="115"/>
      <c r="N71" s="115">
        <v>18932</v>
      </c>
      <c r="O71" s="115"/>
      <c r="P71" s="115">
        <v>0</v>
      </c>
      <c r="Q71" s="115"/>
      <c r="R71" s="115">
        <v>16362</v>
      </c>
      <c r="S71" s="171"/>
      <c r="T71" s="8"/>
      <c r="U71" s="8"/>
    </row>
    <row r="72" spans="1:25" s="52" customFormat="1" ht="15" customHeight="1">
      <c r="A72" s="21"/>
      <c r="B72" s="23"/>
      <c r="C72" s="10"/>
      <c r="D72" s="8"/>
      <c r="E72" s="8"/>
      <c r="F72" s="8"/>
      <c r="G72" s="8"/>
      <c r="H72" s="8"/>
      <c r="I72" s="8"/>
      <c r="J72" s="9"/>
      <c r="K72" s="9"/>
      <c r="L72" s="7"/>
      <c r="M72" s="7"/>
      <c r="N72" s="8"/>
      <c r="O72" s="8"/>
      <c r="P72" s="8"/>
      <c r="Q72" s="8"/>
      <c r="R72" s="8"/>
      <c r="S72" s="8"/>
      <c r="T72" s="1"/>
      <c r="U72" s="1"/>
      <c r="V72" s="1"/>
      <c r="W72" s="30"/>
      <c r="X72" s="30"/>
      <c r="Y72" s="30"/>
    </row>
    <row r="73" spans="1:25" s="52" customFormat="1" ht="15" customHeight="1">
      <c r="A73" s="21" t="s">
        <v>71</v>
      </c>
      <c r="B73" s="36"/>
      <c r="C73" s="1"/>
      <c r="D73" s="1"/>
      <c r="E73" s="1"/>
      <c r="F73" s="1"/>
      <c r="G73" s="1"/>
      <c r="H73" s="1"/>
      <c r="I73" s="1"/>
      <c r="J73" s="1"/>
      <c r="K73" s="1"/>
      <c r="L73" s="1"/>
      <c r="M73" s="10"/>
      <c r="N73" s="10"/>
      <c r="O73" s="10"/>
      <c r="P73" s="1"/>
      <c r="Q73" s="1"/>
      <c r="R73" s="1"/>
      <c r="S73" s="1"/>
      <c r="T73" s="1"/>
      <c r="U73" s="1"/>
      <c r="V73" s="1"/>
      <c r="W73" s="30"/>
      <c r="X73" s="30"/>
      <c r="Y73" s="30"/>
    </row>
    <row r="74" spans="1:25" s="52" customFormat="1" ht="15" customHeight="1">
      <c r="A74" s="1"/>
      <c r="B74" s="36" t="s">
        <v>114</v>
      </c>
      <c r="C74" s="1"/>
      <c r="D74" s="1"/>
      <c r="E74" s="1"/>
      <c r="F74" s="1"/>
      <c r="G74" s="1"/>
      <c r="H74" s="1"/>
      <c r="I74" s="10"/>
      <c r="J74" s="10"/>
      <c r="K74" s="10"/>
      <c r="L74" s="46"/>
      <c r="M74" s="37"/>
      <c r="N74" s="37"/>
      <c r="O74" s="37"/>
      <c r="P74" s="10"/>
      <c r="Q74" s="10"/>
      <c r="R74" s="10"/>
      <c r="S74" s="10"/>
      <c r="T74" s="10"/>
      <c r="U74" s="10"/>
      <c r="V74" s="30"/>
      <c r="W74" s="30"/>
      <c r="X74" s="30"/>
      <c r="Y74" s="30"/>
    </row>
    <row r="75" spans="1:23" s="52" customFormat="1" ht="15" customHeight="1">
      <c r="A75" s="1"/>
      <c r="B75" s="219" t="s">
        <v>35</v>
      </c>
      <c r="C75" s="220"/>
      <c r="D75" s="65">
        <v>19</v>
      </c>
      <c r="E75" s="66"/>
      <c r="F75" s="66"/>
      <c r="G75" s="155"/>
      <c r="H75" s="65">
        <v>20</v>
      </c>
      <c r="I75" s="66"/>
      <c r="J75" s="66"/>
      <c r="K75" s="155"/>
      <c r="L75" s="65">
        <v>21</v>
      </c>
      <c r="M75" s="66"/>
      <c r="N75" s="66"/>
      <c r="O75" s="155"/>
      <c r="P75" s="65">
        <v>22</v>
      </c>
      <c r="Q75" s="66"/>
      <c r="R75" s="66"/>
      <c r="S75" s="155"/>
      <c r="T75" s="65">
        <v>23</v>
      </c>
      <c r="U75" s="66"/>
      <c r="V75" s="66"/>
      <c r="W75" s="67"/>
    </row>
    <row r="76" spans="1:23" s="52" customFormat="1" ht="30" customHeight="1">
      <c r="A76" s="1"/>
      <c r="B76" s="221"/>
      <c r="C76" s="222"/>
      <c r="D76" s="68" t="s">
        <v>36</v>
      </c>
      <c r="E76" s="69"/>
      <c r="F76" s="70" t="s">
        <v>37</v>
      </c>
      <c r="G76" s="156"/>
      <c r="H76" s="68" t="s">
        <v>36</v>
      </c>
      <c r="I76" s="69"/>
      <c r="J76" s="70" t="s">
        <v>37</v>
      </c>
      <c r="K76" s="156"/>
      <c r="L76" s="68" t="s">
        <v>36</v>
      </c>
      <c r="M76" s="69"/>
      <c r="N76" s="70" t="s">
        <v>37</v>
      </c>
      <c r="O76" s="156"/>
      <c r="P76" s="68" t="s">
        <v>36</v>
      </c>
      <c r="Q76" s="69"/>
      <c r="R76" s="70" t="s">
        <v>37</v>
      </c>
      <c r="S76" s="156"/>
      <c r="T76" s="68" t="s">
        <v>36</v>
      </c>
      <c r="U76" s="69"/>
      <c r="V76" s="70" t="s">
        <v>37</v>
      </c>
      <c r="W76" s="71"/>
    </row>
    <row r="77" spans="1:23" s="52" customFormat="1" ht="15" customHeight="1">
      <c r="A77" s="1"/>
      <c r="B77" s="206" t="s">
        <v>115</v>
      </c>
      <c r="C77" s="207"/>
      <c r="D77" s="63">
        <v>15.65</v>
      </c>
      <c r="E77" s="64"/>
      <c r="F77" s="57">
        <v>487</v>
      </c>
      <c r="G77" s="89"/>
      <c r="H77" s="63">
        <v>13.17</v>
      </c>
      <c r="I77" s="64"/>
      <c r="J77" s="57">
        <v>420</v>
      </c>
      <c r="K77" s="89"/>
      <c r="L77" s="63">
        <v>15.09</v>
      </c>
      <c r="M77" s="64"/>
      <c r="N77" s="57">
        <v>354</v>
      </c>
      <c r="O77" s="89"/>
      <c r="P77" s="63">
        <v>12.8</v>
      </c>
      <c r="Q77" s="64"/>
      <c r="R77" s="57">
        <v>285</v>
      </c>
      <c r="S77" s="89"/>
      <c r="T77" s="63">
        <v>15.6</v>
      </c>
      <c r="U77" s="64"/>
      <c r="V77" s="57">
        <v>346</v>
      </c>
      <c r="W77" s="58"/>
    </row>
    <row r="78" spans="1:23" s="52" customFormat="1" ht="15" customHeight="1">
      <c r="A78" s="1"/>
      <c r="B78" s="235" t="s">
        <v>129</v>
      </c>
      <c r="C78" s="236"/>
      <c r="D78" s="63">
        <v>4.86</v>
      </c>
      <c r="E78" s="64"/>
      <c r="F78" s="57">
        <v>151</v>
      </c>
      <c r="G78" s="89"/>
      <c r="H78" s="63">
        <v>4.74</v>
      </c>
      <c r="I78" s="64"/>
      <c r="J78" s="57">
        <v>151</v>
      </c>
      <c r="K78" s="89"/>
      <c r="L78" s="63">
        <v>6.55</v>
      </c>
      <c r="M78" s="64"/>
      <c r="N78" s="57">
        <v>154</v>
      </c>
      <c r="O78" s="89"/>
      <c r="P78" s="63">
        <v>5.6</v>
      </c>
      <c r="Q78" s="64"/>
      <c r="R78" s="57">
        <v>125</v>
      </c>
      <c r="S78" s="89"/>
      <c r="T78" s="63">
        <v>6.8</v>
      </c>
      <c r="U78" s="64"/>
      <c r="V78" s="57">
        <v>151</v>
      </c>
      <c r="W78" s="58"/>
    </row>
    <row r="79" spans="1:23" s="52" customFormat="1" ht="15" customHeight="1">
      <c r="A79" s="1"/>
      <c r="B79" s="134" t="s">
        <v>116</v>
      </c>
      <c r="C79" s="135"/>
      <c r="D79" s="63">
        <v>6.36</v>
      </c>
      <c r="E79" s="64"/>
      <c r="F79" s="57">
        <v>198</v>
      </c>
      <c r="G79" s="89"/>
      <c r="H79" s="63">
        <v>5.09</v>
      </c>
      <c r="I79" s="64"/>
      <c r="J79" s="57">
        <v>163</v>
      </c>
      <c r="K79" s="89"/>
      <c r="L79" s="63">
        <v>5.44</v>
      </c>
      <c r="M79" s="64"/>
      <c r="N79" s="57">
        <v>128</v>
      </c>
      <c r="O79" s="89"/>
      <c r="P79" s="63">
        <v>8.5</v>
      </c>
      <c r="Q79" s="64"/>
      <c r="R79" s="57">
        <v>189</v>
      </c>
      <c r="S79" s="89"/>
      <c r="T79" s="63">
        <v>7.7</v>
      </c>
      <c r="U79" s="64"/>
      <c r="V79" s="57">
        <v>171</v>
      </c>
      <c r="W79" s="58"/>
    </row>
    <row r="80" spans="1:23" s="52" customFormat="1" ht="15" customHeight="1">
      <c r="A80" s="1"/>
      <c r="B80" s="134" t="s">
        <v>130</v>
      </c>
      <c r="C80" s="135"/>
      <c r="D80" s="63">
        <v>0.81</v>
      </c>
      <c r="E80" s="64"/>
      <c r="F80" s="57">
        <v>25</v>
      </c>
      <c r="G80" s="89"/>
      <c r="H80" s="63">
        <v>0.64</v>
      </c>
      <c r="I80" s="64"/>
      <c r="J80" s="57">
        <v>21</v>
      </c>
      <c r="K80" s="89"/>
      <c r="L80" s="63">
        <v>0.81</v>
      </c>
      <c r="M80" s="64"/>
      <c r="N80" s="57">
        <v>19</v>
      </c>
      <c r="O80" s="89"/>
      <c r="P80" s="63">
        <v>0.4</v>
      </c>
      <c r="Q80" s="64"/>
      <c r="R80" s="57">
        <v>9</v>
      </c>
      <c r="S80" s="89"/>
      <c r="T80" s="63">
        <v>0.4</v>
      </c>
      <c r="U80" s="64"/>
      <c r="V80" s="57">
        <v>9</v>
      </c>
      <c r="W80" s="58"/>
    </row>
    <row r="81" spans="1:23" s="52" customFormat="1" ht="15" customHeight="1">
      <c r="A81" s="1"/>
      <c r="B81" s="134" t="s">
        <v>131</v>
      </c>
      <c r="C81" s="135"/>
      <c r="D81" s="63">
        <f>SUM(D82:E83)</f>
        <v>11.16</v>
      </c>
      <c r="E81" s="64"/>
      <c r="F81" s="57">
        <f>SUM(F82:G83)</f>
        <v>347</v>
      </c>
      <c r="G81" s="89"/>
      <c r="H81" s="63">
        <f>SUM(H82:I83)</f>
        <v>11.08</v>
      </c>
      <c r="I81" s="64"/>
      <c r="J81" s="57">
        <f>SUM(J82:K83)</f>
        <v>354</v>
      </c>
      <c r="K81" s="89"/>
      <c r="L81" s="63">
        <f>SUM(L82:M83)</f>
        <v>9.2</v>
      </c>
      <c r="M81" s="64"/>
      <c r="N81" s="57">
        <f>SUM(N82:O83)</f>
        <v>216</v>
      </c>
      <c r="O81" s="89"/>
      <c r="P81" s="63">
        <f>SUM(P82:Q83)</f>
        <v>9.2</v>
      </c>
      <c r="Q81" s="64"/>
      <c r="R81" s="57">
        <f>SUM(R82:S83)</f>
        <v>205</v>
      </c>
      <c r="S81" s="89"/>
      <c r="T81" s="63">
        <f>SUM(T82:U83)</f>
        <v>9.1</v>
      </c>
      <c r="U81" s="64"/>
      <c r="V81" s="57">
        <f>SUM(V82:W83)</f>
        <v>202</v>
      </c>
      <c r="W81" s="58"/>
    </row>
    <row r="82" spans="1:23" s="52" customFormat="1" ht="15" customHeight="1">
      <c r="A82" s="1"/>
      <c r="B82" s="134" t="s">
        <v>117</v>
      </c>
      <c r="C82" s="135"/>
      <c r="D82" s="63">
        <v>4.39</v>
      </c>
      <c r="E82" s="64"/>
      <c r="F82" s="57">
        <v>137</v>
      </c>
      <c r="G82" s="89"/>
      <c r="H82" s="63">
        <v>1.8</v>
      </c>
      <c r="I82" s="64"/>
      <c r="J82" s="57">
        <v>58</v>
      </c>
      <c r="K82" s="89"/>
      <c r="L82" s="63">
        <v>2.19</v>
      </c>
      <c r="M82" s="64"/>
      <c r="N82" s="57">
        <v>51</v>
      </c>
      <c r="O82" s="89"/>
      <c r="P82" s="63">
        <v>2.3</v>
      </c>
      <c r="Q82" s="64"/>
      <c r="R82" s="57">
        <v>51</v>
      </c>
      <c r="S82" s="89"/>
      <c r="T82" s="63">
        <v>1.9</v>
      </c>
      <c r="U82" s="64"/>
      <c r="V82" s="57">
        <v>42</v>
      </c>
      <c r="W82" s="58"/>
    </row>
    <row r="83" spans="1:23" s="52" customFormat="1" ht="15" customHeight="1">
      <c r="A83" s="1"/>
      <c r="B83" s="134" t="s">
        <v>80</v>
      </c>
      <c r="C83" s="135"/>
      <c r="D83" s="63">
        <v>6.77</v>
      </c>
      <c r="E83" s="64"/>
      <c r="F83" s="57">
        <v>210</v>
      </c>
      <c r="G83" s="89"/>
      <c r="H83" s="63">
        <v>9.28</v>
      </c>
      <c r="I83" s="64"/>
      <c r="J83" s="57">
        <v>296</v>
      </c>
      <c r="K83" s="89"/>
      <c r="L83" s="63">
        <v>7.01</v>
      </c>
      <c r="M83" s="64"/>
      <c r="N83" s="57">
        <v>165</v>
      </c>
      <c r="O83" s="89"/>
      <c r="P83" s="63">
        <v>6.9</v>
      </c>
      <c r="Q83" s="64"/>
      <c r="R83" s="57">
        <v>154</v>
      </c>
      <c r="S83" s="89"/>
      <c r="T83" s="63">
        <v>7.2</v>
      </c>
      <c r="U83" s="64"/>
      <c r="V83" s="57">
        <v>160</v>
      </c>
      <c r="W83" s="58"/>
    </row>
    <row r="84" spans="1:23" s="52" customFormat="1" ht="15" customHeight="1">
      <c r="A84" s="1"/>
      <c r="B84" s="134" t="s">
        <v>132</v>
      </c>
      <c r="C84" s="135"/>
      <c r="D84" s="63">
        <v>17.09</v>
      </c>
      <c r="E84" s="64"/>
      <c r="F84" s="57">
        <v>531</v>
      </c>
      <c r="G84" s="89"/>
      <c r="H84" s="63">
        <v>17.29</v>
      </c>
      <c r="I84" s="64"/>
      <c r="J84" s="57">
        <v>552</v>
      </c>
      <c r="K84" s="89"/>
      <c r="L84" s="63">
        <v>18.23</v>
      </c>
      <c r="M84" s="64"/>
      <c r="N84" s="57">
        <v>428</v>
      </c>
      <c r="O84" s="89"/>
      <c r="P84" s="63">
        <v>19</v>
      </c>
      <c r="Q84" s="64"/>
      <c r="R84" s="57">
        <v>423</v>
      </c>
      <c r="S84" s="89"/>
      <c r="T84" s="63">
        <v>15.7</v>
      </c>
      <c r="U84" s="64"/>
      <c r="V84" s="57">
        <v>348</v>
      </c>
      <c r="W84" s="58"/>
    </row>
    <row r="85" spans="1:23" s="52" customFormat="1" ht="15" customHeight="1">
      <c r="A85" s="1"/>
      <c r="B85" s="134" t="s">
        <v>38</v>
      </c>
      <c r="C85" s="135"/>
      <c r="D85" s="63">
        <v>1.59</v>
      </c>
      <c r="E85" s="64"/>
      <c r="F85" s="57">
        <v>49</v>
      </c>
      <c r="G85" s="89"/>
      <c r="H85" s="63">
        <v>2.69</v>
      </c>
      <c r="I85" s="64"/>
      <c r="J85" s="57">
        <v>86</v>
      </c>
      <c r="K85" s="89"/>
      <c r="L85" s="63">
        <v>2.4</v>
      </c>
      <c r="M85" s="64"/>
      <c r="N85" s="57">
        <v>56</v>
      </c>
      <c r="O85" s="89"/>
      <c r="P85" s="63">
        <v>3.4</v>
      </c>
      <c r="Q85" s="64"/>
      <c r="R85" s="57">
        <v>76</v>
      </c>
      <c r="S85" s="89"/>
      <c r="T85" s="63">
        <v>2</v>
      </c>
      <c r="U85" s="64"/>
      <c r="V85" s="57">
        <v>44</v>
      </c>
      <c r="W85" s="58"/>
    </row>
    <row r="86" spans="1:23" s="52" customFormat="1" ht="15" customHeight="1">
      <c r="A86" s="1"/>
      <c r="B86" s="134" t="s">
        <v>39</v>
      </c>
      <c r="C86" s="135"/>
      <c r="D86" s="63">
        <v>7.49</v>
      </c>
      <c r="E86" s="64"/>
      <c r="F86" s="57">
        <v>233</v>
      </c>
      <c r="G86" s="89"/>
      <c r="H86" s="63">
        <v>10.07</v>
      </c>
      <c r="I86" s="64"/>
      <c r="J86" s="57">
        <v>321</v>
      </c>
      <c r="K86" s="89"/>
      <c r="L86" s="63">
        <v>6.07</v>
      </c>
      <c r="M86" s="64"/>
      <c r="N86" s="57">
        <v>142</v>
      </c>
      <c r="O86" s="89"/>
      <c r="P86" s="63">
        <v>6.9</v>
      </c>
      <c r="Q86" s="64"/>
      <c r="R86" s="57">
        <v>153</v>
      </c>
      <c r="S86" s="89"/>
      <c r="T86" s="63">
        <v>7</v>
      </c>
      <c r="U86" s="64"/>
      <c r="V86" s="57">
        <v>155</v>
      </c>
      <c r="W86" s="58"/>
    </row>
    <row r="87" spans="1:23" s="52" customFormat="1" ht="15" customHeight="1">
      <c r="A87" s="1"/>
      <c r="B87" s="134" t="s">
        <v>40</v>
      </c>
      <c r="C87" s="135"/>
      <c r="D87" s="63">
        <v>6.74</v>
      </c>
      <c r="E87" s="64"/>
      <c r="F87" s="57">
        <v>210</v>
      </c>
      <c r="G87" s="89"/>
      <c r="H87" s="63">
        <v>5.12</v>
      </c>
      <c r="I87" s="64"/>
      <c r="J87" s="57">
        <v>163</v>
      </c>
      <c r="K87" s="89"/>
      <c r="L87" s="63">
        <v>6.23</v>
      </c>
      <c r="M87" s="64"/>
      <c r="N87" s="57">
        <v>146</v>
      </c>
      <c r="O87" s="89"/>
      <c r="P87" s="63">
        <v>5</v>
      </c>
      <c r="Q87" s="64"/>
      <c r="R87" s="57">
        <v>111</v>
      </c>
      <c r="S87" s="89"/>
      <c r="T87" s="63">
        <v>2.5</v>
      </c>
      <c r="U87" s="64"/>
      <c r="V87" s="57">
        <v>56</v>
      </c>
      <c r="W87" s="58"/>
    </row>
    <row r="88" spans="1:23" s="52" customFormat="1" ht="15" customHeight="1">
      <c r="A88" s="1"/>
      <c r="B88" s="134" t="s">
        <v>133</v>
      </c>
      <c r="C88" s="135"/>
      <c r="D88" s="63">
        <v>2.57</v>
      </c>
      <c r="E88" s="64"/>
      <c r="F88" s="57">
        <v>80</v>
      </c>
      <c r="G88" s="89"/>
      <c r="H88" s="63">
        <v>3.02</v>
      </c>
      <c r="I88" s="64"/>
      <c r="J88" s="57">
        <v>96</v>
      </c>
      <c r="K88" s="89"/>
      <c r="L88" s="63">
        <v>2.25</v>
      </c>
      <c r="M88" s="64"/>
      <c r="N88" s="57">
        <v>53</v>
      </c>
      <c r="O88" s="89"/>
      <c r="P88" s="63">
        <v>2</v>
      </c>
      <c r="Q88" s="64"/>
      <c r="R88" s="57">
        <v>44</v>
      </c>
      <c r="S88" s="89"/>
      <c r="T88" s="63">
        <v>3.6</v>
      </c>
      <c r="U88" s="64"/>
      <c r="V88" s="57">
        <v>80</v>
      </c>
      <c r="W88" s="58"/>
    </row>
    <row r="89" spans="1:23" s="52" customFormat="1" ht="15" customHeight="1">
      <c r="A89" s="1"/>
      <c r="B89" s="134" t="s">
        <v>62</v>
      </c>
      <c r="C89" s="135"/>
      <c r="D89" s="63">
        <v>0.44</v>
      </c>
      <c r="E89" s="64"/>
      <c r="F89" s="57">
        <v>14</v>
      </c>
      <c r="G89" s="89"/>
      <c r="H89" s="63">
        <v>0.48</v>
      </c>
      <c r="I89" s="64"/>
      <c r="J89" s="57">
        <v>15</v>
      </c>
      <c r="K89" s="89"/>
      <c r="L89" s="63">
        <v>0.67</v>
      </c>
      <c r="M89" s="64"/>
      <c r="N89" s="57">
        <v>16</v>
      </c>
      <c r="O89" s="89"/>
      <c r="P89" s="63">
        <v>0.8</v>
      </c>
      <c r="Q89" s="64"/>
      <c r="R89" s="57">
        <v>18</v>
      </c>
      <c r="S89" s="89"/>
      <c r="T89" s="63">
        <v>1</v>
      </c>
      <c r="U89" s="64"/>
      <c r="V89" s="57">
        <v>22</v>
      </c>
      <c r="W89" s="58"/>
    </row>
    <row r="90" spans="1:23" s="52" customFormat="1" ht="15" customHeight="1">
      <c r="A90" s="1"/>
      <c r="B90" s="134" t="s">
        <v>42</v>
      </c>
      <c r="C90" s="135"/>
      <c r="D90" s="63">
        <v>0.4</v>
      </c>
      <c r="E90" s="64"/>
      <c r="F90" s="57">
        <v>12</v>
      </c>
      <c r="G90" s="89"/>
      <c r="H90" s="63">
        <v>0.12</v>
      </c>
      <c r="I90" s="64"/>
      <c r="J90" s="57">
        <v>4</v>
      </c>
      <c r="K90" s="89"/>
      <c r="L90" s="63">
        <v>0.43</v>
      </c>
      <c r="M90" s="64"/>
      <c r="N90" s="57">
        <v>10</v>
      </c>
      <c r="O90" s="89"/>
      <c r="P90" s="63">
        <v>0.6</v>
      </c>
      <c r="Q90" s="64"/>
      <c r="R90" s="57">
        <v>13</v>
      </c>
      <c r="S90" s="89"/>
      <c r="T90" s="63">
        <v>0.4</v>
      </c>
      <c r="U90" s="64"/>
      <c r="V90" s="57">
        <v>9</v>
      </c>
      <c r="W90" s="58"/>
    </row>
    <row r="91" spans="1:23" s="52" customFormat="1" ht="15" customHeight="1">
      <c r="A91" s="1"/>
      <c r="B91" s="134" t="s">
        <v>43</v>
      </c>
      <c r="C91" s="135"/>
      <c r="D91" s="63">
        <v>2.7</v>
      </c>
      <c r="E91" s="64"/>
      <c r="F91" s="57">
        <v>84</v>
      </c>
      <c r="G91" s="89"/>
      <c r="H91" s="63">
        <v>3.49</v>
      </c>
      <c r="I91" s="64"/>
      <c r="J91" s="57">
        <v>111</v>
      </c>
      <c r="K91" s="89"/>
      <c r="L91" s="63">
        <v>3.31</v>
      </c>
      <c r="M91" s="64"/>
      <c r="N91" s="57">
        <v>78</v>
      </c>
      <c r="O91" s="89"/>
      <c r="P91" s="63">
        <v>3.7</v>
      </c>
      <c r="Q91" s="64"/>
      <c r="R91" s="57">
        <v>82</v>
      </c>
      <c r="S91" s="89"/>
      <c r="T91" s="63">
        <v>3.5</v>
      </c>
      <c r="U91" s="64"/>
      <c r="V91" s="57">
        <v>78</v>
      </c>
      <c r="W91" s="58"/>
    </row>
    <row r="92" spans="1:23" s="52" customFormat="1" ht="15" customHeight="1">
      <c r="A92" s="1"/>
      <c r="B92" s="134" t="s">
        <v>44</v>
      </c>
      <c r="C92" s="135"/>
      <c r="D92" s="63">
        <v>1.73</v>
      </c>
      <c r="E92" s="64"/>
      <c r="F92" s="57">
        <v>54</v>
      </c>
      <c r="G92" s="89"/>
      <c r="H92" s="63">
        <v>1.44</v>
      </c>
      <c r="I92" s="64"/>
      <c r="J92" s="57">
        <v>46</v>
      </c>
      <c r="K92" s="89"/>
      <c r="L92" s="63">
        <v>3.15</v>
      </c>
      <c r="M92" s="64"/>
      <c r="N92" s="57">
        <v>74</v>
      </c>
      <c r="O92" s="89"/>
      <c r="P92" s="63">
        <v>2.5</v>
      </c>
      <c r="Q92" s="64"/>
      <c r="R92" s="57">
        <v>56</v>
      </c>
      <c r="S92" s="89"/>
      <c r="T92" s="63">
        <v>2.1</v>
      </c>
      <c r="U92" s="64"/>
      <c r="V92" s="57">
        <v>47</v>
      </c>
      <c r="W92" s="58"/>
    </row>
    <row r="93" spans="1:23" s="52" customFormat="1" ht="15" customHeight="1">
      <c r="A93" s="1"/>
      <c r="B93" s="134" t="s">
        <v>46</v>
      </c>
      <c r="C93" s="135"/>
      <c r="D93" s="63">
        <v>3.54</v>
      </c>
      <c r="E93" s="64"/>
      <c r="F93" s="57">
        <v>110</v>
      </c>
      <c r="G93" s="89"/>
      <c r="H93" s="63">
        <v>3.5</v>
      </c>
      <c r="I93" s="64"/>
      <c r="J93" s="57">
        <v>112</v>
      </c>
      <c r="K93" s="89"/>
      <c r="L93" s="63">
        <v>4.28</v>
      </c>
      <c r="M93" s="64"/>
      <c r="N93" s="57">
        <v>100</v>
      </c>
      <c r="O93" s="89"/>
      <c r="P93" s="63">
        <v>3.2</v>
      </c>
      <c r="Q93" s="64"/>
      <c r="R93" s="57">
        <v>71</v>
      </c>
      <c r="S93" s="89"/>
      <c r="T93" s="63">
        <v>1.5</v>
      </c>
      <c r="U93" s="64"/>
      <c r="V93" s="57">
        <v>33</v>
      </c>
      <c r="W93" s="58"/>
    </row>
    <row r="94" spans="1:23" s="52" customFormat="1" ht="15" customHeight="1">
      <c r="A94" s="1"/>
      <c r="B94" s="134" t="s">
        <v>47</v>
      </c>
      <c r="C94" s="135"/>
      <c r="D94" s="63">
        <v>9.26</v>
      </c>
      <c r="E94" s="64"/>
      <c r="F94" s="57">
        <v>288</v>
      </c>
      <c r="G94" s="89"/>
      <c r="H94" s="63">
        <v>10.4</v>
      </c>
      <c r="I94" s="64"/>
      <c r="J94" s="57">
        <v>332</v>
      </c>
      <c r="K94" s="89"/>
      <c r="L94" s="63">
        <v>9.87</v>
      </c>
      <c r="M94" s="64"/>
      <c r="N94" s="57">
        <v>231</v>
      </c>
      <c r="O94" s="89"/>
      <c r="P94" s="63">
        <v>10.5</v>
      </c>
      <c r="Q94" s="64"/>
      <c r="R94" s="57">
        <v>234</v>
      </c>
      <c r="S94" s="89"/>
      <c r="T94" s="63">
        <v>12.3</v>
      </c>
      <c r="U94" s="64"/>
      <c r="V94" s="57">
        <v>273</v>
      </c>
      <c r="W94" s="58"/>
    </row>
    <row r="95" spans="1:23" s="52" customFormat="1" ht="15" customHeight="1">
      <c r="A95" s="1"/>
      <c r="B95" s="134" t="s">
        <v>48</v>
      </c>
      <c r="C95" s="135"/>
      <c r="D95" s="63">
        <v>0.18</v>
      </c>
      <c r="E95" s="64"/>
      <c r="F95" s="57">
        <v>6</v>
      </c>
      <c r="G95" s="89"/>
      <c r="H95" s="63">
        <v>0.26</v>
      </c>
      <c r="I95" s="64"/>
      <c r="J95" s="57">
        <v>8</v>
      </c>
      <c r="K95" s="89"/>
      <c r="L95" s="63">
        <v>0.25</v>
      </c>
      <c r="M95" s="64"/>
      <c r="N95" s="57">
        <v>6</v>
      </c>
      <c r="O95" s="89"/>
      <c r="P95" s="63">
        <v>0.3</v>
      </c>
      <c r="Q95" s="64"/>
      <c r="R95" s="57">
        <v>7</v>
      </c>
      <c r="S95" s="89"/>
      <c r="T95" s="63">
        <v>0.3</v>
      </c>
      <c r="U95" s="64"/>
      <c r="V95" s="57">
        <v>7</v>
      </c>
      <c r="W95" s="58"/>
    </row>
    <row r="96" spans="1:23" s="52" customFormat="1" ht="15" customHeight="1">
      <c r="A96" s="1"/>
      <c r="B96" s="134" t="s">
        <v>134</v>
      </c>
      <c r="C96" s="135"/>
      <c r="D96" s="63">
        <v>1.64</v>
      </c>
      <c r="E96" s="64"/>
      <c r="F96" s="57">
        <v>51</v>
      </c>
      <c r="G96" s="89"/>
      <c r="H96" s="63">
        <v>0.57</v>
      </c>
      <c r="I96" s="64"/>
      <c r="J96" s="57">
        <v>18</v>
      </c>
      <c r="K96" s="89"/>
      <c r="L96" s="63">
        <v>0.74</v>
      </c>
      <c r="M96" s="64"/>
      <c r="N96" s="57">
        <v>17</v>
      </c>
      <c r="O96" s="89"/>
      <c r="P96" s="63">
        <v>0.4</v>
      </c>
      <c r="Q96" s="64"/>
      <c r="R96" s="57">
        <v>9</v>
      </c>
      <c r="S96" s="89"/>
      <c r="T96" s="63">
        <v>0.6</v>
      </c>
      <c r="U96" s="64"/>
      <c r="V96" s="57">
        <v>13</v>
      </c>
      <c r="W96" s="58"/>
    </row>
    <row r="97" spans="1:23" s="52" customFormat="1" ht="15" customHeight="1">
      <c r="A97" s="1"/>
      <c r="B97" s="231" t="s">
        <v>135</v>
      </c>
      <c r="C97" s="232"/>
      <c r="D97" s="63">
        <v>5.79</v>
      </c>
      <c r="E97" s="64"/>
      <c r="F97" s="57">
        <v>180</v>
      </c>
      <c r="G97" s="89"/>
      <c r="H97" s="63">
        <v>6.83</v>
      </c>
      <c r="I97" s="64"/>
      <c r="J97" s="57">
        <v>218</v>
      </c>
      <c r="K97" s="89"/>
      <c r="L97" s="63">
        <v>5.03</v>
      </c>
      <c r="M97" s="64"/>
      <c r="N97" s="57">
        <v>118</v>
      </c>
      <c r="O97" s="89"/>
      <c r="P97" s="63">
        <v>5.2</v>
      </c>
      <c r="Q97" s="64"/>
      <c r="R97" s="57">
        <v>116</v>
      </c>
      <c r="S97" s="89"/>
      <c r="T97" s="63">
        <v>7.9</v>
      </c>
      <c r="U97" s="64"/>
      <c r="V97" s="57">
        <v>175</v>
      </c>
      <c r="W97" s="58"/>
    </row>
    <row r="98" spans="1:23" s="52" customFormat="1" ht="15" customHeight="1">
      <c r="A98" s="1"/>
      <c r="B98" s="233" t="s">
        <v>49</v>
      </c>
      <c r="C98" s="234"/>
      <c r="D98" s="59">
        <f>SUM(D77:E81,D84:E97)</f>
        <v>100.00000000000003</v>
      </c>
      <c r="E98" s="60"/>
      <c r="F98" s="61">
        <f>SUM(F77:G81,F84:G97)</f>
        <v>3110</v>
      </c>
      <c r="G98" s="166"/>
      <c r="H98" s="59">
        <f>SUM(H77:I81,H84:I97)</f>
        <v>100</v>
      </c>
      <c r="I98" s="60"/>
      <c r="J98" s="61">
        <f>SUM(J77:K81,J84:K97)</f>
        <v>3191</v>
      </c>
      <c r="K98" s="166"/>
      <c r="L98" s="59">
        <f>SUM(L77:M81,L84:M97)</f>
        <v>100.00000000000003</v>
      </c>
      <c r="M98" s="60"/>
      <c r="N98" s="61">
        <f>SUM(N77:O81,N84:O97)</f>
        <v>2346</v>
      </c>
      <c r="O98" s="166"/>
      <c r="P98" s="59">
        <f>SUM(P77:Q81,P84:Q97)</f>
        <v>100</v>
      </c>
      <c r="Q98" s="60"/>
      <c r="R98" s="61">
        <f>SUM(R77:S81,R84:S97)</f>
        <v>2226</v>
      </c>
      <c r="S98" s="166"/>
      <c r="T98" s="59">
        <f>SUM(T77:U81,T84:U97)</f>
        <v>99.99999999999999</v>
      </c>
      <c r="U98" s="60"/>
      <c r="V98" s="61">
        <f>SUM(V77:W81,V84:W97)</f>
        <v>2219</v>
      </c>
      <c r="W98" s="62"/>
    </row>
    <row r="99" spans="1:25" s="52" customFormat="1" ht="15" customHeight="1">
      <c r="A99" s="1"/>
      <c r="B99" s="16"/>
      <c r="C99" s="38"/>
      <c r="D99" s="38"/>
      <c r="E99" s="22"/>
      <c r="F99" s="2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30"/>
      <c r="T99" s="30"/>
      <c r="U99" s="30"/>
      <c r="V99" s="30"/>
      <c r="W99" s="30"/>
      <c r="X99" s="30"/>
      <c r="Y99" s="30"/>
    </row>
    <row r="100" spans="1:15" s="52" customFormat="1" ht="15" customHeight="1">
      <c r="A100" s="1"/>
      <c r="B100" s="21" t="s">
        <v>69</v>
      </c>
      <c r="C100" s="37"/>
      <c r="D100" s="37"/>
      <c r="E100" s="47"/>
      <c r="F100" s="32"/>
      <c r="G100" s="1"/>
      <c r="H100" s="1"/>
      <c r="I100" s="1"/>
      <c r="J100" s="1"/>
      <c r="K100" s="1"/>
      <c r="L100" s="30"/>
      <c r="M100" s="30"/>
      <c r="N100" s="30"/>
      <c r="O100" s="30"/>
    </row>
    <row r="101" spans="1:23" s="52" customFormat="1" ht="15" customHeight="1">
      <c r="A101" s="1"/>
      <c r="B101" s="219" t="s">
        <v>35</v>
      </c>
      <c r="C101" s="220"/>
      <c r="D101" s="65">
        <v>19</v>
      </c>
      <c r="E101" s="66"/>
      <c r="F101" s="66"/>
      <c r="G101" s="155"/>
      <c r="H101" s="65">
        <v>20</v>
      </c>
      <c r="I101" s="66"/>
      <c r="J101" s="66"/>
      <c r="K101" s="155"/>
      <c r="L101" s="65">
        <v>21</v>
      </c>
      <c r="M101" s="66"/>
      <c r="N101" s="66"/>
      <c r="O101" s="155"/>
      <c r="P101" s="65">
        <v>22</v>
      </c>
      <c r="Q101" s="66"/>
      <c r="R101" s="66"/>
      <c r="S101" s="155"/>
      <c r="T101" s="65">
        <v>23</v>
      </c>
      <c r="U101" s="66"/>
      <c r="V101" s="66"/>
      <c r="W101" s="67"/>
    </row>
    <row r="102" spans="1:23" s="52" customFormat="1" ht="30" customHeight="1">
      <c r="A102" s="1"/>
      <c r="B102" s="221"/>
      <c r="C102" s="222"/>
      <c r="D102" s="68" t="s">
        <v>36</v>
      </c>
      <c r="E102" s="69"/>
      <c r="F102" s="70" t="s">
        <v>37</v>
      </c>
      <c r="G102" s="156"/>
      <c r="H102" s="68" t="s">
        <v>36</v>
      </c>
      <c r="I102" s="69"/>
      <c r="J102" s="70" t="s">
        <v>37</v>
      </c>
      <c r="K102" s="156"/>
      <c r="L102" s="68" t="s">
        <v>36</v>
      </c>
      <c r="M102" s="69"/>
      <c r="N102" s="70" t="s">
        <v>37</v>
      </c>
      <c r="O102" s="156"/>
      <c r="P102" s="68" t="s">
        <v>36</v>
      </c>
      <c r="Q102" s="69"/>
      <c r="R102" s="70" t="s">
        <v>37</v>
      </c>
      <c r="S102" s="156"/>
      <c r="T102" s="68" t="s">
        <v>36</v>
      </c>
      <c r="U102" s="69"/>
      <c r="V102" s="70" t="s">
        <v>37</v>
      </c>
      <c r="W102" s="71"/>
    </row>
    <row r="103" spans="1:23" s="52" customFormat="1" ht="15" customHeight="1">
      <c r="A103" s="1"/>
      <c r="B103" s="134" t="s">
        <v>81</v>
      </c>
      <c r="C103" s="135"/>
      <c r="D103" s="63">
        <v>1.22</v>
      </c>
      <c r="E103" s="64"/>
      <c r="F103" s="57">
        <v>158</v>
      </c>
      <c r="G103" s="89"/>
      <c r="H103" s="63">
        <v>1.02</v>
      </c>
      <c r="I103" s="64"/>
      <c r="J103" s="57">
        <v>128</v>
      </c>
      <c r="K103" s="89"/>
      <c r="L103" s="63">
        <v>1.22</v>
      </c>
      <c r="M103" s="64"/>
      <c r="N103" s="57">
        <v>148</v>
      </c>
      <c r="O103" s="89"/>
      <c r="P103" s="63">
        <v>2.76</v>
      </c>
      <c r="Q103" s="64"/>
      <c r="R103" s="57">
        <v>327</v>
      </c>
      <c r="S103" s="89"/>
      <c r="T103" s="63">
        <v>2.3</v>
      </c>
      <c r="U103" s="64"/>
      <c r="V103" s="57">
        <v>279</v>
      </c>
      <c r="W103" s="58"/>
    </row>
    <row r="104" spans="1:23" s="52" customFormat="1" ht="15" customHeight="1">
      <c r="A104" s="1"/>
      <c r="B104" s="134" t="s">
        <v>44</v>
      </c>
      <c r="C104" s="135"/>
      <c r="D104" s="63">
        <v>40</v>
      </c>
      <c r="E104" s="64"/>
      <c r="F104" s="57">
        <v>5192</v>
      </c>
      <c r="G104" s="89"/>
      <c r="H104" s="63">
        <v>32.92</v>
      </c>
      <c r="I104" s="64"/>
      <c r="J104" s="57">
        <v>4138</v>
      </c>
      <c r="K104" s="89"/>
      <c r="L104" s="63">
        <v>52.15</v>
      </c>
      <c r="M104" s="64"/>
      <c r="N104" s="57">
        <v>6341</v>
      </c>
      <c r="O104" s="89"/>
      <c r="P104" s="63">
        <v>54.62</v>
      </c>
      <c r="Q104" s="64"/>
      <c r="R104" s="57">
        <v>6465</v>
      </c>
      <c r="S104" s="89"/>
      <c r="T104" s="63">
        <v>44.48</v>
      </c>
      <c r="U104" s="64"/>
      <c r="V104" s="57">
        <v>5389</v>
      </c>
      <c r="W104" s="58"/>
    </row>
    <row r="105" spans="1:23" s="52" customFormat="1" ht="15" customHeight="1">
      <c r="A105" s="1"/>
      <c r="B105" s="134" t="s">
        <v>82</v>
      </c>
      <c r="C105" s="135"/>
      <c r="D105" s="63">
        <v>4.82</v>
      </c>
      <c r="E105" s="64"/>
      <c r="F105" s="57">
        <v>626</v>
      </c>
      <c r="G105" s="89"/>
      <c r="H105" s="63">
        <v>5.41</v>
      </c>
      <c r="I105" s="64"/>
      <c r="J105" s="57">
        <v>680</v>
      </c>
      <c r="K105" s="89"/>
      <c r="L105" s="63">
        <v>12.94</v>
      </c>
      <c r="M105" s="64"/>
      <c r="N105" s="57">
        <v>1573</v>
      </c>
      <c r="O105" s="89"/>
      <c r="P105" s="63">
        <v>8.22</v>
      </c>
      <c r="Q105" s="64"/>
      <c r="R105" s="57">
        <v>973</v>
      </c>
      <c r="S105" s="89"/>
      <c r="T105" s="63">
        <v>11.39</v>
      </c>
      <c r="U105" s="64"/>
      <c r="V105" s="57">
        <v>1380</v>
      </c>
      <c r="W105" s="58"/>
    </row>
    <row r="106" spans="1:23" s="52" customFormat="1" ht="15" customHeight="1">
      <c r="A106" s="1"/>
      <c r="B106" s="134" t="s">
        <v>83</v>
      </c>
      <c r="C106" s="135"/>
      <c r="D106" s="63">
        <v>2.12</v>
      </c>
      <c r="E106" s="64"/>
      <c r="F106" s="57">
        <v>275</v>
      </c>
      <c r="G106" s="89"/>
      <c r="H106" s="63">
        <v>3.19</v>
      </c>
      <c r="I106" s="64"/>
      <c r="J106" s="57">
        <v>401</v>
      </c>
      <c r="K106" s="89"/>
      <c r="L106" s="63">
        <v>5.41</v>
      </c>
      <c r="M106" s="64"/>
      <c r="N106" s="57">
        <v>658</v>
      </c>
      <c r="O106" s="89"/>
      <c r="P106" s="63">
        <v>5.78</v>
      </c>
      <c r="Q106" s="64"/>
      <c r="R106" s="57">
        <v>684</v>
      </c>
      <c r="S106" s="89"/>
      <c r="T106" s="63">
        <v>7.4</v>
      </c>
      <c r="U106" s="64"/>
      <c r="V106" s="57">
        <v>896</v>
      </c>
      <c r="W106" s="58"/>
    </row>
    <row r="107" spans="1:23" s="52" customFormat="1" ht="15" customHeight="1">
      <c r="A107" s="1"/>
      <c r="B107" s="134" t="s">
        <v>84</v>
      </c>
      <c r="C107" s="135"/>
      <c r="D107" s="63">
        <v>35.49</v>
      </c>
      <c r="E107" s="64"/>
      <c r="F107" s="57">
        <v>4606</v>
      </c>
      <c r="G107" s="89"/>
      <c r="H107" s="63">
        <v>40.65</v>
      </c>
      <c r="I107" s="64"/>
      <c r="J107" s="57">
        <v>5110</v>
      </c>
      <c r="K107" s="89"/>
      <c r="L107" s="63">
        <v>20.66</v>
      </c>
      <c r="M107" s="64"/>
      <c r="N107" s="57">
        <v>2512</v>
      </c>
      <c r="O107" s="89"/>
      <c r="P107" s="63">
        <v>18.98</v>
      </c>
      <c r="Q107" s="64"/>
      <c r="R107" s="57">
        <v>2247</v>
      </c>
      <c r="S107" s="89"/>
      <c r="T107" s="63">
        <v>27.54</v>
      </c>
      <c r="U107" s="64"/>
      <c r="V107" s="57">
        <v>3336</v>
      </c>
      <c r="W107" s="58"/>
    </row>
    <row r="108" spans="1:23" s="52" customFormat="1" ht="15" customHeight="1">
      <c r="A108" s="1"/>
      <c r="B108" s="134" t="s">
        <v>85</v>
      </c>
      <c r="C108" s="135"/>
      <c r="D108" s="63">
        <v>10.8</v>
      </c>
      <c r="E108" s="64"/>
      <c r="F108" s="57">
        <v>1402</v>
      </c>
      <c r="G108" s="89"/>
      <c r="H108" s="63">
        <v>10.31</v>
      </c>
      <c r="I108" s="64"/>
      <c r="J108" s="57">
        <v>1296</v>
      </c>
      <c r="K108" s="89"/>
      <c r="L108" s="63">
        <v>2.96</v>
      </c>
      <c r="M108" s="64"/>
      <c r="N108" s="57">
        <v>360</v>
      </c>
      <c r="O108" s="89"/>
      <c r="P108" s="63">
        <v>4.33</v>
      </c>
      <c r="Q108" s="64"/>
      <c r="R108" s="57">
        <v>512</v>
      </c>
      <c r="S108" s="89"/>
      <c r="T108" s="63">
        <v>1.89</v>
      </c>
      <c r="U108" s="64"/>
      <c r="V108" s="57">
        <v>229</v>
      </c>
      <c r="W108" s="58"/>
    </row>
    <row r="109" spans="1:23" s="52" customFormat="1" ht="15" customHeight="1">
      <c r="A109" s="1"/>
      <c r="B109" s="134" t="s">
        <v>86</v>
      </c>
      <c r="C109" s="135"/>
      <c r="D109" s="63">
        <v>5.06</v>
      </c>
      <c r="E109" s="64"/>
      <c r="F109" s="57">
        <v>657</v>
      </c>
      <c r="G109" s="89"/>
      <c r="H109" s="63">
        <v>5.43</v>
      </c>
      <c r="I109" s="64"/>
      <c r="J109" s="57">
        <v>683</v>
      </c>
      <c r="K109" s="89"/>
      <c r="L109" s="63">
        <v>4.28</v>
      </c>
      <c r="M109" s="64"/>
      <c r="N109" s="57">
        <v>520</v>
      </c>
      <c r="O109" s="89"/>
      <c r="P109" s="63">
        <v>4.81</v>
      </c>
      <c r="Q109" s="64"/>
      <c r="R109" s="57">
        <v>569</v>
      </c>
      <c r="S109" s="89"/>
      <c r="T109" s="63">
        <v>4.38</v>
      </c>
      <c r="U109" s="64"/>
      <c r="V109" s="57">
        <v>531</v>
      </c>
      <c r="W109" s="58"/>
    </row>
    <row r="110" spans="1:23" s="52" customFormat="1" ht="15" customHeight="1">
      <c r="A110" s="1"/>
      <c r="B110" s="134" t="s">
        <v>87</v>
      </c>
      <c r="C110" s="135"/>
      <c r="D110" s="55">
        <v>0.12</v>
      </c>
      <c r="E110" s="56"/>
      <c r="F110" s="57">
        <v>16</v>
      </c>
      <c r="G110" s="89"/>
      <c r="H110" s="55">
        <v>0.03</v>
      </c>
      <c r="I110" s="56"/>
      <c r="J110" s="57">
        <v>4</v>
      </c>
      <c r="K110" s="89"/>
      <c r="L110" s="55">
        <v>0</v>
      </c>
      <c r="M110" s="56"/>
      <c r="N110" s="57">
        <v>0</v>
      </c>
      <c r="O110" s="89"/>
      <c r="P110" s="55">
        <v>0.14</v>
      </c>
      <c r="Q110" s="56"/>
      <c r="R110" s="57">
        <v>17</v>
      </c>
      <c r="S110" s="89"/>
      <c r="T110" s="55">
        <v>0.11</v>
      </c>
      <c r="U110" s="56"/>
      <c r="V110" s="57">
        <v>13</v>
      </c>
      <c r="W110" s="58"/>
    </row>
    <row r="111" spans="1:23" s="52" customFormat="1" ht="15" customHeight="1">
      <c r="A111" s="1"/>
      <c r="B111" s="134" t="s">
        <v>88</v>
      </c>
      <c r="C111" s="135"/>
      <c r="D111" s="63">
        <v>0.05</v>
      </c>
      <c r="E111" s="64"/>
      <c r="F111" s="57">
        <v>6</v>
      </c>
      <c r="G111" s="89"/>
      <c r="H111" s="63">
        <v>0</v>
      </c>
      <c r="I111" s="64"/>
      <c r="J111" s="57">
        <v>0</v>
      </c>
      <c r="K111" s="89"/>
      <c r="L111" s="63">
        <v>0.03</v>
      </c>
      <c r="M111" s="64"/>
      <c r="N111" s="57">
        <v>4</v>
      </c>
      <c r="O111" s="89"/>
      <c r="P111" s="63">
        <v>0</v>
      </c>
      <c r="Q111" s="64"/>
      <c r="R111" s="57">
        <v>0</v>
      </c>
      <c r="S111" s="89"/>
      <c r="T111" s="63">
        <v>0</v>
      </c>
      <c r="U111" s="64"/>
      <c r="V111" s="57">
        <v>0</v>
      </c>
      <c r="W111" s="58"/>
    </row>
    <row r="112" spans="1:23" s="52" customFormat="1" ht="15" customHeight="1">
      <c r="A112" s="1"/>
      <c r="B112" s="134" t="s">
        <v>89</v>
      </c>
      <c r="C112" s="135"/>
      <c r="D112" s="63">
        <v>0.14</v>
      </c>
      <c r="E112" s="64"/>
      <c r="F112" s="57">
        <v>18</v>
      </c>
      <c r="G112" s="89"/>
      <c r="H112" s="63">
        <v>0.26</v>
      </c>
      <c r="I112" s="64"/>
      <c r="J112" s="57">
        <v>33</v>
      </c>
      <c r="K112" s="89"/>
      <c r="L112" s="63">
        <v>0.3</v>
      </c>
      <c r="M112" s="64"/>
      <c r="N112" s="57">
        <v>37</v>
      </c>
      <c r="O112" s="89"/>
      <c r="P112" s="63">
        <v>0.32</v>
      </c>
      <c r="Q112" s="64"/>
      <c r="R112" s="57">
        <v>38</v>
      </c>
      <c r="S112" s="89"/>
      <c r="T112" s="63">
        <v>0.36</v>
      </c>
      <c r="U112" s="64"/>
      <c r="V112" s="57">
        <v>44</v>
      </c>
      <c r="W112" s="58"/>
    </row>
    <row r="113" spans="1:23" s="52" customFormat="1" ht="15" customHeight="1">
      <c r="A113" s="1"/>
      <c r="B113" s="134" t="s">
        <v>90</v>
      </c>
      <c r="C113" s="135"/>
      <c r="D113" s="63">
        <v>0</v>
      </c>
      <c r="E113" s="64"/>
      <c r="F113" s="57">
        <v>0</v>
      </c>
      <c r="G113" s="89"/>
      <c r="H113" s="63">
        <v>0.1</v>
      </c>
      <c r="I113" s="64"/>
      <c r="J113" s="57">
        <v>13</v>
      </c>
      <c r="K113" s="89"/>
      <c r="L113" s="63">
        <v>0</v>
      </c>
      <c r="M113" s="64"/>
      <c r="N113" s="57">
        <v>0</v>
      </c>
      <c r="O113" s="89"/>
      <c r="P113" s="63">
        <v>0</v>
      </c>
      <c r="Q113" s="64"/>
      <c r="R113" s="57">
        <v>0</v>
      </c>
      <c r="S113" s="89"/>
      <c r="T113" s="63">
        <v>0.04</v>
      </c>
      <c r="U113" s="64"/>
      <c r="V113" s="57">
        <v>5</v>
      </c>
      <c r="W113" s="58"/>
    </row>
    <row r="114" spans="1:23" s="52" customFormat="1" ht="15" customHeight="1">
      <c r="A114" s="1"/>
      <c r="B114" s="134" t="s">
        <v>91</v>
      </c>
      <c r="C114" s="135"/>
      <c r="D114" s="63">
        <v>0</v>
      </c>
      <c r="E114" s="64"/>
      <c r="F114" s="57">
        <v>0</v>
      </c>
      <c r="G114" s="89"/>
      <c r="H114" s="63">
        <v>0</v>
      </c>
      <c r="I114" s="64"/>
      <c r="J114" s="57">
        <v>0</v>
      </c>
      <c r="K114" s="89"/>
      <c r="L114" s="63">
        <v>0.05</v>
      </c>
      <c r="M114" s="64"/>
      <c r="N114" s="57">
        <v>6</v>
      </c>
      <c r="O114" s="89"/>
      <c r="P114" s="63">
        <v>0</v>
      </c>
      <c r="Q114" s="64"/>
      <c r="R114" s="57">
        <v>0</v>
      </c>
      <c r="S114" s="89"/>
      <c r="T114" s="63">
        <v>0</v>
      </c>
      <c r="U114" s="64"/>
      <c r="V114" s="57">
        <v>0</v>
      </c>
      <c r="W114" s="58"/>
    </row>
    <row r="115" spans="1:23" s="52" customFormat="1" ht="15" customHeight="1">
      <c r="A115" s="1"/>
      <c r="B115" s="134" t="s">
        <v>92</v>
      </c>
      <c r="C115" s="135"/>
      <c r="D115" s="55">
        <v>0.18</v>
      </c>
      <c r="E115" s="56"/>
      <c r="F115" s="57">
        <v>23</v>
      </c>
      <c r="G115" s="89"/>
      <c r="H115" s="55">
        <v>0.68</v>
      </c>
      <c r="I115" s="56"/>
      <c r="J115" s="57">
        <v>85</v>
      </c>
      <c r="K115" s="89"/>
      <c r="L115" s="55">
        <v>0</v>
      </c>
      <c r="M115" s="56"/>
      <c r="N115" s="57">
        <v>0</v>
      </c>
      <c r="O115" s="89"/>
      <c r="P115" s="55">
        <v>0.04</v>
      </c>
      <c r="Q115" s="56"/>
      <c r="R115" s="57">
        <v>5</v>
      </c>
      <c r="S115" s="89"/>
      <c r="T115" s="55">
        <v>0.11</v>
      </c>
      <c r="U115" s="56"/>
      <c r="V115" s="57">
        <v>13</v>
      </c>
      <c r="W115" s="58"/>
    </row>
    <row r="116" spans="1:23" s="52" customFormat="1" ht="15" customHeight="1">
      <c r="A116" s="1"/>
      <c r="B116" s="233" t="s">
        <v>49</v>
      </c>
      <c r="C116" s="234"/>
      <c r="D116" s="59">
        <f>SUM(D103:E115)</f>
        <v>100.00000000000001</v>
      </c>
      <c r="E116" s="60"/>
      <c r="F116" s="61">
        <f>SUM(F103:F115)</f>
        <v>12979</v>
      </c>
      <c r="G116" s="166"/>
      <c r="H116" s="59">
        <f>SUM(H103:I115)</f>
        <v>100.00000000000001</v>
      </c>
      <c r="I116" s="60"/>
      <c r="J116" s="61">
        <f>SUM(J103:J115)</f>
        <v>12571</v>
      </c>
      <c r="K116" s="166"/>
      <c r="L116" s="59">
        <f>SUM(L103:M115)</f>
        <v>99.99999999999999</v>
      </c>
      <c r="M116" s="60"/>
      <c r="N116" s="61">
        <f>SUM(N103:N115)</f>
        <v>12159</v>
      </c>
      <c r="O116" s="166"/>
      <c r="P116" s="59">
        <f>SUM(P103:Q115)</f>
        <v>100</v>
      </c>
      <c r="Q116" s="60"/>
      <c r="R116" s="61">
        <f>SUM(R103:R115)</f>
        <v>11837</v>
      </c>
      <c r="S116" s="166"/>
      <c r="T116" s="59">
        <f>SUM(T103:U115)</f>
        <v>99.99999999999999</v>
      </c>
      <c r="U116" s="60"/>
      <c r="V116" s="61">
        <f>SUM(V103:V115)</f>
        <v>12115</v>
      </c>
      <c r="W116" s="62"/>
    </row>
    <row r="117" spans="1:23" s="52" customFormat="1" ht="15" customHeight="1">
      <c r="A117" s="1"/>
      <c r="B117" s="48"/>
      <c r="C117" s="48"/>
      <c r="D117" s="49"/>
      <c r="E117" s="49"/>
      <c r="F117" s="9"/>
      <c r="G117" s="9"/>
      <c r="H117" s="49"/>
      <c r="I117" s="49"/>
      <c r="J117" s="9"/>
      <c r="K117" s="9"/>
      <c r="L117" s="49"/>
      <c r="M117" s="49"/>
      <c r="N117" s="9"/>
      <c r="O117" s="9"/>
      <c r="P117" s="49"/>
      <c r="Q117" s="49"/>
      <c r="R117" s="9"/>
      <c r="S117" s="9"/>
      <c r="T117" s="49"/>
      <c r="U117" s="49"/>
      <c r="V117" s="9"/>
      <c r="W117" s="9"/>
    </row>
    <row r="118" spans="1:25" s="52" customFormat="1" ht="15" customHeight="1">
      <c r="A118" s="21" t="s">
        <v>72</v>
      </c>
      <c r="B118" s="16"/>
      <c r="C118" s="38"/>
      <c r="D118" s="38"/>
      <c r="E118" s="22"/>
      <c r="F118" s="2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30"/>
      <c r="X118" s="30"/>
      <c r="Y118" s="30"/>
    </row>
    <row r="119" spans="1:25" s="52" customFormat="1" ht="15" customHeight="1">
      <c r="A119" s="1"/>
      <c r="B119" s="117" t="s">
        <v>0</v>
      </c>
      <c r="C119" s="65" t="s">
        <v>50</v>
      </c>
      <c r="D119" s="66"/>
      <c r="E119" s="66"/>
      <c r="F119" s="66"/>
      <c r="G119" s="66"/>
      <c r="H119" s="155"/>
      <c r="I119" s="149" t="s">
        <v>51</v>
      </c>
      <c r="J119" s="150"/>
      <c r="K119" s="15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30"/>
      <c r="X119" s="30"/>
      <c r="Y119" s="30"/>
    </row>
    <row r="120" spans="1:25" s="52" customFormat="1" ht="15" customHeight="1">
      <c r="A120" s="1"/>
      <c r="B120" s="194"/>
      <c r="C120" s="78" t="s">
        <v>52</v>
      </c>
      <c r="D120" s="79"/>
      <c r="E120" s="80"/>
      <c r="F120" s="78" t="s">
        <v>53</v>
      </c>
      <c r="G120" s="79"/>
      <c r="H120" s="80"/>
      <c r="I120" s="152"/>
      <c r="J120" s="153"/>
      <c r="K120" s="154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30"/>
      <c r="X120" s="30"/>
      <c r="Y120" s="30"/>
    </row>
    <row r="121" spans="2:21" ht="15" customHeight="1">
      <c r="B121" s="11">
        <v>19</v>
      </c>
      <c r="C121" s="81">
        <v>35</v>
      </c>
      <c r="D121" s="81"/>
      <c r="E121" s="81"/>
      <c r="F121" s="78">
        <v>1</v>
      </c>
      <c r="G121" s="79"/>
      <c r="H121" s="80"/>
      <c r="I121" s="81">
        <v>65</v>
      </c>
      <c r="J121" s="81"/>
      <c r="K121" s="82"/>
      <c r="L121" s="8"/>
      <c r="M121" s="8"/>
      <c r="N121" s="8"/>
      <c r="O121" s="8"/>
      <c r="P121" s="8"/>
      <c r="Q121" s="8"/>
      <c r="R121" s="8"/>
      <c r="S121" s="8"/>
      <c r="T121" s="8"/>
      <c r="U121" s="8"/>
    </row>
    <row r="122" spans="2:21" ht="15" customHeight="1">
      <c r="B122" s="11">
        <v>20</v>
      </c>
      <c r="C122" s="81">
        <v>30</v>
      </c>
      <c r="D122" s="81"/>
      <c r="E122" s="81"/>
      <c r="F122" s="78">
        <v>2</v>
      </c>
      <c r="G122" s="79"/>
      <c r="H122" s="80"/>
      <c r="I122" s="81">
        <v>67</v>
      </c>
      <c r="J122" s="81"/>
      <c r="K122" s="82"/>
      <c r="L122" s="8"/>
      <c r="M122" s="8"/>
      <c r="N122" s="8"/>
      <c r="O122" s="8"/>
      <c r="P122" s="8"/>
      <c r="Q122" s="8"/>
      <c r="R122" s="8"/>
      <c r="S122" s="8"/>
      <c r="T122" s="8"/>
      <c r="U122" s="8"/>
    </row>
    <row r="123" spans="2:21" ht="15" customHeight="1">
      <c r="B123" s="11">
        <v>21</v>
      </c>
      <c r="C123" s="81">
        <v>29</v>
      </c>
      <c r="D123" s="81"/>
      <c r="E123" s="81"/>
      <c r="F123" s="78">
        <v>7</v>
      </c>
      <c r="G123" s="79"/>
      <c r="H123" s="80"/>
      <c r="I123" s="81">
        <v>74</v>
      </c>
      <c r="J123" s="81"/>
      <c r="K123" s="82"/>
      <c r="L123" s="8"/>
      <c r="M123" s="8"/>
      <c r="N123" s="8"/>
      <c r="O123" s="8"/>
      <c r="P123" s="8"/>
      <c r="Q123" s="8"/>
      <c r="R123" s="8"/>
      <c r="S123" s="8"/>
      <c r="T123" s="8"/>
      <c r="U123" s="8"/>
    </row>
    <row r="124" spans="2:21" ht="15" customHeight="1">
      <c r="B124" s="11">
        <v>22</v>
      </c>
      <c r="C124" s="81">
        <v>31</v>
      </c>
      <c r="D124" s="81"/>
      <c r="E124" s="81"/>
      <c r="F124" s="78">
        <v>5</v>
      </c>
      <c r="G124" s="79"/>
      <c r="H124" s="80"/>
      <c r="I124" s="81">
        <v>68</v>
      </c>
      <c r="J124" s="81"/>
      <c r="K124" s="82"/>
      <c r="L124" s="8"/>
      <c r="M124" s="8"/>
      <c r="N124" s="8"/>
      <c r="O124" s="8"/>
      <c r="P124" s="8"/>
      <c r="Q124" s="8"/>
      <c r="R124" s="8"/>
      <c r="S124" s="8"/>
      <c r="T124" s="8"/>
      <c r="U124" s="8"/>
    </row>
    <row r="125" spans="2:21" ht="15" customHeight="1">
      <c r="B125" s="34">
        <v>23</v>
      </c>
      <c r="C125" s="87">
        <v>43</v>
      </c>
      <c r="D125" s="87"/>
      <c r="E125" s="87"/>
      <c r="F125" s="195">
        <v>3</v>
      </c>
      <c r="G125" s="196"/>
      <c r="H125" s="197"/>
      <c r="I125" s="87">
        <v>77</v>
      </c>
      <c r="J125" s="87"/>
      <c r="K125" s="88"/>
      <c r="L125" s="8"/>
      <c r="M125" s="8"/>
      <c r="N125" s="8"/>
      <c r="O125" s="8"/>
      <c r="P125" s="8"/>
      <c r="Q125" s="8"/>
      <c r="R125" s="8"/>
      <c r="S125" s="8"/>
      <c r="T125" s="8"/>
      <c r="U125" s="8"/>
    </row>
    <row r="126" spans="2:21" ht="15" customHeight="1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8"/>
      <c r="M126" s="8"/>
      <c r="N126" s="8"/>
      <c r="O126" s="8"/>
      <c r="P126" s="8"/>
      <c r="Q126" s="8"/>
      <c r="R126" s="8"/>
      <c r="S126" s="8"/>
      <c r="T126" s="8"/>
      <c r="U126" s="8"/>
    </row>
    <row r="127" spans="1:11" ht="18" customHeight="1">
      <c r="A127" s="21" t="s">
        <v>73</v>
      </c>
      <c r="B127" s="23"/>
      <c r="C127" s="23"/>
      <c r="D127" s="23"/>
      <c r="E127" s="23"/>
      <c r="F127" s="23"/>
      <c r="G127" s="23"/>
      <c r="H127" s="23"/>
      <c r="I127" s="23"/>
      <c r="J127" s="23"/>
      <c r="K127" s="23"/>
    </row>
    <row r="128" spans="2:18" ht="16.5" customHeight="1">
      <c r="B128" s="190" t="s">
        <v>0</v>
      </c>
      <c r="C128" s="192" t="s">
        <v>23</v>
      </c>
      <c r="D128" s="192"/>
      <c r="E128" s="65" t="s">
        <v>24</v>
      </c>
      <c r="F128" s="66"/>
      <c r="G128" s="66"/>
      <c r="H128" s="66"/>
      <c r="I128" s="66"/>
      <c r="J128" s="66"/>
      <c r="K128" s="155"/>
      <c r="L128" s="65" t="s">
        <v>25</v>
      </c>
      <c r="M128" s="66"/>
      <c r="N128" s="66"/>
      <c r="O128" s="66"/>
      <c r="P128" s="66"/>
      <c r="Q128" s="66"/>
      <c r="R128" s="67"/>
    </row>
    <row r="129" spans="2:18" ht="16.5" customHeight="1">
      <c r="B129" s="191"/>
      <c r="C129" s="193"/>
      <c r="D129" s="193"/>
      <c r="E129" s="78" t="s">
        <v>30</v>
      </c>
      <c r="F129" s="79"/>
      <c r="G129" s="80"/>
      <c r="H129" s="81" t="s">
        <v>26</v>
      </c>
      <c r="I129" s="81"/>
      <c r="J129" s="81"/>
      <c r="K129" s="81"/>
      <c r="L129" s="78" t="s">
        <v>30</v>
      </c>
      <c r="M129" s="79"/>
      <c r="N129" s="80"/>
      <c r="O129" s="81" t="s">
        <v>26</v>
      </c>
      <c r="P129" s="81"/>
      <c r="Q129" s="81"/>
      <c r="R129" s="82"/>
    </row>
    <row r="130" spans="2:20" ht="16.5" customHeight="1">
      <c r="B130" s="11">
        <v>19</v>
      </c>
      <c r="C130" s="83">
        <v>142</v>
      </c>
      <c r="D130" s="83"/>
      <c r="E130" s="84">
        <v>2729000</v>
      </c>
      <c r="F130" s="85"/>
      <c r="G130" s="86"/>
      <c r="H130" s="84">
        <f>E130/C130</f>
        <v>19218.309859154928</v>
      </c>
      <c r="I130" s="85"/>
      <c r="J130" s="85"/>
      <c r="K130" s="86"/>
      <c r="L130" s="200">
        <v>8213519</v>
      </c>
      <c r="M130" s="200"/>
      <c r="N130" s="200"/>
      <c r="O130" s="84">
        <f>L130/C130</f>
        <v>57841.68309859155</v>
      </c>
      <c r="P130" s="85"/>
      <c r="Q130" s="85"/>
      <c r="R130" s="199"/>
      <c r="S130" s="39"/>
      <c r="T130" s="39"/>
    </row>
    <row r="131" spans="2:20" ht="16.5" customHeight="1">
      <c r="B131" s="11">
        <v>20</v>
      </c>
      <c r="C131" s="83">
        <v>199</v>
      </c>
      <c r="D131" s="83"/>
      <c r="E131" s="84">
        <v>3812000</v>
      </c>
      <c r="F131" s="85"/>
      <c r="G131" s="86"/>
      <c r="H131" s="84">
        <f>E131/C131</f>
        <v>19155.77889447236</v>
      </c>
      <c r="I131" s="85"/>
      <c r="J131" s="85"/>
      <c r="K131" s="86"/>
      <c r="L131" s="200">
        <v>11151981</v>
      </c>
      <c r="M131" s="200"/>
      <c r="N131" s="200"/>
      <c r="O131" s="84">
        <f>L131/C131</f>
        <v>56040.10552763819</v>
      </c>
      <c r="P131" s="85"/>
      <c r="Q131" s="85"/>
      <c r="R131" s="199"/>
      <c r="S131" s="39"/>
      <c r="T131" s="39"/>
    </row>
    <row r="132" spans="2:20" ht="16.5" customHeight="1">
      <c r="B132" s="11">
        <v>21</v>
      </c>
      <c r="C132" s="83">
        <v>126</v>
      </c>
      <c r="D132" s="83"/>
      <c r="E132" s="84">
        <v>2220000</v>
      </c>
      <c r="F132" s="85"/>
      <c r="G132" s="86"/>
      <c r="H132" s="84">
        <f>E132/C132</f>
        <v>17619.04761904762</v>
      </c>
      <c r="I132" s="85"/>
      <c r="J132" s="85"/>
      <c r="K132" s="86"/>
      <c r="L132" s="200">
        <v>7670804</v>
      </c>
      <c r="M132" s="200"/>
      <c r="N132" s="200"/>
      <c r="O132" s="84">
        <f>L132/C132</f>
        <v>60879.39682539683</v>
      </c>
      <c r="P132" s="85"/>
      <c r="Q132" s="85"/>
      <c r="R132" s="199"/>
      <c r="S132" s="39"/>
      <c r="T132" s="39"/>
    </row>
    <row r="133" spans="2:20" ht="16.5" customHeight="1">
      <c r="B133" s="11">
        <v>22</v>
      </c>
      <c r="C133" s="83">
        <v>162</v>
      </c>
      <c r="D133" s="83"/>
      <c r="E133" s="84">
        <v>2837000</v>
      </c>
      <c r="F133" s="85"/>
      <c r="G133" s="86"/>
      <c r="H133" s="84">
        <f>E133/C133</f>
        <v>17512.345679012345</v>
      </c>
      <c r="I133" s="85"/>
      <c r="J133" s="85"/>
      <c r="K133" s="86"/>
      <c r="L133" s="200">
        <v>9082832</v>
      </c>
      <c r="M133" s="200"/>
      <c r="N133" s="200"/>
      <c r="O133" s="84">
        <f>L133/C133</f>
        <v>56066.864197530864</v>
      </c>
      <c r="P133" s="85"/>
      <c r="Q133" s="85"/>
      <c r="R133" s="199"/>
      <c r="S133" s="39"/>
      <c r="T133" s="39"/>
    </row>
    <row r="134" spans="2:20" ht="16.5" customHeight="1">
      <c r="B134" s="34">
        <v>23</v>
      </c>
      <c r="C134" s="205">
        <v>111</v>
      </c>
      <c r="D134" s="205"/>
      <c r="E134" s="201">
        <v>1708000</v>
      </c>
      <c r="F134" s="202"/>
      <c r="G134" s="204"/>
      <c r="H134" s="201">
        <f>E134/C134</f>
        <v>15387.387387387387</v>
      </c>
      <c r="I134" s="202"/>
      <c r="J134" s="202"/>
      <c r="K134" s="204"/>
      <c r="L134" s="198">
        <v>5155814</v>
      </c>
      <c r="M134" s="198"/>
      <c r="N134" s="198"/>
      <c r="O134" s="201">
        <f>L134/C134</f>
        <v>46448.77477477478</v>
      </c>
      <c r="P134" s="202"/>
      <c r="Q134" s="202"/>
      <c r="R134" s="203"/>
      <c r="S134" s="39"/>
      <c r="T134" s="39"/>
    </row>
    <row r="136" spans="1:15" ht="18.75" customHeight="1">
      <c r="A136" s="21" t="s">
        <v>74</v>
      </c>
      <c r="B136" s="23"/>
      <c r="C136" s="10"/>
      <c r="D136" s="10"/>
      <c r="E136" s="40"/>
      <c r="F136" s="40"/>
      <c r="G136" s="40"/>
      <c r="H136" s="39"/>
      <c r="I136" s="39"/>
      <c r="J136" s="39"/>
      <c r="K136" s="39"/>
      <c r="L136" s="40"/>
      <c r="O136" s="6"/>
    </row>
    <row r="137" spans="2:21" ht="15" customHeight="1">
      <c r="B137" s="210" t="s">
        <v>32</v>
      </c>
      <c r="C137" s="125" t="s">
        <v>93</v>
      </c>
      <c r="D137" s="125" t="s">
        <v>94</v>
      </c>
      <c r="E137" s="213" t="s">
        <v>96</v>
      </c>
      <c r="F137" s="213"/>
      <c r="G137" s="213"/>
      <c r="H137" s="213"/>
      <c r="I137" s="213"/>
      <c r="J137" s="213"/>
      <c r="K137" s="213" t="s">
        <v>97</v>
      </c>
      <c r="L137" s="213"/>
      <c r="M137" s="213"/>
      <c r="N137" s="213"/>
      <c r="O137" s="213"/>
      <c r="P137" s="213"/>
      <c r="Q137" s="213"/>
      <c r="R137" s="213"/>
      <c r="S137" s="125" t="s">
        <v>98</v>
      </c>
      <c r="T137" s="119" t="s">
        <v>99</v>
      </c>
      <c r="U137" s="120"/>
    </row>
    <row r="138" spans="2:21" ht="79.5" customHeight="1">
      <c r="B138" s="211"/>
      <c r="C138" s="126"/>
      <c r="D138" s="126"/>
      <c r="E138" s="121" t="s">
        <v>95</v>
      </c>
      <c r="F138" s="126" t="s">
        <v>136</v>
      </c>
      <c r="G138" s="121" t="s">
        <v>137</v>
      </c>
      <c r="H138" s="121" t="s">
        <v>100</v>
      </c>
      <c r="I138" s="121" t="s">
        <v>102</v>
      </c>
      <c r="J138" s="121" t="s">
        <v>101</v>
      </c>
      <c r="K138" s="121" t="s">
        <v>138</v>
      </c>
      <c r="L138" s="121" t="s">
        <v>103</v>
      </c>
      <c r="M138" s="121" t="s">
        <v>104</v>
      </c>
      <c r="N138" s="121" t="s">
        <v>139</v>
      </c>
      <c r="O138" s="121" t="s">
        <v>105</v>
      </c>
      <c r="P138" s="121" t="s">
        <v>106</v>
      </c>
      <c r="Q138" s="121" t="s">
        <v>140</v>
      </c>
      <c r="R138" s="121" t="s">
        <v>107</v>
      </c>
      <c r="S138" s="126"/>
      <c r="T138" s="121"/>
      <c r="U138" s="122"/>
    </row>
    <row r="139" spans="2:21" ht="15" customHeight="1">
      <c r="B139" s="212"/>
      <c r="C139" s="126"/>
      <c r="D139" s="126"/>
      <c r="E139" s="121"/>
      <c r="F139" s="126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6"/>
      <c r="T139" s="123"/>
      <c r="U139" s="124"/>
    </row>
    <row r="140" spans="2:21" ht="15" customHeight="1">
      <c r="B140" s="20">
        <v>19</v>
      </c>
      <c r="C140" s="12">
        <v>160</v>
      </c>
      <c r="D140" s="12">
        <v>0</v>
      </c>
      <c r="E140" s="12">
        <v>24</v>
      </c>
      <c r="F140" s="12">
        <v>18</v>
      </c>
      <c r="G140" s="12">
        <v>0</v>
      </c>
      <c r="H140" s="12">
        <v>4</v>
      </c>
      <c r="I140" s="12">
        <v>2</v>
      </c>
      <c r="J140" s="12">
        <v>0</v>
      </c>
      <c r="K140" s="12">
        <v>2</v>
      </c>
      <c r="L140" s="12">
        <v>23</v>
      </c>
      <c r="M140" s="12">
        <v>31</v>
      </c>
      <c r="N140" s="12">
        <v>147</v>
      </c>
      <c r="O140" s="12">
        <v>1</v>
      </c>
      <c r="P140" s="12">
        <v>10</v>
      </c>
      <c r="Q140" s="12">
        <v>3</v>
      </c>
      <c r="R140" s="12">
        <v>558</v>
      </c>
      <c r="S140" s="12">
        <v>1</v>
      </c>
      <c r="T140" s="57">
        <v>8485</v>
      </c>
      <c r="U140" s="58"/>
    </row>
    <row r="141" spans="2:21" ht="15" customHeight="1">
      <c r="B141" s="11">
        <v>20</v>
      </c>
      <c r="C141" s="12">
        <v>246</v>
      </c>
      <c r="D141" s="12">
        <v>86</v>
      </c>
      <c r="E141" s="12">
        <v>47</v>
      </c>
      <c r="F141" s="12">
        <v>34</v>
      </c>
      <c r="G141" s="12">
        <v>0</v>
      </c>
      <c r="H141" s="12">
        <v>5</v>
      </c>
      <c r="I141" s="12">
        <v>8</v>
      </c>
      <c r="J141" s="12">
        <v>0</v>
      </c>
      <c r="K141" s="12">
        <v>0</v>
      </c>
      <c r="L141" s="12">
        <v>164</v>
      </c>
      <c r="M141" s="12">
        <v>119</v>
      </c>
      <c r="N141" s="12">
        <v>343</v>
      </c>
      <c r="O141" s="12">
        <v>0</v>
      </c>
      <c r="P141" s="12">
        <v>1</v>
      </c>
      <c r="Q141" s="12">
        <v>3</v>
      </c>
      <c r="R141" s="12">
        <v>851</v>
      </c>
      <c r="S141" s="12">
        <v>0</v>
      </c>
      <c r="T141" s="57">
        <v>8630</v>
      </c>
      <c r="U141" s="58"/>
    </row>
    <row r="142" spans="2:21" ht="15" customHeight="1">
      <c r="B142" s="11">
        <v>21</v>
      </c>
      <c r="C142" s="12">
        <v>247</v>
      </c>
      <c r="D142" s="12">
        <v>20</v>
      </c>
      <c r="E142" s="12">
        <v>26</v>
      </c>
      <c r="F142" s="12">
        <v>19</v>
      </c>
      <c r="G142" s="12">
        <v>0</v>
      </c>
      <c r="H142" s="12">
        <v>2</v>
      </c>
      <c r="I142" s="12">
        <v>5</v>
      </c>
      <c r="J142" s="12">
        <v>0</v>
      </c>
      <c r="K142" s="12">
        <v>2</v>
      </c>
      <c r="L142" s="12">
        <v>16</v>
      </c>
      <c r="M142" s="12">
        <v>227</v>
      </c>
      <c r="N142" s="12">
        <v>96</v>
      </c>
      <c r="O142" s="12">
        <v>1</v>
      </c>
      <c r="P142" s="12">
        <v>15</v>
      </c>
      <c r="Q142" s="12">
        <v>1</v>
      </c>
      <c r="R142" s="12">
        <v>732</v>
      </c>
      <c r="S142" s="12">
        <v>0</v>
      </c>
      <c r="T142" s="73">
        <v>9223.5</v>
      </c>
      <c r="U142" s="74"/>
    </row>
    <row r="143" spans="2:21" ht="15" customHeight="1">
      <c r="B143" s="11">
        <v>22</v>
      </c>
      <c r="C143" s="12">
        <v>222</v>
      </c>
      <c r="D143" s="12">
        <v>13</v>
      </c>
      <c r="E143" s="12">
        <v>49</v>
      </c>
      <c r="F143" s="12">
        <v>34</v>
      </c>
      <c r="G143" s="12">
        <v>0</v>
      </c>
      <c r="H143" s="12">
        <v>11</v>
      </c>
      <c r="I143" s="12">
        <v>4</v>
      </c>
      <c r="J143" s="12">
        <v>0</v>
      </c>
      <c r="K143" s="12">
        <v>1</v>
      </c>
      <c r="L143" s="12">
        <v>25</v>
      </c>
      <c r="M143" s="12">
        <v>58</v>
      </c>
      <c r="N143" s="12">
        <v>137</v>
      </c>
      <c r="O143" s="12">
        <v>0</v>
      </c>
      <c r="P143" s="12">
        <v>9</v>
      </c>
      <c r="Q143" s="12">
        <v>1</v>
      </c>
      <c r="R143" s="12">
        <v>170</v>
      </c>
      <c r="S143" s="12">
        <v>10</v>
      </c>
      <c r="T143" s="73">
        <v>6976.2</v>
      </c>
      <c r="U143" s="74"/>
    </row>
    <row r="144" spans="2:21" ht="15" customHeight="1">
      <c r="B144" s="34">
        <v>23</v>
      </c>
      <c r="C144" s="35">
        <v>234</v>
      </c>
      <c r="D144" s="35">
        <v>7</v>
      </c>
      <c r="E144" s="35">
        <v>40</v>
      </c>
      <c r="F144" s="35">
        <v>34</v>
      </c>
      <c r="G144" s="35">
        <v>0</v>
      </c>
      <c r="H144" s="35">
        <v>5</v>
      </c>
      <c r="I144" s="35">
        <v>1</v>
      </c>
      <c r="J144" s="35">
        <v>0</v>
      </c>
      <c r="K144" s="35">
        <v>4</v>
      </c>
      <c r="L144" s="35">
        <v>20</v>
      </c>
      <c r="M144" s="35">
        <v>79</v>
      </c>
      <c r="N144" s="35">
        <v>81</v>
      </c>
      <c r="O144" s="35">
        <v>0</v>
      </c>
      <c r="P144" s="35">
        <v>1</v>
      </c>
      <c r="Q144" s="35">
        <v>1</v>
      </c>
      <c r="R144" s="35">
        <v>189</v>
      </c>
      <c r="S144" s="35">
        <v>5</v>
      </c>
      <c r="T144" s="127">
        <v>9715.1</v>
      </c>
      <c r="U144" s="128"/>
    </row>
    <row r="145" spans="13:18" ht="15" customHeight="1">
      <c r="M145" s="6" t="s">
        <v>108</v>
      </c>
      <c r="R145" s="6" t="s">
        <v>108</v>
      </c>
    </row>
    <row r="146" spans="2:15" ht="15" customHeight="1">
      <c r="B146" s="33" t="s">
        <v>109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</row>
    <row r="147" spans="2:15" ht="15" customHeight="1">
      <c r="B147" s="33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</row>
    <row r="148" spans="1:20" ht="15" customHeight="1">
      <c r="A148" s="21" t="s">
        <v>75</v>
      </c>
      <c r="B148" s="1"/>
      <c r="C148" s="41"/>
      <c r="D148" s="41"/>
      <c r="E148" s="21"/>
      <c r="F148" s="21"/>
      <c r="G148" s="41"/>
      <c r="H148" s="41"/>
      <c r="I148" s="41"/>
      <c r="K148" s="21"/>
      <c r="T148" s="21"/>
    </row>
    <row r="149" spans="2:21" ht="15" customHeight="1">
      <c r="B149" s="117" t="s">
        <v>0</v>
      </c>
      <c r="C149" s="110" t="s">
        <v>121</v>
      </c>
      <c r="D149" s="111"/>
      <c r="E149" s="110" t="s">
        <v>122</v>
      </c>
      <c r="F149" s="111"/>
      <c r="G149" s="110" t="s">
        <v>123</v>
      </c>
      <c r="H149" s="111"/>
      <c r="I149" s="110" t="s">
        <v>124</v>
      </c>
      <c r="J149" s="111"/>
      <c r="K149" s="110" t="s">
        <v>125</v>
      </c>
      <c r="L149" s="111"/>
      <c r="M149" s="65" t="s">
        <v>143</v>
      </c>
      <c r="N149" s="66"/>
      <c r="O149" s="66"/>
      <c r="P149" s="66"/>
      <c r="Q149" s="66"/>
      <c r="R149" s="66"/>
      <c r="S149" s="66"/>
      <c r="T149" s="66"/>
      <c r="U149" s="67"/>
    </row>
    <row r="150" spans="2:21" ht="15" customHeight="1">
      <c r="B150" s="118"/>
      <c r="C150" s="112"/>
      <c r="D150" s="113"/>
      <c r="E150" s="112"/>
      <c r="F150" s="113"/>
      <c r="G150" s="112"/>
      <c r="H150" s="113"/>
      <c r="I150" s="112"/>
      <c r="J150" s="113"/>
      <c r="K150" s="112"/>
      <c r="L150" s="113"/>
      <c r="M150" s="78" t="s">
        <v>1</v>
      </c>
      <c r="N150" s="79"/>
      <c r="O150" s="79"/>
      <c r="P150" s="78" t="s">
        <v>56</v>
      </c>
      <c r="Q150" s="79"/>
      <c r="R150" s="79"/>
      <c r="S150" s="78" t="s">
        <v>3</v>
      </c>
      <c r="T150" s="79"/>
      <c r="U150" s="116"/>
    </row>
    <row r="151" spans="2:21" ht="15" customHeight="1">
      <c r="B151" s="11">
        <v>19</v>
      </c>
      <c r="C151" s="72">
        <v>32672</v>
      </c>
      <c r="D151" s="72"/>
      <c r="E151" s="72">
        <v>1533</v>
      </c>
      <c r="F151" s="72"/>
      <c r="G151" s="72">
        <v>42448</v>
      </c>
      <c r="H151" s="72"/>
      <c r="I151" s="72">
        <v>7950</v>
      </c>
      <c r="J151" s="72"/>
      <c r="K151" s="72">
        <v>3177</v>
      </c>
      <c r="L151" s="72"/>
      <c r="M151" s="75">
        <v>102</v>
      </c>
      <c r="N151" s="76"/>
      <c r="O151" s="76"/>
      <c r="P151" s="75">
        <v>1890</v>
      </c>
      <c r="Q151" s="76"/>
      <c r="R151" s="76"/>
      <c r="S151" s="75">
        <f>SUM(M151:R151)</f>
        <v>1992</v>
      </c>
      <c r="T151" s="76"/>
      <c r="U151" s="77"/>
    </row>
    <row r="152" spans="2:21" ht="15" customHeight="1">
      <c r="B152" s="11">
        <v>20</v>
      </c>
      <c r="C152" s="72">
        <v>27415</v>
      </c>
      <c r="D152" s="72"/>
      <c r="E152" s="72">
        <v>953</v>
      </c>
      <c r="F152" s="72"/>
      <c r="G152" s="72">
        <v>33797</v>
      </c>
      <c r="H152" s="72"/>
      <c r="I152" s="72">
        <v>5588</v>
      </c>
      <c r="J152" s="72"/>
      <c r="K152" s="72">
        <v>3719</v>
      </c>
      <c r="L152" s="72"/>
      <c r="M152" s="75">
        <v>587</v>
      </c>
      <c r="N152" s="76"/>
      <c r="O152" s="76"/>
      <c r="P152" s="75">
        <v>1339</v>
      </c>
      <c r="Q152" s="76"/>
      <c r="R152" s="76"/>
      <c r="S152" s="75">
        <f>SUM(M152:R152)</f>
        <v>1926</v>
      </c>
      <c r="T152" s="76"/>
      <c r="U152" s="77"/>
    </row>
    <row r="153" spans="2:21" ht="15" customHeight="1">
      <c r="B153" s="11">
        <v>21</v>
      </c>
      <c r="C153" s="72">
        <v>33127</v>
      </c>
      <c r="D153" s="72"/>
      <c r="E153" s="72">
        <v>2089</v>
      </c>
      <c r="F153" s="72"/>
      <c r="G153" s="72">
        <v>35339</v>
      </c>
      <c r="H153" s="72"/>
      <c r="I153" s="72">
        <v>5648</v>
      </c>
      <c r="J153" s="72"/>
      <c r="K153" s="72">
        <v>5304</v>
      </c>
      <c r="L153" s="72"/>
      <c r="M153" s="75">
        <v>725</v>
      </c>
      <c r="N153" s="76"/>
      <c r="O153" s="76"/>
      <c r="P153" s="75">
        <v>2057</v>
      </c>
      <c r="Q153" s="76"/>
      <c r="R153" s="76"/>
      <c r="S153" s="75">
        <f>SUM(M153:R153)</f>
        <v>2782</v>
      </c>
      <c r="T153" s="76"/>
      <c r="U153" s="77"/>
    </row>
    <row r="154" spans="2:21" ht="15" customHeight="1">
      <c r="B154" s="11">
        <v>22</v>
      </c>
      <c r="C154" s="72">
        <v>33431</v>
      </c>
      <c r="D154" s="72"/>
      <c r="E154" s="72">
        <v>2041</v>
      </c>
      <c r="F154" s="72"/>
      <c r="G154" s="72">
        <v>34988</v>
      </c>
      <c r="H154" s="72"/>
      <c r="I154" s="72">
        <v>5661</v>
      </c>
      <c r="J154" s="72"/>
      <c r="K154" s="72">
        <v>9634</v>
      </c>
      <c r="L154" s="72"/>
      <c r="M154" s="75">
        <v>803</v>
      </c>
      <c r="N154" s="76"/>
      <c r="O154" s="76"/>
      <c r="P154" s="75">
        <v>2431</v>
      </c>
      <c r="Q154" s="76"/>
      <c r="R154" s="76"/>
      <c r="S154" s="75">
        <f>SUM(M154:R154)</f>
        <v>3234</v>
      </c>
      <c r="T154" s="76"/>
      <c r="U154" s="77"/>
    </row>
    <row r="155" spans="2:21" ht="15" customHeight="1">
      <c r="B155" s="34">
        <v>23</v>
      </c>
      <c r="C155" s="115">
        <v>29390</v>
      </c>
      <c r="D155" s="115"/>
      <c r="E155" s="115">
        <v>1625</v>
      </c>
      <c r="F155" s="115"/>
      <c r="G155" s="115">
        <v>28898</v>
      </c>
      <c r="H155" s="115"/>
      <c r="I155" s="115">
        <v>4073</v>
      </c>
      <c r="J155" s="115"/>
      <c r="K155" s="115">
        <v>10146</v>
      </c>
      <c r="L155" s="115"/>
      <c r="M155" s="61">
        <v>526</v>
      </c>
      <c r="N155" s="114"/>
      <c r="O155" s="114"/>
      <c r="P155" s="61">
        <v>1912</v>
      </c>
      <c r="Q155" s="114"/>
      <c r="R155" s="114"/>
      <c r="S155" s="61">
        <f>SUM(M155:R155)</f>
        <v>2438</v>
      </c>
      <c r="T155" s="114"/>
      <c r="U155" s="62"/>
    </row>
    <row r="156" ht="15" customHeight="1"/>
  </sheetData>
  <sheetProtection/>
  <mergeCells count="826">
    <mergeCell ref="R116:S116"/>
    <mergeCell ref="L115:M115"/>
    <mergeCell ref="N115:O115"/>
    <mergeCell ref="P115:Q115"/>
    <mergeCell ref="R115:S115"/>
    <mergeCell ref="B116:C116"/>
    <mergeCell ref="D116:E116"/>
    <mergeCell ref="F116:G116"/>
    <mergeCell ref="H116:I116"/>
    <mergeCell ref="J116:K116"/>
    <mergeCell ref="L116:M116"/>
    <mergeCell ref="N116:O116"/>
    <mergeCell ref="P116:Q116"/>
    <mergeCell ref="B115:C115"/>
    <mergeCell ref="D115:E115"/>
    <mergeCell ref="F115:G115"/>
    <mergeCell ref="H115:I115"/>
    <mergeCell ref="J115:K115"/>
    <mergeCell ref="F114:G114"/>
    <mergeCell ref="H114:I114"/>
    <mergeCell ref="R113:S113"/>
    <mergeCell ref="J114:K114"/>
    <mergeCell ref="L114:M114"/>
    <mergeCell ref="B114:C114"/>
    <mergeCell ref="D114:E114"/>
    <mergeCell ref="R114:S114"/>
    <mergeCell ref="N114:O114"/>
    <mergeCell ref="P114:Q114"/>
    <mergeCell ref="P112:Q112"/>
    <mergeCell ref="R112:S112"/>
    <mergeCell ref="B113:C113"/>
    <mergeCell ref="D113:E113"/>
    <mergeCell ref="F113:G113"/>
    <mergeCell ref="H113:I113"/>
    <mergeCell ref="J113:K113"/>
    <mergeCell ref="L113:M113"/>
    <mergeCell ref="N113:O113"/>
    <mergeCell ref="P113:Q113"/>
    <mergeCell ref="N111:O111"/>
    <mergeCell ref="P111:Q111"/>
    <mergeCell ref="R111:S111"/>
    <mergeCell ref="B112:C112"/>
    <mergeCell ref="D112:E112"/>
    <mergeCell ref="F112:G112"/>
    <mergeCell ref="H112:I112"/>
    <mergeCell ref="J112:K112"/>
    <mergeCell ref="L112:M112"/>
    <mergeCell ref="N112:O112"/>
    <mergeCell ref="B111:C111"/>
    <mergeCell ref="D111:E111"/>
    <mergeCell ref="F111:G111"/>
    <mergeCell ref="H111:I111"/>
    <mergeCell ref="J111:K111"/>
    <mergeCell ref="L111:M111"/>
    <mergeCell ref="R109:S109"/>
    <mergeCell ref="B110:C110"/>
    <mergeCell ref="D110:E110"/>
    <mergeCell ref="F110:G110"/>
    <mergeCell ref="H110:I110"/>
    <mergeCell ref="J110:K110"/>
    <mergeCell ref="L110:M110"/>
    <mergeCell ref="N110:O110"/>
    <mergeCell ref="P110:Q110"/>
    <mergeCell ref="R110:S110"/>
    <mergeCell ref="P108:Q108"/>
    <mergeCell ref="R108:S108"/>
    <mergeCell ref="B109:C109"/>
    <mergeCell ref="D109:E109"/>
    <mergeCell ref="F109:G109"/>
    <mergeCell ref="H109:I109"/>
    <mergeCell ref="J109:K109"/>
    <mergeCell ref="L109:M109"/>
    <mergeCell ref="N109:O109"/>
    <mergeCell ref="P109:Q109"/>
    <mergeCell ref="N107:O107"/>
    <mergeCell ref="P107:Q107"/>
    <mergeCell ref="R107:S107"/>
    <mergeCell ref="B108:C108"/>
    <mergeCell ref="D108:E108"/>
    <mergeCell ref="F108:G108"/>
    <mergeCell ref="H108:I108"/>
    <mergeCell ref="J108:K108"/>
    <mergeCell ref="L108:M108"/>
    <mergeCell ref="N108:O108"/>
    <mergeCell ref="B107:C107"/>
    <mergeCell ref="D107:E107"/>
    <mergeCell ref="F107:G107"/>
    <mergeCell ref="H107:I107"/>
    <mergeCell ref="J107:K107"/>
    <mergeCell ref="L107:M107"/>
    <mergeCell ref="R105:S105"/>
    <mergeCell ref="B106:C106"/>
    <mergeCell ref="D106:E106"/>
    <mergeCell ref="F106:G106"/>
    <mergeCell ref="H106:I106"/>
    <mergeCell ref="J106:K106"/>
    <mergeCell ref="L106:M106"/>
    <mergeCell ref="N106:O106"/>
    <mergeCell ref="P106:Q106"/>
    <mergeCell ref="R106:S106"/>
    <mergeCell ref="P104:Q104"/>
    <mergeCell ref="R104:S104"/>
    <mergeCell ref="B105:C105"/>
    <mergeCell ref="D105:E105"/>
    <mergeCell ref="F105:G105"/>
    <mergeCell ref="H105:I105"/>
    <mergeCell ref="J105:K105"/>
    <mergeCell ref="L105:M105"/>
    <mergeCell ref="N105:O105"/>
    <mergeCell ref="P105:Q105"/>
    <mergeCell ref="N103:O103"/>
    <mergeCell ref="P103:Q103"/>
    <mergeCell ref="R103:S103"/>
    <mergeCell ref="B104:C104"/>
    <mergeCell ref="D104:E104"/>
    <mergeCell ref="F104:G104"/>
    <mergeCell ref="H104:I104"/>
    <mergeCell ref="J104:K104"/>
    <mergeCell ref="L104:M104"/>
    <mergeCell ref="N104:O104"/>
    <mergeCell ref="L102:M102"/>
    <mergeCell ref="N102:O102"/>
    <mergeCell ref="P102:Q102"/>
    <mergeCell ref="R102:S102"/>
    <mergeCell ref="B103:C103"/>
    <mergeCell ref="D103:E103"/>
    <mergeCell ref="F103:G103"/>
    <mergeCell ref="H103:I103"/>
    <mergeCell ref="J103:K103"/>
    <mergeCell ref="L103:M103"/>
    <mergeCell ref="R98:S98"/>
    <mergeCell ref="B101:C102"/>
    <mergeCell ref="D101:G101"/>
    <mergeCell ref="H101:K101"/>
    <mergeCell ref="L101:O101"/>
    <mergeCell ref="P101:S101"/>
    <mergeCell ref="D102:E102"/>
    <mergeCell ref="F102:G102"/>
    <mergeCell ref="H102:I102"/>
    <mergeCell ref="J102:K102"/>
    <mergeCell ref="P97:Q97"/>
    <mergeCell ref="R97:S97"/>
    <mergeCell ref="B98:C98"/>
    <mergeCell ref="D98:E98"/>
    <mergeCell ref="F98:G98"/>
    <mergeCell ref="H98:I98"/>
    <mergeCell ref="J98:K98"/>
    <mergeCell ref="L98:M98"/>
    <mergeCell ref="N98:O98"/>
    <mergeCell ref="P98:Q98"/>
    <mergeCell ref="B97:C97"/>
    <mergeCell ref="D97:E97"/>
    <mergeCell ref="H97:I97"/>
    <mergeCell ref="J97:K97"/>
    <mergeCell ref="L97:M97"/>
    <mergeCell ref="N97:O97"/>
    <mergeCell ref="N95:O95"/>
    <mergeCell ref="P95:Q95"/>
    <mergeCell ref="R95:S95"/>
    <mergeCell ref="B96:C96"/>
    <mergeCell ref="D96:E96"/>
    <mergeCell ref="L96:M96"/>
    <mergeCell ref="N96:O96"/>
    <mergeCell ref="P96:Q96"/>
    <mergeCell ref="R96:S96"/>
    <mergeCell ref="B95:C95"/>
    <mergeCell ref="D95:E95"/>
    <mergeCell ref="F95:G95"/>
    <mergeCell ref="H95:I95"/>
    <mergeCell ref="J95:K95"/>
    <mergeCell ref="L95:M95"/>
    <mergeCell ref="P93:Q93"/>
    <mergeCell ref="D93:E93"/>
    <mergeCell ref="F93:G93"/>
    <mergeCell ref="H93:I93"/>
    <mergeCell ref="J93:K93"/>
    <mergeCell ref="R93:S93"/>
    <mergeCell ref="B94:C94"/>
    <mergeCell ref="D94:E94"/>
    <mergeCell ref="F94:G94"/>
    <mergeCell ref="H94:I94"/>
    <mergeCell ref="J94:K94"/>
    <mergeCell ref="N94:O94"/>
    <mergeCell ref="P94:Q94"/>
    <mergeCell ref="R94:S94"/>
    <mergeCell ref="B93:C93"/>
    <mergeCell ref="N93:O93"/>
    <mergeCell ref="P91:Q91"/>
    <mergeCell ref="R91:S91"/>
    <mergeCell ref="B92:C92"/>
    <mergeCell ref="D92:E92"/>
    <mergeCell ref="F92:G92"/>
    <mergeCell ref="H92:I92"/>
    <mergeCell ref="J92:K92"/>
    <mergeCell ref="N92:O92"/>
    <mergeCell ref="P92:Q92"/>
    <mergeCell ref="R92:S92"/>
    <mergeCell ref="B91:C91"/>
    <mergeCell ref="D91:E91"/>
    <mergeCell ref="F91:G91"/>
    <mergeCell ref="H91:I91"/>
    <mergeCell ref="J91:K91"/>
    <mergeCell ref="N91:O91"/>
    <mergeCell ref="B90:C90"/>
    <mergeCell ref="D90:E90"/>
    <mergeCell ref="F90:G90"/>
    <mergeCell ref="H90:I90"/>
    <mergeCell ref="J90:K90"/>
    <mergeCell ref="N90:O90"/>
    <mergeCell ref="M38:P38"/>
    <mergeCell ref="I37:P37"/>
    <mergeCell ref="M39:P39"/>
    <mergeCell ref="N88:O88"/>
    <mergeCell ref="P88:Q88"/>
    <mergeCell ref="H46:L46"/>
    <mergeCell ref="K57:L57"/>
    <mergeCell ref="M43:P43"/>
    <mergeCell ref="M40:P40"/>
    <mergeCell ref="I40:L40"/>
    <mergeCell ref="Q10:R10"/>
    <mergeCell ref="S10:T10"/>
    <mergeCell ref="I19:J19"/>
    <mergeCell ref="M11:N11"/>
    <mergeCell ref="O11:P11"/>
    <mergeCell ref="I13:J13"/>
    <mergeCell ref="I39:L39"/>
    <mergeCell ref="I29:J29"/>
    <mergeCell ref="C137:C139"/>
    <mergeCell ref="D137:D139"/>
    <mergeCell ref="E138:E139"/>
    <mergeCell ref="F138:F139"/>
    <mergeCell ref="I21:J21"/>
    <mergeCell ref="G59:H59"/>
    <mergeCell ref="C58:D58"/>
    <mergeCell ref="G29:H29"/>
    <mergeCell ref="G57:H57"/>
    <mergeCell ref="F41:H41"/>
    <mergeCell ref="O10:P10"/>
    <mergeCell ref="I43:L43"/>
    <mergeCell ref="I41:L41"/>
    <mergeCell ref="M41:P41"/>
    <mergeCell ref="I57:J57"/>
    <mergeCell ref="C37:E38"/>
    <mergeCell ref="C55:D57"/>
    <mergeCell ref="E55:F57"/>
    <mergeCell ref="E28:F28"/>
    <mergeCell ref="E29:F29"/>
    <mergeCell ref="E155:F155"/>
    <mergeCell ref="C155:D155"/>
    <mergeCell ref="C151:D151"/>
    <mergeCell ref="E151:F151"/>
    <mergeCell ref="C152:D152"/>
    <mergeCell ref="B65:B66"/>
    <mergeCell ref="B75:C76"/>
    <mergeCell ref="B78:C78"/>
    <mergeCell ref="B87:C87"/>
    <mergeCell ref="B81:C81"/>
    <mergeCell ref="B55:B57"/>
    <mergeCell ref="F40:H40"/>
    <mergeCell ref="B36:B38"/>
    <mergeCell ref="C41:E41"/>
    <mergeCell ref="C40:E40"/>
    <mergeCell ref="C59:D59"/>
    <mergeCell ref="E59:F59"/>
    <mergeCell ref="C39:E39"/>
    <mergeCell ref="H47:L47"/>
    <mergeCell ref="T62:U62"/>
    <mergeCell ref="J69:K69"/>
    <mergeCell ref="L69:M69"/>
    <mergeCell ref="I59:J59"/>
    <mergeCell ref="N67:O67"/>
    <mergeCell ref="P69:Q69"/>
    <mergeCell ref="L67:M67"/>
    <mergeCell ref="D65:K65"/>
    <mergeCell ref="F68:G68"/>
    <mergeCell ref="H69:I69"/>
    <mergeCell ref="E10:F10"/>
    <mergeCell ref="G10:H10"/>
    <mergeCell ref="C21:D21"/>
    <mergeCell ref="E21:F21"/>
    <mergeCell ref="G21:H21"/>
    <mergeCell ref="E19:F19"/>
    <mergeCell ref="G19:H19"/>
    <mergeCell ref="E11:F11"/>
    <mergeCell ref="G11:H11"/>
    <mergeCell ref="H77:I77"/>
    <mergeCell ref="L77:M77"/>
    <mergeCell ref="L76:M76"/>
    <mergeCell ref="J76:K76"/>
    <mergeCell ref="O129:R129"/>
    <mergeCell ref="L131:N131"/>
    <mergeCell ref="L130:N130"/>
    <mergeCell ref="R88:S88"/>
    <mergeCell ref="H89:I89"/>
    <mergeCell ref="J89:K89"/>
    <mergeCell ref="I155:J155"/>
    <mergeCell ref="I151:J151"/>
    <mergeCell ref="G155:H155"/>
    <mergeCell ref="G151:H151"/>
    <mergeCell ref="I152:J152"/>
    <mergeCell ref="D81:E81"/>
    <mergeCell ref="F96:G96"/>
    <mergeCell ref="E152:F152"/>
    <mergeCell ref="G138:G139"/>
    <mergeCell ref="H138:H139"/>
    <mergeCell ref="U9:V9"/>
    <mergeCell ref="C9:D9"/>
    <mergeCell ref="B137:B139"/>
    <mergeCell ref="E137:J137"/>
    <mergeCell ref="K137:R137"/>
    <mergeCell ref="D69:E69"/>
    <mergeCell ref="F69:G69"/>
    <mergeCell ref="F77:G77"/>
    <mergeCell ref="H66:I66"/>
    <mergeCell ref="O9:P9"/>
    <mergeCell ref="M36:P36"/>
    <mergeCell ref="C11:D11"/>
    <mergeCell ref="E9:F9"/>
    <mergeCell ref="G24:H24"/>
    <mergeCell ref="O132:R132"/>
    <mergeCell ref="Q9:R9"/>
    <mergeCell ref="H75:K75"/>
    <mergeCell ref="L75:O75"/>
    <mergeCell ref="H76:I76"/>
    <mergeCell ref="C65:C66"/>
    <mergeCell ref="D77:E77"/>
    <mergeCell ref="D75:G75"/>
    <mergeCell ref="D76:E76"/>
    <mergeCell ref="F76:G76"/>
    <mergeCell ref="D66:E66"/>
    <mergeCell ref="B77:C77"/>
    <mergeCell ref="F66:G66"/>
    <mergeCell ref="F70:G70"/>
    <mergeCell ref="B84:C84"/>
    <mergeCell ref="T104:U104"/>
    <mergeCell ref="V104:W104"/>
    <mergeCell ref="B89:C89"/>
    <mergeCell ref="D89:E89"/>
    <mergeCell ref="F89:G89"/>
    <mergeCell ref="N89:O89"/>
    <mergeCell ref="R84:S84"/>
    <mergeCell ref="B85:C85"/>
    <mergeCell ref="B86:C86"/>
    <mergeCell ref="C130:D130"/>
    <mergeCell ref="E132:G132"/>
    <mergeCell ref="H132:K132"/>
    <mergeCell ref="H134:K134"/>
    <mergeCell ref="C134:D134"/>
    <mergeCell ref="C132:D132"/>
    <mergeCell ref="H131:K131"/>
    <mergeCell ref="E134:G134"/>
    <mergeCell ref="M138:M139"/>
    <mergeCell ref="N138:N139"/>
    <mergeCell ref="L133:N133"/>
    <mergeCell ref="O133:R133"/>
    <mergeCell ref="O134:R134"/>
    <mergeCell ref="O130:R130"/>
    <mergeCell ref="L132:N132"/>
    <mergeCell ref="J82:K82"/>
    <mergeCell ref="J85:K85"/>
    <mergeCell ref="H83:I83"/>
    <mergeCell ref="J83:K83"/>
    <mergeCell ref="L134:N134"/>
    <mergeCell ref="O131:R131"/>
    <mergeCell ref="P89:Q89"/>
    <mergeCell ref="R89:S89"/>
    <mergeCell ref="P90:Q90"/>
    <mergeCell ref="R90:S90"/>
    <mergeCell ref="E130:G130"/>
    <mergeCell ref="H130:K130"/>
    <mergeCell ref="N68:O68"/>
    <mergeCell ref="J68:K68"/>
    <mergeCell ref="C121:E121"/>
    <mergeCell ref="H71:I71"/>
    <mergeCell ref="J71:K71"/>
    <mergeCell ref="H81:I81"/>
    <mergeCell ref="J81:K81"/>
    <mergeCell ref="F82:G82"/>
    <mergeCell ref="B119:B120"/>
    <mergeCell ref="C120:E120"/>
    <mergeCell ref="F120:H120"/>
    <mergeCell ref="F125:H125"/>
    <mergeCell ref="P67:Q67"/>
    <mergeCell ref="D78:E78"/>
    <mergeCell ref="F78:G78"/>
    <mergeCell ref="H78:I78"/>
    <mergeCell ref="J78:K78"/>
    <mergeCell ref="L78:M78"/>
    <mergeCell ref="G8:H8"/>
    <mergeCell ref="B7:B8"/>
    <mergeCell ref="C7:D8"/>
    <mergeCell ref="E7:F8"/>
    <mergeCell ref="G7:V7"/>
    <mergeCell ref="B128:B129"/>
    <mergeCell ref="C128:D129"/>
    <mergeCell ref="C119:H119"/>
    <mergeCell ref="E128:K128"/>
    <mergeCell ref="E129:G129"/>
    <mergeCell ref="W7:X8"/>
    <mergeCell ref="I8:J8"/>
    <mergeCell ref="K8:L8"/>
    <mergeCell ref="M8:N8"/>
    <mergeCell ref="O8:P8"/>
    <mergeCell ref="Q8:R8"/>
    <mergeCell ref="U8:V8"/>
    <mergeCell ref="S8:T8"/>
    <mergeCell ref="U10:V10"/>
    <mergeCell ref="F79:G79"/>
    <mergeCell ref="H79:I79"/>
    <mergeCell ref="J79:K79"/>
    <mergeCell ref="L79:M79"/>
    <mergeCell ref="L71:M71"/>
    <mergeCell ref="J77:K77"/>
    <mergeCell ref="R68:S68"/>
    <mergeCell ref="R76:S76"/>
    <mergeCell ref="R77:S77"/>
    <mergeCell ref="C10:D10"/>
    <mergeCell ref="W9:X9"/>
    <mergeCell ref="I10:J10"/>
    <mergeCell ref="K10:L10"/>
    <mergeCell ref="M10:N10"/>
    <mergeCell ref="S9:T9"/>
    <mergeCell ref="I9:J9"/>
    <mergeCell ref="K9:L9"/>
    <mergeCell ref="M9:N9"/>
    <mergeCell ref="W10:X10"/>
    <mergeCell ref="C19:D19"/>
    <mergeCell ref="G9:H9"/>
    <mergeCell ref="C43:E43"/>
    <mergeCell ref="F43:H43"/>
    <mergeCell ref="C20:D20"/>
    <mergeCell ref="E20:F20"/>
    <mergeCell ref="G20:H20"/>
    <mergeCell ref="C27:D27"/>
    <mergeCell ref="E27:F27"/>
    <mergeCell ref="E24:F24"/>
    <mergeCell ref="G28:H28"/>
    <mergeCell ref="C32:D32"/>
    <mergeCell ref="G32:H32"/>
    <mergeCell ref="E32:F32"/>
    <mergeCell ref="C22:D22"/>
    <mergeCell ref="E22:F22"/>
    <mergeCell ref="E30:F30"/>
    <mergeCell ref="C23:D23"/>
    <mergeCell ref="E23:F23"/>
    <mergeCell ref="C29:D29"/>
    <mergeCell ref="P79:Q79"/>
    <mergeCell ref="I22:J22"/>
    <mergeCell ref="I30:J30"/>
    <mergeCell ref="G22:H22"/>
    <mergeCell ref="I27:J27"/>
    <mergeCell ref="G55:Q55"/>
    <mergeCell ref="M57:N57"/>
    <mergeCell ref="F37:H38"/>
    <mergeCell ref="K60:L60"/>
    <mergeCell ref="G27:H27"/>
    <mergeCell ref="W11:X11"/>
    <mergeCell ref="Q13:R13"/>
    <mergeCell ref="S13:T13"/>
    <mergeCell ref="U11:V11"/>
    <mergeCell ref="Q11:R11"/>
    <mergeCell ref="S11:T11"/>
    <mergeCell ref="W13:X13"/>
    <mergeCell ref="U13:V13"/>
    <mergeCell ref="B80:C80"/>
    <mergeCell ref="D80:E80"/>
    <mergeCell ref="R79:S79"/>
    <mergeCell ref="B79:C79"/>
    <mergeCell ref="D79:E79"/>
    <mergeCell ref="C28:D28"/>
    <mergeCell ref="I38:L38"/>
    <mergeCell ref="P77:Q77"/>
    <mergeCell ref="R71:S71"/>
    <mergeCell ref="N77:O77"/>
    <mergeCell ref="I11:J11"/>
    <mergeCell ref="K11:L11"/>
    <mergeCell ref="K12:L12"/>
    <mergeCell ref="M12:N12"/>
    <mergeCell ref="L80:M80"/>
    <mergeCell ref="I20:J20"/>
    <mergeCell ref="N79:O79"/>
    <mergeCell ref="C36:L36"/>
    <mergeCell ref="C61:D61"/>
    <mergeCell ref="E61:F61"/>
    <mergeCell ref="R55:U55"/>
    <mergeCell ref="M60:N60"/>
    <mergeCell ref="T59:U59"/>
    <mergeCell ref="T60:U60"/>
    <mergeCell ref="M59:N59"/>
    <mergeCell ref="O59:Q59"/>
    <mergeCell ref="R56:S57"/>
    <mergeCell ref="O56:Q56"/>
    <mergeCell ref="R62:S62"/>
    <mergeCell ref="P65:Q66"/>
    <mergeCell ref="M62:N62"/>
    <mergeCell ref="L65:M66"/>
    <mergeCell ref="R65:S66"/>
    <mergeCell ref="N65:O66"/>
    <mergeCell ref="O62:Q62"/>
    <mergeCell ref="L128:R128"/>
    <mergeCell ref="N82:O82"/>
    <mergeCell ref="F83:G83"/>
    <mergeCell ref="N83:O83"/>
    <mergeCell ref="P83:Q83"/>
    <mergeCell ref="L81:M81"/>
    <mergeCell ref="H96:I96"/>
    <mergeCell ref="J96:K96"/>
    <mergeCell ref="F97:G97"/>
    <mergeCell ref="F81:G81"/>
    <mergeCell ref="B82:C82"/>
    <mergeCell ref="D82:E82"/>
    <mergeCell ref="F39:H39"/>
    <mergeCell ref="N80:O80"/>
    <mergeCell ref="G60:H60"/>
    <mergeCell ref="I60:J60"/>
    <mergeCell ref="E58:F58"/>
    <mergeCell ref="F80:G80"/>
    <mergeCell ref="H80:I80"/>
    <mergeCell ref="J80:K80"/>
    <mergeCell ref="I32:J32"/>
    <mergeCell ref="J67:K67"/>
    <mergeCell ref="C30:D30"/>
    <mergeCell ref="C48:G48"/>
    <mergeCell ref="L129:N129"/>
    <mergeCell ref="L68:M68"/>
    <mergeCell ref="N71:O71"/>
    <mergeCell ref="N69:O69"/>
    <mergeCell ref="L82:M82"/>
    <mergeCell ref="N81:O81"/>
    <mergeCell ref="R78:S78"/>
    <mergeCell ref="R70:S70"/>
    <mergeCell ref="P78:Q78"/>
    <mergeCell ref="R67:S67"/>
    <mergeCell ref="N78:O78"/>
    <mergeCell ref="P71:Q71"/>
    <mergeCell ref="P75:S75"/>
    <mergeCell ref="N76:O76"/>
    <mergeCell ref="P76:Q76"/>
    <mergeCell ref="R69:S69"/>
    <mergeCell ref="I119:K120"/>
    <mergeCell ref="R81:S81"/>
    <mergeCell ref="R82:S82"/>
    <mergeCell ref="P81:Q81"/>
    <mergeCell ref="P80:Q80"/>
    <mergeCell ref="R80:S80"/>
    <mergeCell ref="L83:M83"/>
    <mergeCell ref="H85:I85"/>
    <mergeCell ref="P82:Q82"/>
    <mergeCell ref="H82:I82"/>
    <mergeCell ref="C124:E124"/>
    <mergeCell ref="K59:L59"/>
    <mergeCell ref="K58:L58"/>
    <mergeCell ref="C47:G47"/>
    <mergeCell ref="G30:H30"/>
    <mergeCell ref="E60:F60"/>
    <mergeCell ref="I121:K121"/>
    <mergeCell ref="D83:E83"/>
    <mergeCell ref="D85:E85"/>
    <mergeCell ref="F85:G85"/>
    <mergeCell ref="I123:K123"/>
    <mergeCell ref="I122:K122"/>
    <mergeCell ref="F123:H123"/>
    <mergeCell ref="C122:E122"/>
    <mergeCell ref="C123:E123"/>
    <mergeCell ref="F122:H122"/>
    <mergeCell ref="F121:H121"/>
    <mergeCell ref="F84:G84"/>
    <mergeCell ref="H84:I84"/>
    <mergeCell ref="J84:K84"/>
    <mergeCell ref="L84:M84"/>
    <mergeCell ref="N84:O84"/>
    <mergeCell ref="H87:I87"/>
    <mergeCell ref="J87:K87"/>
    <mergeCell ref="L87:M87"/>
    <mergeCell ref="N87:O87"/>
    <mergeCell ref="P84:Q84"/>
    <mergeCell ref="T58:U58"/>
    <mergeCell ref="L85:M85"/>
    <mergeCell ref="N85:O85"/>
    <mergeCell ref="C24:D24"/>
    <mergeCell ref="D71:E71"/>
    <mergeCell ref="F71:G71"/>
    <mergeCell ref="B83:C83"/>
    <mergeCell ref="C60:D60"/>
    <mergeCell ref="I28:J28"/>
    <mergeCell ref="R83:S83"/>
    <mergeCell ref="M42:P42"/>
    <mergeCell ref="D86:E86"/>
    <mergeCell ref="F86:G86"/>
    <mergeCell ref="R85:S85"/>
    <mergeCell ref="O58:Q58"/>
    <mergeCell ref="G58:H58"/>
    <mergeCell ref="I58:J58"/>
    <mergeCell ref="M58:N58"/>
    <mergeCell ref="R60:S60"/>
    <mergeCell ref="D84:E84"/>
    <mergeCell ref="C31:D31"/>
    <mergeCell ref="E31:F31"/>
    <mergeCell ref="G31:H31"/>
    <mergeCell ref="I31:J31"/>
    <mergeCell ref="C42:E42"/>
    <mergeCell ref="H51:L51"/>
    <mergeCell ref="F42:H42"/>
    <mergeCell ref="I42:L42"/>
    <mergeCell ref="C46:G46"/>
    <mergeCell ref="P86:Q86"/>
    <mergeCell ref="T56:U57"/>
    <mergeCell ref="P85:Q85"/>
    <mergeCell ref="R86:S86"/>
    <mergeCell ref="H86:I86"/>
    <mergeCell ref="J86:K86"/>
    <mergeCell ref="L86:M86"/>
    <mergeCell ref="N86:O86"/>
    <mergeCell ref="R58:S58"/>
    <mergeCell ref="R59:S59"/>
    <mergeCell ref="D87:E87"/>
    <mergeCell ref="F87:G87"/>
    <mergeCell ref="C62:D62"/>
    <mergeCell ref="H68:I68"/>
    <mergeCell ref="O60:Q60"/>
    <mergeCell ref="E62:F62"/>
    <mergeCell ref="D67:E67"/>
    <mergeCell ref="F67:G67"/>
    <mergeCell ref="D68:E68"/>
    <mergeCell ref="P68:Q68"/>
    <mergeCell ref="H67:I67"/>
    <mergeCell ref="J66:K66"/>
    <mergeCell ref="L91:M91"/>
    <mergeCell ref="L92:M92"/>
    <mergeCell ref="R87:S87"/>
    <mergeCell ref="B88:C88"/>
    <mergeCell ref="D88:E88"/>
    <mergeCell ref="F88:G88"/>
    <mergeCell ref="H88:I88"/>
    <mergeCell ref="J88:K88"/>
    <mergeCell ref="L88:M88"/>
    <mergeCell ref="P87:Q87"/>
    <mergeCell ref="T141:U141"/>
    <mergeCell ref="L93:M93"/>
    <mergeCell ref="L94:M94"/>
    <mergeCell ref="I24:J24"/>
    <mergeCell ref="G56:N56"/>
    <mergeCell ref="G62:H62"/>
    <mergeCell ref="I62:J62"/>
    <mergeCell ref="K62:L62"/>
    <mergeCell ref="L89:M89"/>
    <mergeCell ref="L90:M90"/>
    <mergeCell ref="K138:K139"/>
    <mergeCell ref="T140:U140"/>
    <mergeCell ref="Q138:Q139"/>
    <mergeCell ref="R138:R139"/>
    <mergeCell ref="L138:L139"/>
    <mergeCell ref="O138:O139"/>
    <mergeCell ref="P138:P139"/>
    <mergeCell ref="T89:U89"/>
    <mergeCell ref="E153:F153"/>
    <mergeCell ref="G153:H153"/>
    <mergeCell ref="I153:J153"/>
    <mergeCell ref="G152:H152"/>
    <mergeCell ref="K153:L153"/>
    <mergeCell ref="K152:L152"/>
    <mergeCell ref="B149:B150"/>
    <mergeCell ref="C149:D150"/>
    <mergeCell ref="E149:F150"/>
    <mergeCell ref="G149:H150"/>
    <mergeCell ref="T137:U139"/>
    <mergeCell ref="S137:S139"/>
    <mergeCell ref="T144:U144"/>
    <mergeCell ref="T142:U142"/>
    <mergeCell ref="I138:I139"/>
    <mergeCell ref="J138:J139"/>
    <mergeCell ref="M152:O152"/>
    <mergeCell ref="P152:R152"/>
    <mergeCell ref="S152:U152"/>
    <mergeCell ref="K155:L155"/>
    <mergeCell ref="K151:L151"/>
    <mergeCell ref="S150:U150"/>
    <mergeCell ref="K149:L150"/>
    <mergeCell ref="M150:O150"/>
    <mergeCell ref="P150:R150"/>
    <mergeCell ref="P153:R153"/>
    <mergeCell ref="S153:U153"/>
    <mergeCell ref="M149:U149"/>
    <mergeCell ref="I149:J150"/>
    <mergeCell ref="M155:O155"/>
    <mergeCell ref="P155:R155"/>
    <mergeCell ref="S155:U155"/>
    <mergeCell ref="M151:O151"/>
    <mergeCell ref="P151:R151"/>
    <mergeCell ref="S151:U151"/>
    <mergeCell ref="M153:O153"/>
    <mergeCell ref="G12:H12"/>
    <mergeCell ref="I12:J12"/>
    <mergeCell ref="C13:D13"/>
    <mergeCell ref="E13:F13"/>
    <mergeCell ref="G13:H13"/>
    <mergeCell ref="W12:X12"/>
    <mergeCell ref="M13:N13"/>
    <mergeCell ref="O13:P13"/>
    <mergeCell ref="K13:L13"/>
    <mergeCell ref="G23:H23"/>
    <mergeCell ref="I23:J23"/>
    <mergeCell ref="B15:X16"/>
    <mergeCell ref="O12:P12"/>
    <mergeCell ref="Q12:R12"/>
    <mergeCell ref="S12:T12"/>
    <mergeCell ref="L19:X20"/>
    <mergeCell ref="U12:V12"/>
    <mergeCell ref="C12:D12"/>
    <mergeCell ref="E12:F12"/>
    <mergeCell ref="R61:S61"/>
    <mergeCell ref="T61:U61"/>
    <mergeCell ref="C49:G49"/>
    <mergeCell ref="C50:G50"/>
    <mergeCell ref="N46:X48"/>
    <mergeCell ref="G61:H61"/>
    <mergeCell ref="I61:J61"/>
    <mergeCell ref="K61:L61"/>
    <mergeCell ref="M61:N61"/>
    <mergeCell ref="C51:G51"/>
    <mergeCell ref="H70:I70"/>
    <mergeCell ref="J70:K70"/>
    <mergeCell ref="L70:M70"/>
    <mergeCell ref="N70:O70"/>
    <mergeCell ref="H48:L48"/>
    <mergeCell ref="H49:L49"/>
    <mergeCell ref="H50:L50"/>
    <mergeCell ref="O61:Q61"/>
    <mergeCell ref="O57:Q57"/>
    <mergeCell ref="P70:Q70"/>
    <mergeCell ref="F124:H124"/>
    <mergeCell ref="I124:K124"/>
    <mergeCell ref="C133:D133"/>
    <mergeCell ref="E133:G133"/>
    <mergeCell ref="H133:K133"/>
    <mergeCell ref="I125:K125"/>
    <mergeCell ref="H129:K129"/>
    <mergeCell ref="C131:D131"/>
    <mergeCell ref="E131:G131"/>
    <mergeCell ref="C125:E125"/>
    <mergeCell ref="D70:E70"/>
    <mergeCell ref="T143:U143"/>
    <mergeCell ref="C154:D154"/>
    <mergeCell ref="E154:F154"/>
    <mergeCell ref="G154:H154"/>
    <mergeCell ref="I154:J154"/>
    <mergeCell ref="K154:L154"/>
    <mergeCell ref="M154:O154"/>
    <mergeCell ref="P154:R154"/>
    <mergeCell ref="S154:U154"/>
    <mergeCell ref="C153:D153"/>
    <mergeCell ref="T75:W75"/>
    <mergeCell ref="T76:U76"/>
    <mergeCell ref="V76:W76"/>
    <mergeCell ref="T77:U77"/>
    <mergeCell ref="V77:W77"/>
    <mergeCell ref="T78:U78"/>
    <mergeCell ref="V78:W78"/>
    <mergeCell ref="T79:U79"/>
    <mergeCell ref="V79:W79"/>
    <mergeCell ref="T80:U80"/>
    <mergeCell ref="V80:W80"/>
    <mergeCell ref="T81:U81"/>
    <mergeCell ref="V81:W81"/>
    <mergeCell ref="T82:U82"/>
    <mergeCell ref="V82:W82"/>
    <mergeCell ref="T83:U83"/>
    <mergeCell ref="V83:W83"/>
    <mergeCell ref="T84:U84"/>
    <mergeCell ref="V84:W84"/>
    <mergeCell ref="T85:U85"/>
    <mergeCell ref="V85:W85"/>
    <mergeCell ref="T86:U86"/>
    <mergeCell ref="V86:W86"/>
    <mergeCell ref="T87:U87"/>
    <mergeCell ref="V87:W87"/>
    <mergeCell ref="T88:U88"/>
    <mergeCell ref="V88:W88"/>
    <mergeCell ref="V89:W89"/>
    <mergeCell ref="T90:U90"/>
    <mergeCell ref="V90:W90"/>
    <mergeCell ref="T91:U91"/>
    <mergeCell ref="V91:W91"/>
    <mergeCell ref="T92:U92"/>
    <mergeCell ref="V92:W92"/>
    <mergeCell ref="T93:U93"/>
    <mergeCell ref="V93:W93"/>
    <mergeCell ref="T94:U94"/>
    <mergeCell ref="V94:W94"/>
    <mergeCell ref="T95:U95"/>
    <mergeCell ref="V95:W95"/>
    <mergeCell ref="T96:U96"/>
    <mergeCell ref="V96:W96"/>
    <mergeCell ref="T97:U97"/>
    <mergeCell ref="V97:W97"/>
    <mergeCell ref="T98:U98"/>
    <mergeCell ref="V98:W98"/>
    <mergeCell ref="T101:W101"/>
    <mergeCell ref="T102:U102"/>
    <mergeCell ref="V102:W102"/>
    <mergeCell ref="T103:U103"/>
    <mergeCell ref="V103:W103"/>
    <mergeCell ref="T105:U105"/>
    <mergeCell ref="V105:W105"/>
    <mergeCell ref="T106:U106"/>
    <mergeCell ref="V106:W106"/>
    <mergeCell ref="T107:U107"/>
    <mergeCell ref="V107:W107"/>
    <mergeCell ref="T108:U108"/>
    <mergeCell ref="V108:W108"/>
    <mergeCell ref="T109:U109"/>
    <mergeCell ref="V109:W109"/>
    <mergeCell ref="T110:U110"/>
    <mergeCell ref="V110:W110"/>
    <mergeCell ref="T111:U111"/>
    <mergeCell ref="V111:W111"/>
    <mergeCell ref="T115:U115"/>
    <mergeCell ref="V115:W115"/>
    <mergeCell ref="T116:U116"/>
    <mergeCell ref="V116:W116"/>
    <mergeCell ref="T112:U112"/>
    <mergeCell ref="V112:W112"/>
    <mergeCell ref="T113:U113"/>
    <mergeCell ref="V113:W113"/>
    <mergeCell ref="T114:U114"/>
    <mergeCell ref="V114:W114"/>
  </mergeCells>
  <printOptions horizontalCentered="1"/>
  <pageMargins left="0.5905511811023623" right="0.5905511811023623" top="0.7874015748031497" bottom="0.7874015748031497" header="0.4724409448818898" footer="0.3937007874015748"/>
  <pageSetup firstPageNumber="1" useFirstPageNumber="1" horizontalDpi="600" verticalDpi="600" orientation="portrait" paperSize="9" scale="80" r:id="rId4"/>
  <headerFooter alignWithMargins="0">
    <oddFooter xml:space="preserve">&amp;C&amp;P </oddFooter>
  </headerFooter>
  <rowBreaks count="2" manualBreakCount="2">
    <brk id="53" max="255" man="1"/>
    <brk id="99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松江良文</dc:creator>
  <cp:keywords/>
  <dc:description/>
  <cp:lastModifiedBy>佐藤 寛也</cp:lastModifiedBy>
  <cp:lastPrinted>2014-03-25T06:10:27Z</cp:lastPrinted>
  <dcterms:created xsi:type="dcterms:W3CDTF">1999-07-19T05:45:32Z</dcterms:created>
  <dcterms:modified xsi:type="dcterms:W3CDTF">2014-03-25T06:10:46Z</dcterms:modified>
  <cp:category/>
  <cp:version/>
  <cp:contentType/>
  <cp:contentStatus/>
</cp:coreProperties>
</file>