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目次" sheetId="1" r:id="rId1"/>
    <sheet name="84" sheetId="2" r:id="rId2"/>
    <sheet name="85" sheetId="3" r:id="rId3"/>
    <sheet name="86" sheetId="4" r:id="rId4"/>
    <sheet name="87" sheetId="5" r:id="rId5"/>
    <sheet name="88" sheetId="6" r:id="rId6"/>
    <sheet name="89" sheetId="7" r:id="rId7"/>
    <sheet name="90" sheetId="8" r:id="rId8"/>
    <sheet name="91" sheetId="9" r:id="rId9"/>
    <sheet name="92" sheetId="10" r:id="rId10"/>
    <sheet name="93-1" sheetId="11" r:id="rId11"/>
    <sheet name="93-2" sheetId="12" r:id="rId12"/>
    <sheet name="94" sheetId="13" r:id="rId13"/>
    <sheet name="95" sheetId="14" r:id="rId14"/>
    <sheet name="96" sheetId="15" r:id="rId15"/>
    <sheet name="97" sheetId="16" r:id="rId16"/>
    <sheet name="98" sheetId="17" r:id="rId17"/>
    <sheet name="99" sheetId="18" r:id="rId18"/>
    <sheet name="100" sheetId="19" r:id="rId19"/>
    <sheet name="101" sheetId="20" r:id="rId20"/>
    <sheet name="102" sheetId="21" r:id="rId21"/>
    <sheet name="103" sheetId="22" r:id="rId22"/>
    <sheet name="104" sheetId="23" r:id="rId23"/>
    <sheet name="105" sheetId="24" r:id="rId24"/>
  </sheets>
  <definedNames>
    <definedName name="_xlnm.Print_Area" localSheetId="18">'100'!$A$1:$H$9</definedName>
    <definedName name="_xlnm.Print_Area" localSheetId="19">'101'!$A$1:$F$9</definedName>
    <definedName name="_xlnm.Print_Area" localSheetId="20">'102'!$A$1:$G$9</definedName>
    <definedName name="_xlnm.Print_Area" localSheetId="21">'103'!$A$1:$G$15</definedName>
    <definedName name="_xlnm.Print_Area" localSheetId="22">'104'!$A$1:$D$8</definedName>
    <definedName name="_xlnm.Print_Area" localSheetId="23">'105'!$A$1:$G$27</definedName>
    <definedName name="_xlnm.Print_Area" localSheetId="1">'84'!$A$1:$F$32</definedName>
    <definedName name="_xlnm.Print_Area" localSheetId="2">'85'!$A$1:$K$9</definedName>
    <definedName name="_xlnm.Print_Area" localSheetId="3">'86'!$A$1:$K$13</definedName>
    <definedName name="_xlnm.Print_Area" localSheetId="4">'87'!$A$1:$F$16</definedName>
    <definedName name="_xlnm.Print_Area" localSheetId="5">'88'!$A$1:$F$32</definedName>
    <definedName name="_xlnm.Print_Area" localSheetId="6">'89'!$A$1:$D$25</definedName>
    <definedName name="_xlnm.Print_Area" localSheetId="8">'91'!$A$1:$H$7</definedName>
    <definedName name="_xlnm.Print_Area" localSheetId="9">'92'!$A$1:$H$6</definedName>
    <definedName name="_xlnm.Print_Area" localSheetId="10">'93-1'!$A$1:$M$58</definedName>
    <definedName name="_xlnm.Print_Area" localSheetId="11">'93-2'!$A$1:$I$17</definedName>
    <definedName name="_xlnm.Print_Area" localSheetId="12">'94'!$A$1:$F$9</definedName>
    <definedName name="_xlnm.Print_Area" localSheetId="13">'95'!$A$1:$E$16</definedName>
    <definedName name="_xlnm.Print_Area" localSheetId="14">'96'!$A$1:$H$27</definedName>
    <definedName name="_xlnm.Print_Area" localSheetId="15">'97'!$A$1:$E$5</definedName>
    <definedName name="_xlnm.Print_Area" localSheetId="16">'98'!$A$1:$M$19</definedName>
    <definedName name="_xlnm.Print_Area" localSheetId="17">'99'!$A$1:$L$9</definedName>
  </definedNames>
  <calcPr fullCalcOnLoad="1"/>
</workbook>
</file>

<file path=xl/sharedStrings.xml><?xml version="1.0" encoding="utf-8"?>
<sst xmlns="http://schemas.openxmlformats.org/spreadsheetml/2006/main" count="876" uniqueCount="605">
  <si>
    <t>86保護費</t>
  </si>
  <si>
    <t>85保護世帯及び人員</t>
  </si>
  <si>
    <t>87授産施設の状況</t>
  </si>
  <si>
    <t>88社会福祉施設等</t>
  </si>
  <si>
    <t>89養護老人ホーム等入所者数</t>
  </si>
  <si>
    <t>92就学前児童措置入所状況</t>
  </si>
  <si>
    <t>93-1保育所の状況</t>
  </si>
  <si>
    <t>93-2地域子育て支援拠点の状況</t>
  </si>
  <si>
    <t>94児童扶養手当及び特別児童扶養手当状況</t>
  </si>
  <si>
    <t>96児童館・児童センター・児童クラブ設置状況</t>
  </si>
  <si>
    <t>97助産施設</t>
  </si>
  <si>
    <t>98身体障害者等級別・障害別手帳交付状況</t>
  </si>
  <si>
    <t>99知的障害者名簿登載者数</t>
  </si>
  <si>
    <t>100国民年金加入の状況</t>
  </si>
  <si>
    <t>101国民年金受給の状況</t>
  </si>
  <si>
    <t>102福祉年金受給者の状況</t>
  </si>
  <si>
    <t>103共同募金の状況</t>
  </si>
  <si>
    <t>104日本赤十字社資の収納状況</t>
  </si>
  <si>
    <t>105社会福祉協議会の相談事業</t>
  </si>
  <si>
    <t>総数</t>
  </si>
  <si>
    <t>地区名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</si>
  <si>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</si>
  <si>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</si>
  <si>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</si>
  <si>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</si>
  <si>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</si>
  <si>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</si>
  <si>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</si>
  <si>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</si>
  <si>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</si>
  <si>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</si>
  <si>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</si>
  <si>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</si>
  <si>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</si>
  <si>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</si>
  <si>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</si>
  <si>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</si>
  <si>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</si>
  <si>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</si>
  <si>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85　保護世帯及び人員</t>
  </si>
  <si>
    <t>(月平均）</t>
  </si>
  <si>
    <t>年度</t>
  </si>
  <si>
    <t>被保護
世帯</t>
  </si>
  <si>
    <t>実数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</si>
  <si>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</si>
  <si>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</si>
  <si>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</si>
  <si>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</si>
  <si>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</si>
  <si>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</si>
  <si>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</si>
  <si>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</si>
  <si>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資料：福祉課生活福祉係</t>
  </si>
  <si>
    <t>（単位　千円）</t>
  </si>
  <si>
    <t>施設
事務費</t>
  </si>
  <si>
    <t>-</t>
  </si>
  <si>
    <t>構成比</t>
  </si>
  <si>
    <t>工賃総額</t>
  </si>
  <si>
    <t>定員</t>
  </si>
  <si>
    <t>現員</t>
  </si>
  <si>
    <t>職員数</t>
  </si>
  <si>
    <t>工賃</t>
  </si>
  <si>
    <t>今宮福祉企業センター</t>
  </si>
  <si>
    <t>上久堅福祉企業センター</t>
  </si>
  <si>
    <t>鼎福祉企業センター</t>
  </si>
  <si>
    <t>上郷祉企業センター</t>
  </si>
  <si>
    <t>上村福祉企業センター</t>
  </si>
  <si>
    <t>南信濃福祉企業センター</t>
  </si>
  <si>
    <t>88 社会福祉施設等</t>
  </si>
  <si>
    <t>母子生活支援施設</t>
  </si>
  <si>
    <t>児童養護施設</t>
  </si>
  <si>
    <t>知的障害児通園施設</t>
  </si>
  <si>
    <t>認定こども園</t>
  </si>
  <si>
    <t>89 養護・特養老人ホーム等入所者状況</t>
  </si>
  <si>
    <t>施設名・種別</t>
  </si>
  <si>
    <t>所在地</t>
  </si>
  <si>
    <t>前年度
入所者数</t>
  </si>
  <si>
    <t>養護老人ホーム　信濃寮</t>
  </si>
  <si>
    <t>飯田市</t>
  </si>
  <si>
    <t>養護老人ホーム　天龍荘</t>
  </si>
  <si>
    <t>下伊那郡天龍村</t>
  </si>
  <si>
    <t>養護老人ホーム　ハートヒル川路</t>
  </si>
  <si>
    <t>盲老人養護老人ホーム光の園</t>
  </si>
  <si>
    <t>下伊那郡下條村</t>
  </si>
  <si>
    <t>養護老人ホーム　宝泉寮</t>
  </si>
  <si>
    <t>愛知県設樂町</t>
  </si>
  <si>
    <t>養護老人ホーム　寿和寮</t>
  </si>
  <si>
    <t>茅野市</t>
  </si>
  <si>
    <t>養護老人ホーム　聖母寮</t>
  </si>
  <si>
    <t>諏訪市</t>
  </si>
  <si>
    <t>特別養護老人ホーム　飯田荘</t>
  </si>
  <si>
    <t>特別養護老人ホーム　第二飯田荘</t>
  </si>
  <si>
    <t>特別養護老人ホーム　阿南荘</t>
  </si>
  <si>
    <t>下伊那郡阿南町</t>
  </si>
  <si>
    <t>特別養護老人ホーム　松川荘</t>
  </si>
  <si>
    <t>下伊那郡松川町</t>
  </si>
  <si>
    <t>特別養護老人ホーム　阿智荘</t>
  </si>
  <si>
    <t>下伊那郡阿智村</t>
  </si>
  <si>
    <t>特別養護老人ホーム　天龍荘</t>
  </si>
  <si>
    <t>下伊那郡天龍村</t>
  </si>
  <si>
    <t>特別養護老人ホーム　遠山荘</t>
  </si>
  <si>
    <t>飯田市</t>
  </si>
  <si>
    <t>特別養護老人ホーム　喬木荘</t>
  </si>
  <si>
    <t>下伊那郡喬木村</t>
  </si>
  <si>
    <t>特別養護老人ホーム　やすおか荘</t>
  </si>
  <si>
    <t>下伊那郡泰阜村</t>
  </si>
  <si>
    <t>特別養護老人ホーム　赤石寮</t>
  </si>
  <si>
    <t>特別養護老人ホーム　あさぎりの郷</t>
  </si>
  <si>
    <t>下伊那郡高森町</t>
  </si>
  <si>
    <t>※入所者数は飯田市出身者の数</t>
  </si>
  <si>
    <t>資料：南信州広域連合介護保険係</t>
  </si>
  <si>
    <t>　　　　　　　　　　生年別
 区分</t>
  </si>
  <si>
    <t>就学前児童数</t>
  </si>
  <si>
    <t>保育所入所児童数</t>
  </si>
  <si>
    <t>保育所入所率（％）</t>
  </si>
  <si>
    <t>※「保育所入所児童数」には鼎幼稚園、管外委託児を含む。</t>
  </si>
  <si>
    <t>資料：子育て支援課</t>
  </si>
  <si>
    <t>各年4月1日現在</t>
  </si>
  <si>
    <t>年度
所名</t>
  </si>
  <si>
    <t>保育
所数</t>
  </si>
  <si>
    <t>入所児数</t>
  </si>
  <si>
    <t>園長</t>
  </si>
  <si>
    <t>保育士</t>
  </si>
  <si>
    <t>その他</t>
  </si>
  <si>
    <t>3歳
未満</t>
  </si>
  <si>
    <t>3歳児</t>
  </si>
  <si>
    <t>4歳児</t>
  </si>
  <si>
    <t>5歳児</t>
  </si>
  <si>
    <t>認可公立保育所</t>
  </si>
  <si>
    <t>丸山保育園</t>
  </si>
  <si>
    <t>座光寺保育園</t>
  </si>
  <si>
    <t>松尾東保育園</t>
  </si>
  <si>
    <t>下久堅保育園</t>
  </si>
  <si>
    <t>上久堅保育園</t>
  </si>
  <si>
    <t>龍江保育園</t>
  </si>
  <si>
    <t>竜丘保育園</t>
  </si>
  <si>
    <t>川路保育園</t>
  </si>
  <si>
    <t>三穂保育園</t>
  </si>
  <si>
    <t>山本保育園</t>
  </si>
  <si>
    <t>中村保育園</t>
  </si>
  <si>
    <t>殿岡保育園</t>
  </si>
  <si>
    <t>鼎東保育園</t>
  </si>
  <si>
    <t>鼎みつば保育園</t>
  </si>
  <si>
    <t>上郷東保育園</t>
  </si>
  <si>
    <t>上郷西保育園</t>
  </si>
  <si>
    <t>上郷南保育園</t>
  </si>
  <si>
    <t>上郷北保育園</t>
  </si>
  <si>
    <t>上村保育園</t>
  </si>
  <si>
    <t>和田保育園</t>
  </si>
  <si>
    <t>他町村からの通園児数</t>
  </si>
  <si>
    <t>認可私立保育所</t>
  </si>
  <si>
    <t>飯田仏教保育園</t>
  </si>
  <si>
    <t>飯田中央保育園</t>
  </si>
  <si>
    <t>飯田子供の園保育園</t>
  </si>
  <si>
    <t>時又保育園</t>
  </si>
  <si>
    <t>風越保育園</t>
  </si>
  <si>
    <t>伊賀良保育園</t>
  </si>
  <si>
    <t>育良保育園</t>
  </si>
  <si>
    <t>慈光保育園</t>
  </si>
  <si>
    <t>さくら保育園</t>
  </si>
  <si>
    <t>（さくら保育園久米分園）</t>
  </si>
  <si>
    <t>-</t>
  </si>
  <si>
    <t>羽場保育園</t>
  </si>
  <si>
    <t>明星保育園</t>
  </si>
  <si>
    <t>高松保育園</t>
  </si>
  <si>
    <t>あすなろ保育園</t>
  </si>
  <si>
    <t>千代保育園</t>
  </si>
  <si>
    <t>（千代保育園千栄分園）</t>
  </si>
  <si>
    <t>慈光めぐみ保育園</t>
  </si>
  <si>
    <t>サンタクララ保育園</t>
  </si>
  <si>
    <t>入舟保育園</t>
  </si>
  <si>
    <t>勅使河原学園保育園</t>
  </si>
  <si>
    <t xml:space="preserve"> </t>
  </si>
  <si>
    <t>資料：子育て支援課</t>
  </si>
  <si>
    <t>93-2 地域子育て支援拠点の状況</t>
  </si>
  <si>
    <t>年間
日数</t>
  </si>
  <si>
    <t>子ども</t>
  </si>
  <si>
    <t>合計</t>
  </si>
  <si>
    <t>子育てサロン
おしゃべりサラダ</t>
  </si>
  <si>
    <t>おしゃべり
サラダ</t>
  </si>
  <si>
    <t>10:00～15:00
(5時間)</t>
  </si>
  <si>
    <t>月～木
（週4日）</t>
  </si>
  <si>
    <t>座光寺
つどいの広場</t>
  </si>
  <si>
    <t>9:30～15:30
(6時間)</t>
  </si>
  <si>
    <t>月～金
（週5日）</t>
  </si>
  <si>
    <t>カンガルークラブ</t>
  </si>
  <si>
    <t>社福）和順福祉会</t>
  </si>
  <si>
    <t>なかよし広場
ぞうさん</t>
  </si>
  <si>
    <t>社福）松美会</t>
  </si>
  <si>
    <t>9:30～14:30
(5時間)</t>
  </si>
  <si>
    <t>火～金
（週4日）</t>
  </si>
  <si>
    <t>社福）白鳥会</t>
  </si>
  <si>
    <t>木～土
（週3日）</t>
  </si>
  <si>
    <t>月～水
（週3日）</t>
  </si>
  <si>
    <t>社福）千代
しゃくなげの会</t>
  </si>
  <si>
    <t>資料：子育て支援課</t>
  </si>
  <si>
    <t>94 児童扶養手当及び特別児童扶養手当支給状況</t>
  </si>
  <si>
    <t>各年度８月１日現在</t>
  </si>
  <si>
    <t>児童扶養手当</t>
  </si>
  <si>
    <t>特別児童扶養手当</t>
  </si>
  <si>
    <t>受給権者</t>
  </si>
  <si>
    <t>資料：子育て支援課・福祉課</t>
  </si>
  <si>
    <t>各年9月30日現在</t>
  </si>
  <si>
    <t>児童手当
（特例給付を含む）</t>
  </si>
  <si>
    <t>就学前特例給付</t>
  </si>
  <si>
    <t>小学校第3学年修了前特例給付
（H16年度から）</t>
  </si>
  <si>
    <t>3歳未満の児童対象</t>
  </si>
  <si>
    <t>名称</t>
  </si>
  <si>
    <t>敷地面積</t>
  </si>
  <si>
    <t>建築面積</t>
  </si>
  <si>
    <t>建物構造</t>
  </si>
  <si>
    <t>施設内容</t>
  </si>
  <si>
    <t>開設年月日</t>
  </si>
  <si>
    <t>人</t>
  </si>
  <si>
    <t>竜丘児童センター</t>
  </si>
  <si>
    <t>桐林245番地1</t>
  </si>
  <si>
    <t>鉄骨２階</t>
  </si>
  <si>
    <t>集会室・遊戯室</t>
  </si>
  <si>
    <t>丸山児童センター</t>
  </si>
  <si>
    <t>今宮町2丁目113番地1</t>
  </si>
  <si>
    <t>〃</t>
  </si>
  <si>
    <t>座光寺児童センター</t>
  </si>
  <si>
    <t>座光寺1726番地1</t>
  </si>
  <si>
    <t>鉄骨平屋</t>
  </si>
  <si>
    <t>山本児童センター</t>
  </si>
  <si>
    <t>竹佐693番地1</t>
  </si>
  <si>
    <t>鼎児童センター</t>
  </si>
  <si>
    <t>鼎中平2451番地9</t>
  </si>
  <si>
    <t>別府児童館</t>
  </si>
  <si>
    <t>上郷別府1195番地</t>
  </si>
  <si>
    <t>木造２階</t>
  </si>
  <si>
    <t>高松児童館</t>
  </si>
  <si>
    <t>上郷黒田238番地1</t>
  </si>
  <si>
    <t>松尾城4014番地</t>
  </si>
  <si>
    <t>木造一部2階</t>
  </si>
  <si>
    <t>下久堅児童クラブ</t>
  </si>
  <si>
    <t>下久堅知久平118番地1</t>
  </si>
  <si>
    <t>木造平屋</t>
  </si>
  <si>
    <t>集会室、学習室</t>
  </si>
  <si>
    <t>龍江児童クラブ</t>
  </si>
  <si>
    <t>龍江3539番地</t>
  </si>
  <si>
    <t>橋南児童クラブ</t>
  </si>
  <si>
    <t>追手町1丁目25番地1</t>
  </si>
  <si>
    <t>大瀬木1106番地1</t>
  </si>
  <si>
    <t>集会室、遊戯室</t>
  </si>
  <si>
    <t>浜井場児童クラブ</t>
  </si>
  <si>
    <t>小伝馬町1丁目3503番地</t>
  </si>
  <si>
    <t>鉄筋ＣＲ</t>
  </si>
  <si>
    <t>川路児童クラブ</t>
  </si>
  <si>
    <t>川路3457番地1</t>
  </si>
  <si>
    <t>切石児童クラブ</t>
  </si>
  <si>
    <t>鼎切石4635番地1</t>
  </si>
  <si>
    <t>三穂児童クラブ</t>
  </si>
  <si>
    <t>伊豆木3778番地</t>
  </si>
  <si>
    <t>上久堅児童クラブ</t>
  </si>
  <si>
    <t>上久堅7606番地</t>
  </si>
  <si>
    <t>上郷児童クラブ</t>
  </si>
  <si>
    <t>上郷飯沼3118番地</t>
  </si>
  <si>
    <t>鼎児童クラブ</t>
  </si>
  <si>
    <t>鼎中平1958番地3</t>
  </si>
  <si>
    <t>資料：教育委員会学校教育課</t>
  </si>
  <si>
    <t>97 助産施設</t>
  </si>
  <si>
    <t>設置主体</t>
  </si>
  <si>
    <t>母子定員</t>
  </si>
  <si>
    <t>たひら母乳育児相談室</t>
  </si>
  <si>
    <t>飯田市下久堅小林814</t>
  </si>
  <si>
    <t>個人</t>
  </si>
  <si>
    <t>無床</t>
  </si>
  <si>
    <t>　　　　　　　　　　　等級
障害別</t>
  </si>
  <si>
    <t>計</t>
  </si>
  <si>
    <t>男</t>
  </si>
  <si>
    <t>女</t>
  </si>
  <si>
    <t>構成比
(%)</t>
  </si>
  <si>
    <t>視覚障害</t>
  </si>
  <si>
    <t>聴覚障害</t>
  </si>
  <si>
    <t>肢体不自由</t>
  </si>
  <si>
    <t>上肢</t>
  </si>
  <si>
    <t>切　断</t>
  </si>
  <si>
    <t>機能障害</t>
  </si>
  <si>
    <t>下肢</t>
  </si>
  <si>
    <t>平衡機能障害</t>
  </si>
  <si>
    <t>そしゃく機能障害</t>
  </si>
  <si>
    <t>構成比(%)</t>
  </si>
  <si>
    <t>資料：福祉課障害福祉係</t>
  </si>
  <si>
    <t>99 知的障害者名簿登載者数</t>
  </si>
  <si>
    <t>18歳未満</t>
  </si>
  <si>
    <t>18歳以上</t>
  </si>
  <si>
    <t>100 国民年金加入の状況</t>
  </si>
  <si>
    <t>加入者数</t>
  </si>
  <si>
    <t>不在</t>
  </si>
  <si>
    <t>付加保険料</t>
  </si>
  <si>
    <t>保険料</t>
  </si>
  <si>
    <t>1号
被保険者</t>
  </si>
  <si>
    <t>3号
被保険者</t>
  </si>
  <si>
    <t>被保険者数</t>
  </si>
  <si>
    <t>免除者数</t>
  </si>
  <si>
    <t>納付額
（千円）</t>
  </si>
  <si>
    <t>※　1号被保険者には任意加入を含む</t>
  </si>
  <si>
    <t>資料：市民課市民窓口係</t>
  </si>
  <si>
    <t>101 国民年金受給の状況</t>
  </si>
  <si>
    <t>受給者別内訳</t>
  </si>
  <si>
    <t>受給者
（人）</t>
  </si>
  <si>
    <t>受給金額
（千円）</t>
  </si>
  <si>
    <t>老齢年金
（人）</t>
  </si>
  <si>
    <t>障害年金
（人）</t>
  </si>
  <si>
    <t>遺族年金
（人）</t>
  </si>
  <si>
    <t>資料：市民課市民窓口係</t>
  </si>
  <si>
    <t>102 福祉年金受給の状況</t>
  </si>
  <si>
    <t>老齢年金</t>
  </si>
  <si>
    <t>障害年金</t>
  </si>
  <si>
    <t>母子年金</t>
  </si>
  <si>
    <t>特別給付金</t>
  </si>
  <si>
    <t>(単位 円）</t>
  </si>
  <si>
    <t>目標額</t>
  </si>
  <si>
    <t>実績額</t>
  </si>
  <si>
    <t>目標に対する比</t>
  </si>
  <si>
    <t>総額</t>
  </si>
  <si>
    <t>戸別</t>
  </si>
  <si>
    <t>街頭その他</t>
  </si>
  <si>
    <t>法人</t>
  </si>
  <si>
    <t>配分先</t>
  </si>
  <si>
    <t>金額</t>
  </si>
  <si>
    <t>県共同募金会</t>
  </si>
  <si>
    <t>歳末激励金</t>
  </si>
  <si>
    <t>市社会福祉協議会</t>
  </si>
  <si>
    <t>まちづくり委員会等配分</t>
  </si>
  <si>
    <t>地域福祉推進事業費</t>
  </si>
  <si>
    <t>資料：長野県共同募金会飯田市支会</t>
  </si>
  <si>
    <t>105 社会福祉協議会の相談事業</t>
  </si>
  <si>
    <t>相談内容</t>
  </si>
  <si>
    <t>生計問題</t>
  </si>
  <si>
    <t>家族関係</t>
  </si>
  <si>
    <t>職業・生業問題</t>
  </si>
  <si>
    <t>健康医療問題</t>
  </si>
  <si>
    <t>結婚相談</t>
  </si>
  <si>
    <t>離婚問題</t>
  </si>
  <si>
    <t>住宅問題</t>
  </si>
  <si>
    <t>財産関係</t>
  </si>
  <si>
    <t>精神衛生</t>
  </si>
  <si>
    <t>心身障害者（児）福祉</t>
  </si>
  <si>
    <t>児童福祉・母子健康</t>
  </si>
  <si>
    <t>教育・青少年問題</t>
  </si>
  <si>
    <t>母子福祉</t>
  </si>
  <si>
    <t>老人福祉</t>
  </si>
  <si>
    <t>人権相談</t>
  </si>
  <si>
    <t>事故関係</t>
  </si>
  <si>
    <t>苦情相談</t>
  </si>
  <si>
    <t>出稼相談</t>
  </si>
  <si>
    <t>法律相談</t>
  </si>
  <si>
    <t>※　心配ごと相談所…さんとぴあ飯田（飯田市福祉会館）、平日毎日開設。</t>
  </si>
  <si>
    <t>資料：社会福祉協議会</t>
  </si>
  <si>
    <t>　　　特別心配ごと相談は毎週火曜日開設。</t>
  </si>
  <si>
    <t>Ｇ社会福祉</t>
  </si>
  <si>
    <t>目次へ戻る</t>
  </si>
  <si>
    <t>授　　　産</t>
  </si>
  <si>
    <t>養護老人ホーム　みすず寮</t>
  </si>
  <si>
    <t>伊那市</t>
  </si>
  <si>
    <t>特別養護老人ホーム  ゆい</t>
  </si>
  <si>
    <t>岐阜県中津川市</t>
  </si>
  <si>
    <t>90 介護保険認定者一覧表</t>
  </si>
  <si>
    <t>上村</t>
  </si>
  <si>
    <t>南信濃</t>
  </si>
  <si>
    <t>住所地特例者</t>
  </si>
  <si>
    <t>資料：介護高齢課介護保険係</t>
  </si>
  <si>
    <t>91 老人福祉センター利用状況</t>
  </si>
  <si>
    <t>区分</t>
  </si>
  <si>
    <t>利用人数</t>
  </si>
  <si>
    <t>昭和47年5月開設  平成14年度改修
規模…鉄筋コンクリート２階建
延床面積…539.82㎡
生きがいデイサービス事業実施</t>
  </si>
  <si>
    <t>昭和56年3月開設
規模…鉄筋コンクリート２階建　(１部地階)
延床面積…539.10㎡</t>
  </si>
  <si>
    <t>昭和50年3月開設
規模…鉄筋コンクリート２階建
延床面積…1,002㎡</t>
  </si>
  <si>
    <t>資料：介護高齢課高齢者係</t>
  </si>
  <si>
    <t>備　　　　考</t>
  </si>
  <si>
    <t>実施主体</t>
  </si>
  <si>
    <t>実施時間</t>
  </si>
  <si>
    <t>実施日</t>
  </si>
  <si>
    <t>設置数</t>
  </si>
  <si>
    <t>年間延べ利用者数</t>
  </si>
  <si>
    <t>おとな</t>
  </si>
  <si>
    <t>受給者</t>
  </si>
  <si>
    <t>私立保育園及び通所授産施設</t>
  </si>
  <si>
    <t>84生活保護状況</t>
  </si>
  <si>
    <t>南信濃</t>
  </si>
  <si>
    <t>上村</t>
  </si>
  <si>
    <t>小計</t>
  </si>
  <si>
    <t>人口</t>
  </si>
  <si>
    <t>世帯数</t>
  </si>
  <si>
    <t>保護率（‰）</t>
  </si>
  <si>
    <t>被保護者</t>
  </si>
  <si>
    <t>年</t>
  </si>
  <si>
    <t>毎年9月末日現在</t>
  </si>
  <si>
    <t>目次へ戻る</t>
  </si>
  <si>
    <t>16.4.2
～
17.4.1</t>
  </si>
  <si>
    <t>松尾
つどいの広場</t>
  </si>
  <si>
    <t>　　　法律相談は毎月第2金曜日。結婚相談は毎月8日、18日、28日。平成16年度より毎月第2、第3日曜日</t>
  </si>
  <si>
    <t>目次へ戻る</t>
  </si>
  <si>
    <t>-</t>
  </si>
  <si>
    <t>年度
施設名</t>
  </si>
  <si>
    <t>名　　　称</t>
  </si>
  <si>
    <r>
      <t>定員</t>
    </r>
    <r>
      <rPr>
        <sz val="8"/>
        <rFont val="ＭＳ Ｐ明朝"/>
        <family val="1"/>
      </rPr>
      <t>(人)</t>
    </r>
  </si>
  <si>
    <r>
      <t>職員数</t>
    </r>
    <r>
      <rPr>
        <sz val="8"/>
        <rFont val="ＭＳ Ｐ明朝"/>
        <family val="1"/>
      </rPr>
      <t>(人)</t>
    </r>
  </si>
  <si>
    <t>乳児院</t>
  </si>
  <si>
    <t>風越乳児院</t>
  </si>
  <si>
    <t>丸山町4丁目7490-1</t>
  </si>
  <si>
    <t>社会福祉法人飯田風越福祉会</t>
  </si>
  <si>
    <t>飯田市北方寮</t>
  </si>
  <si>
    <t>北方297-5</t>
  </si>
  <si>
    <t>風越寮</t>
  </si>
  <si>
    <t>仲ノ町305-6</t>
  </si>
  <si>
    <t>社会福祉法人長姫福祉会</t>
  </si>
  <si>
    <t>知的障害者通所授産施設</t>
  </si>
  <si>
    <t>あゆみ園</t>
  </si>
  <si>
    <t>社会福祉法人あゆみ会</t>
  </si>
  <si>
    <t>社会福祉法人明星会</t>
  </si>
  <si>
    <t>明星学園</t>
  </si>
  <si>
    <t>駄科2250</t>
  </si>
  <si>
    <t>第二明星学園</t>
  </si>
  <si>
    <t>南原苑</t>
  </si>
  <si>
    <t>下久堅南原803-1</t>
  </si>
  <si>
    <t>社会福祉法人あゆみ会</t>
  </si>
  <si>
    <t>療育センターひまわり</t>
  </si>
  <si>
    <t>松尾新井5933-2</t>
  </si>
  <si>
    <t>精神障害者援護寮</t>
  </si>
  <si>
    <t>箕瀬町2-2561-4</t>
  </si>
  <si>
    <t>社会福祉法人楓会</t>
  </si>
  <si>
    <t>北方2139-5</t>
  </si>
  <si>
    <t>木の葉のささやき</t>
  </si>
  <si>
    <t>下瀬242-6</t>
  </si>
  <si>
    <r>
      <t>社会福祉法人</t>
    </r>
    <r>
      <rPr>
        <sz val="10.5"/>
        <rFont val="ＭＳ Ｐ明朝"/>
        <family val="1"/>
      </rPr>
      <t>阿南町社会福祉協議会</t>
    </r>
  </si>
  <si>
    <t>下久堅柿野沢3333</t>
  </si>
  <si>
    <r>
      <t>社会福祉法人</t>
    </r>
    <r>
      <rPr>
        <sz val="10.5"/>
        <rFont val="ＭＳ Ｐ明朝"/>
        <family val="1"/>
      </rPr>
      <t>長野県知的障害者育成会</t>
    </r>
  </si>
  <si>
    <t>松尾上溝3179-1</t>
  </si>
  <si>
    <t>ひまわり荘</t>
  </si>
  <si>
    <t>宮ノ上3887-1</t>
  </si>
  <si>
    <t>かつら荘</t>
  </si>
  <si>
    <t>箕瀬町3-2520</t>
  </si>
  <si>
    <t>すみれ荘</t>
  </si>
  <si>
    <t>旭町274-2</t>
  </si>
  <si>
    <t>養護老人ホーム</t>
  </si>
  <si>
    <t>ハートヒル川路</t>
  </si>
  <si>
    <t>川路3457-1</t>
  </si>
  <si>
    <t>社会福祉法人ゆいの里</t>
  </si>
  <si>
    <t>信濃寮</t>
  </si>
  <si>
    <t>鼎一色551</t>
  </si>
  <si>
    <t>社会福祉法人萱垣会</t>
  </si>
  <si>
    <t>特別養護老人ホーム</t>
  </si>
  <si>
    <t>飯田荘</t>
  </si>
  <si>
    <t>東栄町3114-1</t>
  </si>
  <si>
    <t>第二飯田荘</t>
  </si>
  <si>
    <t>龍江7159-1</t>
  </si>
  <si>
    <t>かざこしの里</t>
  </si>
  <si>
    <t>三日市場2100</t>
  </si>
  <si>
    <t>社会福祉法人綿半野原積善会</t>
  </si>
  <si>
    <t>きりしま邸苑</t>
  </si>
  <si>
    <t>毛賀1681-10</t>
  </si>
  <si>
    <t>社会福祉法人悠水会</t>
  </si>
  <si>
    <t>軽費老人ホーム</t>
  </si>
  <si>
    <t>ヴィラ緑風苑</t>
  </si>
  <si>
    <t>山本6719</t>
  </si>
  <si>
    <t>ケアハウスかみさと</t>
  </si>
  <si>
    <t>上郷飯沼477-1</t>
  </si>
  <si>
    <t>社会福祉法人八反田</t>
  </si>
  <si>
    <t>高齢者デイサービスセンター</t>
  </si>
  <si>
    <t>上郷飯沼2212-1</t>
  </si>
  <si>
    <t>下久堅知久平123</t>
  </si>
  <si>
    <t>　</t>
  </si>
  <si>
    <t>上郷黒田2112-1</t>
  </si>
  <si>
    <t>川路3467-2</t>
  </si>
  <si>
    <t>西部デイサービスセンター</t>
  </si>
  <si>
    <t>三日市場2099-2</t>
  </si>
  <si>
    <t>中部デイサービスセンター</t>
  </si>
  <si>
    <t>駄科904-1</t>
  </si>
  <si>
    <t>※職員数は専任者の人数</t>
  </si>
  <si>
    <t>特別養護老人ホーム　広済寮</t>
  </si>
  <si>
    <t>‥</t>
  </si>
  <si>
    <t>15.4.2
～
16.4.1</t>
  </si>
  <si>
    <t>93-1 保育所の状況</t>
  </si>
  <si>
    <t>松尾保育園</t>
  </si>
  <si>
    <t>年度
名称</t>
  </si>
  <si>
    <t>本年度の状況</t>
  </si>
  <si>
    <t>前年度の状況</t>
  </si>
  <si>
    <t>95 児童手当支給状況</t>
  </si>
  <si>
    <t>95児童手当</t>
  </si>
  <si>
    <t>松尾児童クラブ</t>
  </si>
  <si>
    <t>名　　　称</t>
  </si>
  <si>
    <t>音声言語障害</t>
  </si>
  <si>
    <t>体幹障害</t>
  </si>
  <si>
    <t>内部障害</t>
  </si>
  <si>
    <t>施設収容数(再掲)</t>
  </si>
  <si>
    <t>収容
人数</t>
  </si>
  <si>
    <t>収容
施設数</t>
  </si>
  <si>
    <t>104 日本赤十字社資の収納状況</t>
  </si>
  <si>
    <t>（単位 円）</t>
  </si>
  <si>
    <t>84 生活保護状況</t>
  </si>
  <si>
    <t>資料：福祉課生活福祉係</t>
  </si>
  <si>
    <t>※　総数の世帯数及び人口は、各年の前年10月１日現在の毎月人口異動報告推計人口。</t>
  </si>
  <si>
    <t>※　保護率は、人口1,000人当たりの数値。</t>
  </si>
  <si>
    <t>被保護人員</t>
  </si>
  <si>
    <t>-</t>
  </si>
  <si>
    <t>86 保護費（生活費扶助別支出額）</t>
  </si>
  <si>
    <t>87 授産施設の状況</t>
  </si>
  <si>
    <t>資料：福祉課庶務係</t>
  </si>
  <si>
    <t>平成20年10月1日現在</t>
  </si>
  <si>
    <t>丸山町4丁目7537-10</t>
  </si>
  <si>
    <t>おさひめチャイルドキャンプ</t>
  </si>
  <si>
    <t>桐林987-2</t>
  </si>
  <si>
    <t>小規模通所授産施設</t>
  </si>
  <si>
    <t>久堅農園</t>
  </si>
  <si>
    <t>下久堅柿野沢3333</t>
  </si>
  <si>
    <r>
      <t>社会福祉法人</t>
    </r>
    <r>
      <rPr>
        <sz val="10.5"/>
        <rFont val="ＭＳ Ｐ明朝"/>
        <family val="1"/>
      </rPr>
      <t>長野県知的障害者育成会</t>
    </r>
  </si>
  <si>
    <t>あいあい</t>
  </si>
  <si>
    <t>東栄町3108</t>
  </si>
  <si>
    <t>知的障害者更生施設</t>
  </si>
  <si>
    <t>駄科2129-1</t>
  </si>
  <si>
    <t>知的障害者グループホーム</t>
  </si>
  <si>
    <t>グループホーム高羽生活寮</t>
  </si>
  <si>
    <t>高羽町2-5-1</t>
  </si>
  <si>
    <t>グループホーム北方生活寮</t>
  </si>
  <si>
    <t>グループホームあゆみ</t>
  </si>
  <si>
    <t>北方49</t>
  </si>
  <si>
    <t>グループホーム柿野沢</t>
  </si>
  <si>
    <t>グループホームほたる</t>
  </si>
  <si>
    <t>下久堅柿野沢3179</t>
  </si>
  <si>
    <t>グループホーム萌生</t>
  </si>
  <si>
    <t>NPOひだまり</t>
  </si>
  <si>
    <t>障害者デイサービスセンター</t>
  </si>
  <si>
    <t>飯田市身体障害者デイサービスセンター</t>
  </si>
  <si>
    <t>おっきいクレヨン</t>
  </si>
  <si>
    <t>座光寺5807</t>
  </si>
  <si>
    <t>NPO法人くれよん</t>
  </si>
  <si>
    <t>ちっちゃいくれよん</t>
  </si>
  <si>
    <t>精神障害者グループホーム</t>
  </si>
  <si>
    <t>　</t>
  </si>
  <si>
    <t>江戸浜寮</t>
  </si>
  <si>
    <t>江戸浜町3690-1</t>
  </si>
  <si>
    <t>飯田市精神障害者家族会</t>
  </si>
  <si>
    <t>花の木荘</t>
  </si>
  <si>
    <t>丸山町5955</t>
  </si>
  <si>
    <t>精神障害者社会復帰訓練施設</t>
  </si>
  <si>
    <t>精神障害者通所授産施設「いずみの家」</t>
  </si>
  <si>
    <t>今宮町4-5609-2</t>
  </si>
  <si>
    <t>社会福祉法人　希望の虹</t>
  </si>
  <si>
    <t>ハートケア「蒼い風」</t>
  </si>
  <si>
    <t>諏訪町52</t>
  </si>
  <si>
    <t>飯田精神障害者家族会</t>
  </si>
  <si>
    <t>はなみずきの郷援護寮</t>
  </si>
  <si>
    <t>南信州広域連合</t>
  </si>
  <si>
    <t>東栄町3171-1</t>
  </si>
  <si>
    <t>ゆい</t>
  </si>
  <si>
    <t>かなえデイサービスセンター</t>
  </si>
  <si>
    <t>いいだデイサービスセンター</t>
  </si>
  <si>
    <t>上郷デイサービスセンター</t>
  </si>
  <si>
    <t>竜東デイサービスセンター</t>
  </si>
  <si>
    <t>北部デイサービスセンター</t>
  </si>
  <si>
    <t>かわじデイサービスセンター</t>
  </si>
  <si>
    <t>在宅介護支援センター</t>
  </si>
  <si>
    <t>（内5人兼務）</t>
  </si>
  <si>
    <t>かなえ在宅介護支援センター</t>
  </si>
  <si>
    <t>飯田市立病院在宅介護支援センター</t>
  </si>
  <si>
    <t>八幡町438</t>
  </si>
  <si>
    <t>上郷在宅介護支援センター</t>
  </si>
  <si>
    <t>上郷黒田341</t>
  </si>
  <si>
    <t>かわじ在宅介護支援センター</t>
  </si>
  <si>
    <t>川路3467-2</t>
  </si>
  <si>
    <t>資料：福祉課庶務係</t>
  </si>
  <si>
    <t>平成20年6月30日現在</t>
  </si>
  <si>
    <t>入所
者数</t>
  </si>
  <si>
    <t>特別養護老人ホーム　第二光の園</t>
  </si>
  <si>
    <t>※「第二光の園」は、20年度から広域連合が係わらない施設となった。</t>
  </si>
  <si>
    <t>平成20年4月1日現在</t>
  </si>
  <si>
    <t>件数</t>
  </si>
  <si>
    <t>92 就学前児童入所状況</t>
  </si>
  <si>
    <t>平成20年4月1日現在</t>
  </si>
  <si>
    <t>総数</t>
  </si>
  <si>
    <t>14.4.2
～
15.4.1</t>
  </si>
  <si>
    <t>17.4.2
～
18.4.1</t>
  </si>
  <si>
    <t>18.4.2
～
19.4.1</t>
  </si>
  <si>
    <t>19.4.2
～
20.4.1</t>
  </si>
  <si>
    <t>h21年4月開設</t>
  </si>
  <si>
    <t>*金曜のみ9:30～12:30</t>
  </si>
  <si>
    <t>アイキッズ
スクエア いくら</t>
  </si>
  <si>
    <t>ひだまりサロン</t>
  </si>
  <si>
    <t>ＮＰＯ）ひだまり</t>
  </si>
  <si>
    <t>くまさんのおうち</t>
  </si>
  <si>
    <t>10:00～14:00
(4時間)</t>
  </si>
  <si>
    <t>水と金
（週2日）</t>
  </si>
  <si>
    <t>年　　度</t>
  </si>
  <si>
    <t>支給対象
児童数</t>
  </si>
  <si>
    <t>年度
地区名</t>
  </si>
  <si>
    <t>小学校修了前特例給付
（Ｈ18年度から）</t>
  </si>
  <si>
    <t>支給対象
児童数</t>
  </si>
  <si>
    <t>＊平成18年度から所得制限が緩和</t>
  </si>
  <si>
    <t>＊特例給付該当者が少ないため、平成19年度から児童手当、特例給付の区分をなくした。</t>
  </si>
  <si>
    <t>※平成20年度から地区別をなくした。</t>
  </si>
  <si>
    <t>96 児童館・児童センター・学童クラブ設置状況</t>
  </si>
  <si>
    <t>㎡</t>
  </si>
  <si>
    <t>ﾌﾟﾚﾊﾌﾞ平屋</t>
  </si>
  <si>
    <t>伊賀良児童クラブ</t>
  </si>
  <si>
    <t>〃</t>
  </si>
  <si>
    <t>鉄筋２階</t>
  </si>
  <si>
    <t>-</t>
  </si>
  <si>
    <t>資料：飯田保健所</t>
  </si>
  <si>
    <t>98 身体障害者等級別・障害別手帳交付状況</t>
  </si>
  <si>
    <t>平成20年4月1日現在</t>
  </si>
  <si>
    <t>103 共同募金の状況</t>
  </si>
  <si>
    <t>資料：防災交通課防災係日赤事務局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</si>
</sst>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;[Red]\-#,##0.0"/>
    <numFmt numFmtId="180" formatCode="0.0%"/>
    <numFmt numFmtId="181" formatCode="#,##0_ ;[Red]\-#,##0\ "/>
    <numFmt numFmtId="182" formatCode="0.0_ "/>
    <numFmt numFmtId="183" formatCode="#,##0;[Red]\-#,##0;\-"/>
    <numFmt numFmtId="184" formatCode="#,##0;[Red]\(#,##0\);\-"/>
    <numFmt numFmtId="185" formatCode="#,##0.00&quot;㎡&quot;"/>
    <numFmt numFmtId="186" formatCode="[$-411]ggge&quot;年&quot;m&quot;月&quot;d&quot;日現在&quot;"/>
    <numFmt numFmtId="187" formatCode="#,##0&quot;人&quot;"/>
    <numFmt numFmtId="188" formatCode="0.00_);[Red]\(0.00\)"/>
    <numFmt numFmtId="189" formatCode="0.00_ "/>
    <numFmt numFmtId="190" formatCode="#,##0.0_ ;[Red]\-#,##0.0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.5"/>
      <color indexed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3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 diagonalDown="1">
      <left/>
      <right/>
      <top style="medium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 diagonalDown="1">
      <left/>
      <right/>
      <top style="medium"/>
      <bottom/>
      <diagonal style="thin"/>
    </border>
    <border diagonalDown="1">
      <left/>
      <right style="thin"/>
      <top/>
      <bottom style="thin"/>
      <diagonal style="thin"/>
    </border>
    <border diagonalDown="1">
      <left/>
      <right/>
      <top/>
      <bottom style="thin"/>
      <diagonal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 diagonalDown="1">
      <left/>
      <right style="thin"/>
      <top style="medium"/>
      <bottom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0" fontId="6" fillId="0" borderId="0" xfId="63" applyFont="1">
      <alignment/>
      <protection/>
    </xf>
    <xf numFmtId="0" fontId="4" fillId="0" borderId="0" xfId="63" applyFont="1">
      <alignment/>
      <protection/>
    </xf>
    <xf numFmtId="0" fontId="4" fillId="0" borderId="0" xfId="63" applyFont="1" applyFill="1">
      <alignment/>
      <protection/>
    </xf>
    <xf numFmtId="38" fontId="6" fillId="0" borderId="0" xfId="52" applyFont="1" applyBorder="1" applyAlignment="1">
      <alignment/>
    </xf>
    <xf numFmtId="38" fontId="6" fillId="0" borderId="0" xfId="52" applyFont="1" applyBorder="1" applyAlignment="1">
      <alignment vertical="center"/>
    </xf>
    <xf numFmtId="0" fontId="4" fillId="0" borderId="0" xfId="63" applyFont="1" applyFill="1" applyAlignment="1">
      <alignment vertical="center"/>
      <protection/>
    </xf>
    <xf numFmtId="179" fontId="6" fillId="0" borderId="0" xfId="52" applyNumberFormat="1" applyFont="1" applyBorder="1" applyAlignment="1">
      <alignment horizontal="right" vertical="center"/>
    </xf>
    <xf numFmtId="179" fontId="6" fillId="0" borderId="0" xfId="52" applyNumberFormat="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0" fontId="7" fillId="0" borderId="0" xfId="63" applyFont="1" applyBorder="1" applyAlignment="1">
      <alignment vertical="center"/>
      <protection/>
    </xf>
    <xf numFmtId="38" fontId="8" fillId="0" borderId="10" xfId="52" applyFont="1" applyBorder="1" applyAlignment="1">
      <alignment vertical="center"/>
    </xf>
    <xf numFmtId="179" fontId="8" fillId="0" borderId="10" xfId="52" applyNumberFormat="1" applyFont="1" applyBorder="1" applyAlignment="1">
      <alignment horizontal="right" vertical="center"/>
    </xf>
    <xf numFmtId="179" fontId="8" fillId="0" borderId="10" xfId="52" applyNumberFormat="1" applyFont="1" applyBorder="1" applyAlignment="1">
      <alignment vertical="center"/>
    </xf>
    <xf numFmtId="38" fontId="5" fillId="0" borderId="0" xfId="52" applyFont="1" applyAlignment="1">
      <alignment/>
    </xf>
    <xf numFmtId="38" fontId="4" fillId="0" borderId="0" xfId="52" applyFont="1" applyBorder="1" applyAlignment="1">
      <alignment/>
    </xf>
    <xf numFmtId="38" fontId="7" fillId="0" borderId="0" xfId="52" applyFont="1" applyBorder="1" applyAlignment="1">
      <alignment horizontal="right"/>
    </xf>
    <xf numFmtId="38" fontId="4" fillId="0" borderId="0" xfId="52" applyFont="1" applyAlignment="1">
      <alignment/>
    </xf>
    <xf numFmtId="38" fontId="6" fillId="0" borderId="11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center" vertical="center" wrapText="1"/>
    </xf>
    <xf numFmtId="38" fontId="4" fillId="0" borderId="0" xfId="52" applyFont="1" applyFill="1" applyAlignment="1">
      <alignment/>
    </xf>
    <xf numFmtId="38" fontId="6" fillId="0" borderId="14" xfId="52" applyFont="1" applyFill="1" applyBorder="1" applyAlignment="1">
      <alignment horizontal="center"/>
    </xf>
    <xf numFmtId="38" fontId="6" fillId="0" borderId="15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/>
    </xf>
    <xf numFmtId="38" fontId="4" fillId="0" borderId="0" xfId="52" applyFont="1" applyFill="1" applyAlignment="1">
      <alignment/>
    </xf>
    <xf numFmtId="38" fontId="6" fillId="0" borderId="14" xfId="52" applyFont="1" applyFill="1" applyBorder="1" applyAlignment="1">
      <alignment horizontal="center" vertical="center"/>
    </xf>
    <xf numFmtId="180" fontId="6" fillId="0" borderId="15" xfId="43" applyNumberFormat="1" applyFont="1" applyFill="1" applyBorder="1" applyAlignment="1">
      <alignment horizontal="right" vertical="center"/>
    </xf>
    <xf numFmtId="180" fontId="6" fillId="0" borderId="0" xfId="43" applyNumberFormat="1" applyFont="1" applyFill="1" applyBorder="1" applyAlignment="1">
      <alignment horizontal="right" vertical="center"/>
    </xf>
    <xf numFmtId="180" fontId="6" fillId="0" borderId="0" xfId="52" applyNumberFormat="1" applyFont="1" applyFill="1" applyBorder="1" applyAlignment="1">
      <alignment horizontal="right" vertical="center"/>
    </xf>
    <xf numFmtId="38" fontId="4" fillId="0" borderId="0" xfId="52" applyFont="1" applyFill="1" applyAlignment="1">
      <alignment vertical="center"/>
    </xf>
    <xf numFmtId="181" fontId="6" fillId="0" borderId="0" xfId="52" applyNumberFormat="1" applyFont="1" applyFill="1" applyBorder="1" applyAlignment="1">
      <alignment horizontal="right"/>
    </xf>
    <xf numFmtId="38" fontId="7" fillId="0" borderId="0" xfId="52" applyFont="1" applyFill="1" applyAlignment="1">
      <alignment/>
    </xf>
    <xf numFmtId="38" fontId="7" fillId="0" borderId="0" xfId="52" applyFont="1" applyFill="1" applyBorder="1" applyAlignment="1">
      <alignment/>
    </xf>
    <xf numFmtId="38" fontId="6" fillId="0" borderId="16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vertical="center"/>
    </xf>
    <xf numFmtId="38" fontId="8" fillId="0" borderId="14" xfId="52" applyFont="1" applyFill="1" applyBorder="1" applyAlignment="1">
      <alignment horizontal="center"/>
    </xf>
    <xf numFmtId="38" fontId="8" fillId="0" borderId="15" xfId="52" applyFont="1" applyFill="1" applyBorder="1" applyAlignment="1">
      <alignment horizontal="right"/>
    </xf>
    <xf numFmtId="38" fontId="8" fillId="0" borderId="0" xfId="52" applyFont="1" applyFill="1" applyBorder="1" applyAlignment="1">
      <alignment horizontal="right"/>
    </xf>
    <xf numFmtId="181" fontId="8" fillId="0" borderId="0" xfId="52" applyNumberFormat="1" applyFont="1" applyFill="1" applyBorder="1" applyAlignment="1">
      <alignment horizontal="right"/>
    </xf>
    <xf numFmtId="38" fontId="8" fillId="0" borderId="16" xfId="52" applyFont="1" applyFill="1" applyBorder="1" applyAlignment="1">
      <alignment horizontal="center" vertical="center"/>
    </xf>
    <xf numFmtId="180" fontId="8" fillId="0" borderId="17" xfId="43" applyNumberFormat="1" applyFont="1" applyFill="1" applyBorder="1" applyAlignment="1">
      <alignment horizontal="right" vertical="center"/>
    </xf>
    <xf numFmtId="180" fontId="8" fillId="0" borderId="10" xfId="43" applyNumberFormat="1" applyFont="1" applyFill="1" applyBorder="1" applyAlignment="1">
      <alignment horizontal="right" vertical="center"/>
    </xf>
    <xf numFmtId="38" fontId="6" fillId="0" borderId="0" xfId="52" applyFont="1" applyAlignment="1">
      <alignment/>
    </xf>
    <xf numFmtId="38" fontId="6" fillId="0" borderId="0" xfId="52" applyFont="1" applyAlignment="1">
      <alignment horizontal="center"/>
    </xf>
    <xf numFmtId="38" fontId="6" fillId="0" borderId="0" xfId="52" applyFont="1" applyAlignment="1">
      <alignment horizontal="right"/>
    </xf>
    <xf numFmtId="9" fontId="9" fillId="0" borderId="0" xfId="52" applyNumberFormat="1" applyFont="1" applyFill="1" applyAlignment="1">
      <alignment/>
    </xf>
    <xf numFmtId="179" fontId="6" fillId="0" borderId="0" xfId="52" applyNumberFormat="1" applyFont="1" applyAlignment="1">
      <alignment/>
    </xf>
    <xf numFmtId="40" fontId="6" fillId="0" borderId="0" xfId="52" applyNumberFormat="1" applyFont="1" applyAlignment="1">
      <alignment/>
    </xf>
    <xf numFmtId="9" fontId="6" fillId="0" borderId="0" xfId="52" applyNumberFormat="1" applyFont="1" applyAlignment="1">
      <alignment/>
    </xf>
    <xf numFmtId="38" fontId="6" fillId="0" borderId="18" xfId="52" applyFont="1" applyFill="1" applyBorder="1" applyAlignment="1">
      <alignment horizontal="center" vertical="center" wrapText="1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left"/>
    </xf>
    <xf numFmtId="38" fontId="6" fillId="0" borderId="16" xfId="52" applyFont="1" applyFill="1" applyBorder="1" applyAlignment="1">
      <alignment horizontal="left"/>
    </xf>
    <xf numFmtId="38" fontId="6" fillId="0" borderId="10" xfId="52" applyFont="1" applyFill="1" applyBorder="1" applyAlignment="1">
      <alignment horizontal="right"/>
    </xf>
    <xf numFmtId="38" fontId="6" fillId="0" borderId="0" xfId="52" applyFont="1" applyFill="1" applyBorder="1" applyAlignment="1">
      <alignment horizontal="right" vertical="center"/>
    </xf>
    <xf numFmtId="179" fontId="6" fillId="0" borderId="0" xfId="52" applyNumberFormat="1" applyFont="1" applyBorder="1" applyAlignment="1">
      <alignment/>
    </xf>
    <xf numFmtId="40" fontId="6" fillId="0" borderId="0" xfId="52" applyNumberFormat="1" applyFont="1" applyBorder="1" applyAlignment="1">
      <alignment/>
    </xf>
    <xf numFmtId="38" fontId="8" fillId="0" borderId="0" xfId="52" applyFont="1" applyFill="1" applyBorder="1" applyAlignment="1">
      <alignment horizontal="right" vertical="center"/>
    </xf>
    <xf numFmtId="38" fontId="6" fillId="0" borderId="0" xfId="52" applyFont="1" applyBorder="1" applyAlignment="1">
      <alignment horizontal="right" vertical="center"/>
    </xf>
    <xf numFmtId="38" fontId="6" fillId="0" borderId="15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left" vertical="center"/>
    </xf>
    <xf numFmtId="38" fontId="6" fillId="0" borderId="14" xfId="52" applyFont="1" applyFill="1" applyBorder="1" applyAlignment="1">
      <alignment horizontal="left" vertical="center"/>
    </xf>
    <xf numFmtId="38" fontId="6" fillId="0" borderId="15" xfId="52" applyFont="1" applyFill="1" applyBorder="1" applyAlignment="1">
      <alignment horizontal="left" vertical="center"/>
    </xf>
    <xf numFmtId="38" fontId="6" fillId="0" borderId="21" xfId="52" applyFont="1" applyFill="1" applyBorder="1" applyAlignment="1">
      <alignment vertical="center"/>
    </xf>
    <xf numFmtId="38" fontId="6" fillId="0" borderId="22" xfId="52" applyFont="1" applyFill="1" applyBorder="1" applyAlignment="1">
      <alignment horizontal="center" vertical="center"/>
    </xf>
    <xf numFmtId="38" fontId="6" fillId="0" borderId="15" xfId="52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14" xfId="52" applyFont="1" applyFill="1" applyBorder="1" applyAlignment="1">
      <alignment vertical="center"/>
    </xf>
    <xf numFmtId="38" fontId="0" fillId="0" borderId="0" xfId="52" applyFont="1" applyFill="1" applyAlignment="1">
      <alignment vertical="center"/>
    </xf>
    <xf numFmtId="38" fontId="6" fillId="0" borderId="16" xfId="52" applyFont="1" applyFill="1" applyBorder="1" applyAlignment="1">
      <alignment horizontal="left" vertical="center"/>
    </xf>
    <xf numFmtId="38" fontId="6" fillId="0" borderId="15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/>
    </xf>
    <xf numFmtId="38" fontId="5" fillId="0" borderId="0" xfId="52" applyFont="1" applyFill="1" applyAlignment="1">
      <alignment/>
    </xf>
    <xf numFmtId="38" fontId="6" fillId="0" borderId="0" xfId="52" applyFont="1" applyFill="1" applyBorder="1" applyAlignment="1">
      <alignment/>
    </xf>
    <xf numFmtId="38" fontId="4" fillId="0" borderId="0" xfId="52" applyFont="1" applyFill="1" applyBorder="1" applyAlignment="1">
      <alignment/>
    </xf>
    <xf numFmtId="38" fontId="7" fillId="0" borderId="0" xfId="52" applyFont="1" applyFill="1" applyBorder="1" applyAlignment="1">
      <alignment horizontal="right"/>
    </xf>
    <xf numFmtId="38" fontId="6" fillId="0" borderId="22" xfId="52" applyFont="1" applyFill="1" applyBorder="1" applyAlignment="1">
      <alignment vertical="center"/>
    </xf>
    <xf numFmtId="38" fontId="6" fillId="0" borderId="22" xfId="52" applyFont="1" applyFill="1" applyBorder="1" applyAlignment="1">
      <alignment horizontal="left" vertical="center"/>
    </xf>
    <xf numFmtId="38" fontId="6" fillId="0" borderId="23" xfId="52" applyFont="1" applyFill="1" applyBorder="1" applyAlignment="1">
      <alignment vertical="center"/>
    </xf>
    <xf numFmtId="38" fontId="6" fillId="0" borderId="0" xfId="52" applyFont="1" applyFill="1" applyAlignment="1">
      <alignment/>
    </xf>
    <xf numFmtId="38" fontId="6" fillId="0" borderId="0" xfId="52" applyFont="1" applyFill="1" applyAlignment="1">
      <alignment horizontal="right"/>
    </xf>
    <xf numFmtId="179" fontId="6" fillId="0" borderId="0" xfId="52" applyNumberFormat="1" applyFont="1" applyFill="1" applyAlignment="1">
      <alignment/>
    </xf>
    <xf numFmtId="40" fontId="6" fillId="0" borderId="0" xfId="52" applyNumberFormat="1" applyFont="1" applyFill="1" applyAlignment="1">
      <alignment/>
    </xf>
    <xf numFmtId="38" fontId="7" fillId="0" borderId="0" xfId="52" applyFont="1" applyFill="1" applyBorder="1" applyAlignment="1">
      <alignment/>
    </xf>
    <xf numFmtId="38" fontId="7" fillId="0" borderId="0" xfId="52" applyFont="1" applyFill="1" applyAlignment="1">
      <alignment/>
    </xf>
    <xf numFmtId="38" fontId="6" fillId="0" borderId="24" xfId="52" applyFont="1" applyFill="1" applyBorder="1" applyAlignment="1">
      <alignment vertical="center" wrapText="1"/>
    </xf>
    <xf numFmtId="38" fontId="8" fillId="0" borderId="12" xfId="52" applyFont="1" applyFill="1" applyBorder="1" applyAlignment="1">
      <alignment horizontal="center" vertical="center" wrapText="1"/>
    </xf>
    <xf numFmtId="38" fontId="8" fillId="0" borderId="0" xfId="52" applyFont="1" applyFill="1" applyBorder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16" xfId="52" applyFont="1" applyFill="1" applyBorder="1" applyAlignment="1">
      <alignment vertical="center"/>
    </xf>
    <xf numFmtId="182" fontId="8" fillId="0" borderId="10" xfId="52" applyNumberFormat="1" applyFont="1" applyFill="1" applyBorder="1" applyAlignment="1">
      <alignment horizontal="right" vertical="center"/>
    </xf>
    <xf numFmtId="182" fontId="6" fillId="0" borderId="10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 wrapText="1"/>
    </xf>
    <xf numFmtId="180" fontId="8" fillId="0" borderId="0" xfId="52" applyNumberFormat="1" applyFont="1" applyFill="1" applyBorder="1" applyAlignment="1">
      <alignment horizontal="right" vertical="center"/>
    </xf>
    <xf numFmtId="38" fontId="6" fillId="0" borderId="13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 shrinkToFit="1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center"/>
    </xf>
    <xf numFmtId="38" fontId="6" fillId="0" borderId="15" xfId="52" applyFont="1" applyFill="1" applyBorder="1" applyAlignment="1">
      <alignment/>
    </xf>
    <xf numFmtId="38" fontId="6" fillId="0" borderId="0" xfId="52" applyFont="1" applyFill="1" applyBorder="1" applyAlignment="1">
      <alignment/>
    </xf>
    <xf numFmtId="38" fontId="8" fillId="0" borderId="25" xfId="52" applyFont="1" applyFill="1" applyBorder="1" applyAlignment="1">
      <alignment horizontal="left" vertical="center"/>
    </xf>
    <xf numFmtId="38" fontId="8" fillId="0" borderId="26" xfId="52" applyFont="1" applyFill="1" applyBorder="1" applyAlignment="1">
      <alignment horizontal="right" vertical="center"/>
    </xf>
    <xf numFmtId="38" fontId="4" fillId="0" borderId="0" xfId="52" applyFill="1" applyAlignment="1">
      <alignment vertical="center"/>
    </xf>
    <xf numFmtId="38" fontId="6" fillId="0" borderId="22" xfId="52" applyFont="1" applyFill="1" applyBorder="1" applyAlignment="1">
      <alignment horizontal="left"/>
    </xf>
    <xf numFmtId="183" fontId="6" fillId="0" borderId="15" xfId="52" applyNumberFormat="1" applyFont="1" applyFill="1" applyBorder="1" applyAlignment="1">
      <alignment horizontal="right"/>
    </xf>
    <xf numFmtId="38" fontId="4" fillId="0" borderId="0" xfId="52" applyFill="1" applyAlignment="1">
      <alignment/>
    </xf>
    <xf numFmtId="183" fontId="6" fillId="0" borderId="0" xfId="52" applyNumberFormat="1" applyFont="1" applyFill="1" applyBorder="1" applyAlignment="1">
      <alignment horizontal="right"/>
    </xf>
    <xf numFmtId="38" fontId="6" fillId="0" borderId="27" xfId="52" applyFont="1" applyFill="1" applyBorder="1" applyAlignment="1">
      <alignment horizontal="left"/>
    </xf>
    <xf numFmtId="183" fontId="6" fillId="0" borderId="28" xfId="52" applyNumberFormat="1" applyFont="1" applyFill="1" applyBorder="1" applyAlignment="1">
      <alignment horizontal="right"/>
    </xf>
    <xf numFmtId="38" fontId="8" fillId="0" borderId="22" xfId="52" applyFont="1" applyFill="1" applyBorder="1" applyAlignment="1">
      <alignment horizontal="left" vertical="center"/>
    </xf>
    <xf numFmtId="183" fontId="8" fillId="0" borderId="15" xfId="52" applyNumberFormat="1" applyFont="1" applyFill="1" applyBorder="1" applyAlignment="1">
      <alignment vertical="center"/>
    </xf>
    <xf numFmtId="183" fontId="6" fillId="0" borderId="15" xfId="52" applyNumberFormat="1" applyFont="1" applyFill="1" applyBorder="1" applyAlignment="1">
      <alignment/>
    </xf>
    <xf numFmtId="183" fontId="6" fillId="0" borderId="0" xfId="52" applyNumberFormat="1" applyFont="1" applyFill="1" applyBorder="1" applyAlignment="1">
      <alignment/>
    </xf>
    <xf numFmtId="38" fontId="6" fillId="0" borderId="0" xfId="52" applyFont="1" applyFill="1" applyBorder="1" applyAlignment="1">
      <alignment horizontal="right" wrapText="1"/>
    </xf>
    <xf numFmtId="38" fontId="6" fillId="0" borderId="15" xfId="52" applyFont="1" applyFill="1" applyBorder="1" applyAlignment="1">
      <alignment horizontal="left"/>
    </xf>
    <xf numFmtId="38" fontId="6" fillId="0" borderId="28" xfId="52" applyFont="1" applyFill="1" applyBorder="1" applyAlignment="1">
      <alignment horizontal="right"/>
    </xf>
    <xf numFmtId="183" fontId="6" fillId="0" borderId="28" xfId="52" applyNumberFormat="1" applyFont="1" applyFill="1" applyBorder="1" applyAlignment="1">
      <alignment/>
    </xf>
    <xf numFmtId="183" fontId="8" fillId="0" borderId="29" xfId="52" applyNumberFormat="1" applyFont="1" applyFill="1" applyBorder="1" applyAlignment="1">
      <alignment vertical="center"/>
    </xf>
    <xf numFmtId="183" fontId="8" fillId="0" borderId="0" xfId="52" applyNumberFormat="1" applyFont="1" applyFill="1" applyBorder="1" applyAlignment="1">
      <alignment vertical="center"/>
    </xf>
    <xf numFmtId="38" fontId="6" fillId="0" borderId="23" xfId="52" applyFont="1" applyFill="1" applyBorder="1" applyAlignment="1">
      <alignment horizontal="left"/>
    </xf>
    <xf numFmtId="183" fontId="6" fillId="0" borderId="17" xfId="52" applyNumberFormat="1" applyFont="1" applyFill="1" applyBorder="1" applyAlignment="1">
      <alignment horizontal="right"/>
    </xf>
    <xf numFmtId="183" fontId="6" fillId="0" borderId="10" xfId="52" applyNumberFormat="1" applyFont="1" applyFill="1" applyBorder="1" applyAlignment="1">
      <alignment horizontal="right"/>
    </xf>
    <xf numFmtId="38" fontId="7" fillId="0" borderId="10" xfId="52" applyFont="1" applyFill="1" applyBorder="1" applyAlignment="1">
      <alignment/>
    </xf>
    <xf numFmtId="38" fontId="4" fillId="0" borderId="0" xfId="52" applyAlignment="1">
      <alignment/>
    </xf>
    <xf numFmtId="38" fontId="7" fillId="0" borderId="0" xfId="52" applyFont="1" applyAlignment="1">
      <alignment horizontal="right"/>
    </xf>
    <xf numFmtId="38" fontId="4" fillId="0" borderId="0" xfId="52" applyFill="1" applyAlignment="1">
      <alignment/>
    </xf>
    <xf numFmtId="38" fontId="2" fillId="0" borderId="0" xfId="52" applyFont="1" applyFill="1" applyBorder="1" applyAlignment="1">
      <alignment/>
    </xf>
    <xf numFmtId="38" fontId="6" fillId="0" borderId="14" xfId="52" applyFont="1" applyFill="1" applyBorder="1" applyAlignment="1">
      <alignment horizontal="center" vertical="center" wrapText="1"/>
    </xf>
    <xf numFmtId="38" fontId="6" fillId="0" borderId="19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/>
    </xf>
    <xf numFmtId="38" fontId="6" fillId="0" borderId="26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right" vertical="center" indent="1"/>
    </xf>
    <xf numFmtId="38" fontId="8" fillId="0" borderId="30" xfId="52" applyFont="1" applyFill="1" applyBorder="1" applyAlignment="1">
      <alignment horizontal="center" vertical="center"/>
    </xf>
    <xf numFmtId="38" fontId="8" fillId="0" borderId="31" xfId="52" applyFont="1" applyFill="1" applyBorder="1" applyAlignment="1">
      <alignment horizontal="right" vertical="center" indent="1"/>
    </xf>
    <xf numFmtId="38" fontId="8" fillId="0" borderId="28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vertical="center" wrapText="1"/>
    </xf>
    <xf numFmtId="183" fontId="6" fillId="0" borderId="14" xfId="52" applyNumberFormat="1" applyFont="1" applyFill="1" applyBorder="1" applyAlignment="1">
      <alignment horizontal="right" vertical="center" indent="1"/>
    </xf>
    <xf numFmtId="183" fontId="6" fillId="0" borderId="0" xfId="52" applyNumberFormat="1" applyFont="1" applyFill="1" applyBorder="1" applyAlignment="1">
      <alignment horizontal="right" vertical="center"/>
    </xf>
    <xf numFmtId="38" fontId="2" fillId="0" borderId="0" xfId="52" applyFont="1" applyFill="1" applyAlignment="1">
      <alignment/>
    </xf>
    <xf numFmtId="38" fontId="6" fillId="0" borderId="15" xfId="52" applyFont="1" applyFill="1" applyBorder="1" applyAlignment="1">
      <alignment horizontal="left" vertical="center" wrapText="1"/>
    </xf>
    <xf numFmtId="183" fontId="6" fillId="0" borderId="15" xfId="52" applyNumberFormat="1" applyFont="1" applyFill="1" applyBorder="1" applyAlignment="1">
      <alignment vertical="center"/>
    </xf>
    <xf numFmtId="38" fontId="6" fillId="0" borderId="14" xfId="52" applyFont="1" applyFill="1" applyBorder="1" applyAlignment="1">
      <alignment horizontal="left" vertical="center" wrapText="1"/>
    </xf>
    <xf numFmtId="183" fontId="6" fillId="0" borderId="15" xfId="52" applyNumberFormat="1" applyFont="1" applyFill="1" applyBorder="1" applyAlignment="1">
      <alignment horizontal="right" vertical="center"/>
    </xf>
    <xf numFmtId="183" fontId="6" fillId="0" borderId="0" xfId="52" applyNumberFormat="1" applyFont="1" applyFill="1" applyBorder="1" applyAlignment="1">
      <alignment vertical="center"/>
    </xf>
    <xf numFmtId="38" fontId="6" fillId="0" borderId="17" xfId="52" applyFont="1" applyFill="1" applyBorder="1" applyAlignment="1">
      <alignment horizontal="left" vertical="center" wrapText="1"/>
    </xf>
    <xf numFmtId="38" fontId="6" fillId="0" borderId="10" xfId="52" applyFont="1" applyFill="1" applyBorder="1" applyAlignment="1">
      <alignment horizontal="center" vertical="center" wrapText="1"/>
    </xf>
    <xf numFmtId="183" fontId="6" fillId="0" borderId="16" xfId="52" applyNumberFormat="1" applyFont="1" applyFill="1" applyBorder="1" applyAlignment="1">
      <alignment horizontal="right" vertical="center" indent="1"/>
    </xf>
    <xf numFmtId="183" fontId="6" fillId="0" borderId="17" xfId="52" applyNumberFormat="1" applyFont="1" applyFill="1" applyBorder="1" applyAlignment="1">
      <alignment vertical="center"/>
    </xf>
    <xf numFmtId="183" fontId="6" fillId="0" borderId="10" xfId="52" applyNumberFormat="1" applyFont="1" applyFill="1" applyBorder="1" applyAlignment="1">
      <alignment vertical="center"/>
    </xf>
    <xf numFmtId="38" fontId="6" fillId="0" borderId="1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distributed" indent="1"/>
    </xf>
    <xf numFmtId="183" fontId="6" fillId="0" borderId="15" xfId="52" applyNumberFormat="1" applyFont="1" applyFill="1" applyBorder="1" applyAlignment="1">
      <alignment horizontal="right" indent="1"/>
    </xf>
    <xf numFmtId="183" fontId="6" fillId="0" borderId="0" xfId="52" applyNumberFormat="1" applyFont="1" applyFill="1" applyBorder="1" applyAlignment="1">
      <alignment horizontal="right" indent="1"/>
    </xf>
    <xf numFmtId="38" fontId="4" fillId="0" borderId="0" xfId="52" applyFont="1" applyFill="1" applyAlignment="1">
      <alignment horizontal="right" indent="1"/>
    </xf>
    <xf numFmtId="38" fontId="2" fillId="0" borderId="0" xfId="52" applyFont="1" applyFill="1" applyAlignment="1">
      <alignment horizontal="right" indent="1"/>
    </xf>
    <xf numFmtId="38" fontId="14" fillId="0" borderId="0" xfId="52" applyFont="1" applyFill="1" applyBorder="1" applyAlignment="1">
      <alignment vertical="center"/>
    </xf>
    <xf numFmtId="38" fontId="14" fillId="0" borderId="0" xfId="52" applyFont="1" applyFill="1" applyBorder="1" applyAlignment="1">
      <alignment/>
    </xf>
    <xf numFmtId="38" fontId="5" fillId="0" borderId="10" xfId="52" applyFont="1" applyBorder="1" applyAlignment="1">
      <alignment/>
    </xf>
    <xf numFmtId="38" fontId="4" fillId="0" borderId="10" xfId="52" applyFont="1" applyBorder="1" applyAlignment="1">
      <alignment/>
    </xf>
    <xf numFmtId="38" fontId="7" fillId="0" borderId="10" xfId="52" applyFont="1" applyBorder="1" applyAlignment="1">
      <alignment horizontal="right"/>
    </xf>
    <xf numFmtId="38" fontId="11" fillId="0" borderId="20" xfId="52" applyFont="1" applyFill="1" applyBorder="1" applyAlignment="1">
      <alignment horizontal="center" vertical="center"/>
    </xf>
    <xf numFmtId="38" fontId="11" fillId="0" borderId="20" xfId="52" applyFont="1" applyFill="1" applyBorder="1" applyAlignment="1">
      <alignment horizontal="center" vertical="center" wrapText="1"/>
    </xf>
    <xf numFmtId="38" fontId="11" fillId="0" borderId="19" xfId="52" applyFont="1" applyFill="1" applyBorder="1" applyAlignment="1">
      <alignment horizontal="center" vertical="center"/>
    </xf>
    <xf numFmtId="184" fontId="6" fillId="0" borderId="26" xfId="52" applyNumberFormat="1" applyFont="1" applyFill="1" applyBorder="1" applyAlignment="1">
      <alignment horizontal="right" indent="1"/>
    </xf>
    <xf numFmtId="184" fontId="6" fillId="0" borderId="29" xfId="52" applyNumberFormat="1" applyFont="1" applyFill="1" applyBorder="1" applyAlignment="1">
      <alignment horizontal="right" indent="1"/>
    </xf>
    <xf numFmtId="184" fontId="6" fillId="0" borderId="15" xfId="52" applyNumberFormat="1" applyFont="1" applyBorder="1" applyAlignment="1">
      <alignment horizontal="right" indent="1"/>
    </xf>
    <xf numFmtId="184" fontId="6" fillId="0" borderId="0" xfId="52" applyNumberFormat="1" applyFont="1" applyBorder="1" applyAlignment="1">
      <alignment horizontal="right" indent="1"/>
    </xf>
    <xf numFmtId="38" fontId="17" fillId="0" borderId="0" xfId="52" applyFont="1" applyFill="1" applyAlignment="1">
      <alignment/>
    </xf>
    <xf numFmtId="38" fontId="17" fillId="0" borderId="0" xfId="52" applyFont="1" applyAlignment="1">
      <alignment/>
    </xf>
    <xf numFmtId="38" fontId="6" fillId="0" borderId="11" xfId="52" applyFont="1" applyFill="1" applyBorder="1" applyAlignment="1">
      <alignment horizontal="center" vertical="center" wrapText="1"/>
    </xf>
    <xf numFmtId="38" fontId="11" fillId="0" borderId="12" xfId="52" applyFont="1" applyFill="1" applyBorder="1" applyAlignment="1">
      <alignment horizontal="center" vertical="center" wrapText="1"/>
    </xf>
    <xf numFmtId="38" fontId="6" fillId="0" borderId="12" xfId="52" applyFont="1" applyFill="1" applyBorder="1" applyAlignment="1">
      <alignment horizontal="center" vertical="center" shrinkToFit="1"/>
    </xf>
    <xf numFmtId="38" fontId="12" fillId="0" borderId="13" xfId="52" applyFont="1" applyFill="1" applyBorder="1" applyAlignment="1">
      <alignment horizontal="center" vertical="center"/>
    </xf>
    <xf numFmtId="38" fontId="12" fillId="0" borderId="14" xfId="52" applyFont="1" applyFill="1" applyBorder="1" applyAlignment="1">
      <alignment horizontal="center" wrapText="1"/>
    </xf>
    <xf numFmtId="38" fontId="13" fillId="0" borderId="0" xfId="52" applyFont="1" applyFill="1" applyBorder="1" applyAlignment="1">
      <alignment horizontal="right" wrapText="1"/>
    </xf>
    <xf numFmtId="38" fontId="12" fillId="0" borderId="0" xfId="52" applyFont="1" applyFill="1" applyBorder="1" applyAlignment="1">
      <alignment horizontal="left" wrapText="1"/>
    </xf>
    <xf numFmtId="38" fontId="12" fillId="0" borderId="0" xfId="52" applyFont="1" applyFill="1" applyBorder="1" applyAlignment="1">
      <alignment horizontal="right"/>
    </xf>
    <xf numFmtId="38" fontId="12" fillId="0" borderId="0" xfId="52" applyFont="1" applyFill="1" applyBorder="1" applyAlignment="1">
      <alignment horizontal="center" shrinkToFit="1"/>
    </xf>
    <xf numFmtId="38" fontId="12" fillId="0" borderId="0" xfId="52" applyFont="1" applyFill="1" applyBorder="1" applyAlignment="1">
      <alignment horizontal="center" wrapText="1"/>
    </xf>
    <xf numFmtId="38" fontId="12" fillId="0" borderId="0" xfId="52" applyFont="1" applyFill="1" applyBorder="1" applyAlignment="1">
      <alignment horizontal="center"/>
    </xf>
    <xf numFmtId="38" fontId="18" fillId="0" borderId="0" xfId="52" applyFont="1" applyFill="1" applyAlignment="1">
      <alignment/>
    </xf>
    <xf numFmtId="38" fontId="12" fillId="0" borderId="0" xfId="52" applyFont="1" applyFill="1" applyBorder="1" applyAlignment="1">
      <alignment horizontal="left" vertical="center" indent="1"/>
    </xf>
    <xf numFmtId="4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185" fontId="11" fillId="0" borderId="0" xfId="52" applyNumberFormat="1" applyFont="1" applyFill="1" applyBorder="1" applyAlignment="1">
      <alignment horizontal="center" vertical="center" shrinkToFit="1"/>
    </xf>
    <xf numFmtId="38" fontId="11" fillId="0" borderId="0" xfId="52" applyFont="1" applyFill="1" applyBorder="1" applyAlignment="1">
      <alignment horizontal="center" vertical="center"/>
    </xf>
    <xf numFmtId="57" fontId="6" fillId="0" borderId="0" xfId="52" applyNumberFormat="1" applyFont="1" applyFill="1" applyBorder="1" applyAlignment="1">
      <alignment horizontal="right" vertical="center"/>
    </xf>
    <xf numFmtId="38" fontId="6" fillId="0" borderId="14" xfId="52" applyFont="1" applyFill="1" applyBorder="1" applyAlignment="1">
      <alignment horizontal="left" vertical="center" shrinkToFit="1"/>
    </xf>
    <xf numFmtId="38" fontId="11" fillId="0" borderId="0" xfId="52" applyFont="1" applyFill="1" applyBorder="1" applyAlignment="1">
      <alignment horizontal="center" vertical="center" wrapText="1"/>
    </xf>
    <xf numFmtId="38" fontId="6" fillId="0" borderId="0" xfId="52" applyFont="1" applyFill="1" applyAlignment="1">
      <alignment shrinkToFit="1"/>
    </xf>
    <xf numFmtId="179" fontId="6" fillId="0" borderId="0" xfId="52" applyNumberFormat="1" applyFont="1" applyFill="1" applyAlignment="1">
      <alignment shrinkToFit="1"/>
    </xf>
    <xf numFmtId="186" fontId="7" fillId="0" borderId="0" xfId="52" applyNumberFormat="1" applyFont="1" applyBorder="1" applyAlignment="1">
      <alignment horizontal="right"/>
    </xf>
    <xf numFmtId="38" fontId="6" fillId="0" borderId="13" xfId="52" applyFont="1" applyFill="1" applyBorder="1" applyAlignment="1">
      <alignment horizontal="centerContinuous" vertical="center"/>
    </xf>
    <xf numFmtId="38" fontId="6" fillId="0" borderId="32" xfId="52" applyFont="1" applyFill="1" applyBorder="1" applyAlignment="1">
      <alignment horizontal="centerContinuous" vertical="center" wrapText="1"/>
    </xf>
    <xf numFmtId="38" fontId="6" fillId="0" borderId="23" xfId="52" applyFont="1" applyBorder="1" applyAlignment="1">
      <alignment horizontal="left" vertical="center" wrapText="1"/>
    </xf>
    <xf numFmtId="187" fontId="6" fillId="0" borderId="10" xfId="52" applyNumberFormat="1" applyFont="1" applyFill="1" applyBorder="1" applyAlignment="1">
      <alignment horizontal="center" vertical="center"/>
    </xf>
    <xf numFmtId="38" fontId="4" fillId="0" borderId="0" xfId="52" applyFont="1" applyAlignment="1">
      <alignment horizontal="center"/>
    </xf>
    <xf numFmtId="38" fontId="7" fillId="0" borderId="0" xfId="52" applyFont="1" applyBorder="1" applyAlignment="1">
      <alignment/>
    </xf>
    <xf numFmtId="188" fontId="7" fillId="0" borderId="0" xfId="52" applyNumberFormat="1" applyFont="1" applyBorder="1" applyAlignment="1">
      <alignment horizontal="right"/>
    </xf>
    <xf numFmtId="38" fontId="7" fillId="0" borderId="0" xfId="52" applyFont="1" applyAlignment="1">
      <alignment/>
    </xf>
    <xf numFmtId="38" fontId="8" fillId="0" borderId="15" xfId="52" applyFont="1" applyFill="1" applyBorder="1" applyAlignment="1">
      <alignment/>
    </xf>
    <xf numFmtId="38" fontId="8" fillId="0" borderId="0" xfId="52" applyFont="1" applyFill="1" applyBorder="1" applyAlignment="1">
      <alignment/>
    </xf>
    <xf numFmtId="188" fontId="8" fillId="0" borderId="0" xfId="52" applyNumberFormat="1" applyFont="1" applyFill="1" applyBorder="1" applyAlignment="1">
      <alignment horizontal="right" wrapText="1"/>
    </xf>
    <xf numFmtId="38" fontId="4" fillId="0" borderId="0" xfId="52" applyFont="1" applyAlignment="1">
      <alignment/>
    </xf>
    <xf numFmtId="179" fontId="7" fillId="0" borderId="0" xfId="52" applyNumberFormat="1" applyFont="1" applyAlignment="1">
      <alignment vertical="center"/>
    </xf>
    <xf numFmtId="38" fontId="4" fillId="0" borderId="0" xfId="52" applyFont="1" applyAlignment="1">
      <alignment vertical="center"/>
    </xf>
    <xf numFmtId="38" fontId="7" fillId="0" borderId="0" xfId="52" applyFont="1" applyAlignment="1">
      <alignment/>
    </xf>
    <xf numFmtId="38" fontId="7" fillId="0" borderId="0" xfId="52" applyFont="1" applyAlignment="1">
      <alignment vertical="center"/>
    </xf>
    <xf numFmtId="38" fontId="6" fillId="0" borderId="19" xfId="52" applyFont="1" applyFill="1" applyBorder="1" applyAlignment="1">
      <alignment horizontal="center"/>
    </xf>
    <xf numFmtId="189" fontId="8" fillId="0" borderId="33" xfId="52" applyNumberFormat="1" applyFont="1" applyFill="1" applyBorder="1" applyAlignment="1">
      <alignment horizontal="right"/>
    </xf>
    <xf numFmtId="188" fontId="7" fillId="0" borderId="0" xfId="52" applyNumberFormat="1" applyFont="1" applyFill="1" applyAlignment="1">
      <alignment/>
    </xf>
    <xf numFmtId="188" fontId="7" fillId="0" borderId="0" xfId="52" applyNumberFormat="1" applyFont="1" applyFill="1" applyAlignment="1">
      <alignment vertical="center"/>
    </xf>
    <xf numFmtId="188" fontId="6" fillId="0" borderId="0" xfId="52" applyNumberFormat="1" applyFont="1" applyAlignment="1">
      <alignment horizontal="right"/>
    </xf>
    <xf numFmtId="188" fontId="6" fillId="0" borderId="0" xfId="52" applyNumberFormat="1" applyFont="1" applyAlignment="1">
      <alignment/>
    </xf>
    <xf numFmtId="188" fontId="7" fillId="0" borderId="0" xfId="52" applyNumberFormat="1" applyFont="1" applyAlignment="1">
      <alignment/>
    </xf>
    <xf numFmtId="188" fontId="4" fillId="0" borderId="0" xfId="52" applyNumberFormat="1" applyFont="1" applyAlignment="1">
      <alignment/>
    </xf>
    <xf numFmtId="38" fontId="6" fillId="0" borderId="14" xfId="52" applyFont="1" applyFill="1" applyBorder="1" applyAlignment="1">
      <alignment horizontal="center" vertical="distributed"/>
    </xf>
    <xf numFmtId="38" fontId="8" fillId="0" borderId="16" xfId="52" applyFont="1" applyFill="1" applyBorder="1" applyAlignment="1">
      <alignment horizontal="center" vertical="distributed"/>
    </xf>
    <xf numFmtId="38" fontId="8" fillId="0" borderId="10" xfId="52" applyFont="1" applyFill="1" applyBorder="1" applyAlignment="1">
      <alignment horizontal="right" vertical="center"/>
    </xf>
    <xf numFmtId="38" fontId="8" fillId="0" borderId="10" xfId="52" applyFont="1" applyFill="1" applyBorder="1" applyAlignment="1">
      <alignment vertical="center"/>
    </xf>
    <xf numFmtId="38" fontId="8" fillId="0" borderId="10" xfId="52" applyFont="1" applyFill="1" applyBorder="1" applyAlignment="1">
      <alignment horizontal="right"/>
    </xf>
    <xf numFmtId="38" fontId="8" fillId="0" borderId="10" xfId="52" applyFont="1" applyFill="1" applyBorder="1" applyAlignment="1">
      <alignment/>
    </xf>
    <xf numFmtId="38" fontId="14" fillId="0" borderId="0" xfId="52" applyFont="1" applyFill="1" applyBorder="1" applyAlignment="1">
      <alignment horizontal="center" vertical="distributed"/>
    </xf>
    <xf numFmtId="38" fontId="6" fillId="0" borderId="34" xfId="52" applyFont="1" applyFill="1" applyBorder="1" applyAlignment="1">
      <alignment horizontal="distributed" vertical="center"/>
    </xf>
    <xf numFmtId="38" fontId="6" fillId="0" borderId="35" xfId="52" applyFont="1" applyFill="1" applyBorder="1" applyAlignment="1">
      <alignment horizontal="distributed" vertical="center" wrapText="1"/>
    </xf>
    <xf numFmtId="38" fontId="6" fillId="0" borderId="35" xfId="52" applyFont="1" applyFill="1" applyBorder="1" applyAlignment="1">
      <alignment horizontal="distributed" vertical="center"/>
    </xf>
    <xf numFmtId="38" fontId="6" fillId="0" borderId="30" xfId="52" applyFont="1" applyFill="1" applyBorder="1" applyAlignment="1">
      <alignment horizontal="distributed" vertical="center"/>
    </xf>
    <xf numFmtId="38" fontId="6" fillId="0" borderId="27" xfId="52" applyFont="1" applyFill="1" applyBorder="1" applyAlignment="1">
      <alignment horizontal="distributed" vertical="center"/>
    </xf>
    <xf numFmtId="38" fontId="6" fillId="0" borderId="30" xfId="52" applyFont="1" applyFill="1" applyBorder="1" applyAlignment="1">
      <alignment horizontal="distributed" vertical="center" wrapText="1"/>
    </xf>
    <xf numFmtId="38" fontId="6" fillId="0" borderId="0" xfId="52" applyFont="1" applyFill="1" applyAlignment="1">
      <alignment/>
    </xf>
    <xf numFmtId="180" fontId="6" fillId="0" borderId="0" xfId="43" applyNumberFormat="1" applyFont="1" applyFill="1" applyBorder="1" applyAlignment="1">
      <alignment vertical="center"/>
    </xf>
    <xf numFmtId="179" fontId="4" fillId="0" borderId="0" xfId="52" applyNumberFormat="1" applyFont="1" applyFill="1" applyAlignment="1">
      <alignment/>
    </xf>
    <xf numFmtId="179" fontId="7" fillId="0" borderId="0" xfId="52" applyNumberFormat="1" applyFont="1" applyFill="1" applyAlignment="1">
      <alignment/>
    </xf>
    <xf numFmtId="38" fontId="8" fillId="0" borderId="10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vertical="center"/>
    </xf>
    <xf numFmtId="180" fontId="8" fillId="0" borderId="10" xfId="43" applyNumberFormat="1" applyFont="1" applyFill="1" applyBorder="1" applyAlignment="1">
      <alignment vertical="center"/>
    </xf>
    <xf numFmtId="38" fontId="6" fillId="0" borderId="32" xfId="52" applyFont="1" applyFill="1" applyBorder="1" applyAlignment="1">
      <alignment horizontal="centerContinuous" vertical="center"/>
    </xf>
    <xf numFmtId="38" fontId="6" fillId="0" borderId="10" xfId="52" applyFont="1" applyFill="1" applyBorder="1" applyAlignment="1">
      <alignment/>
    </xf>
    <xf numFmtId="38" fontId="6" fillId="0" borderId="0" xfId="52" applyFont="1" applyFill="1" applyBorder="1" applyAlignment="1">
      <alignment horizontal="right" vertical="distributed" indent="1"/>
    </xf>
    <xf numFmtId="38" fontId="6" fillId="0" borderId="0" xfId="52" applyFont="1" applyFill="1" applyBorder="1" applyAlignment="1">
      <alignment horizontal="right" vertical="center" indent="1"/>
    </xf>
    <xf numFmtId="10" fontId="6" fillId="0" borderId="0" xfId="43" applyNumberFormat="1" applyFont="1" applyFill="1" applyBorder="1" applyAlignment="1">
      <alignment horizontal="right" vertical="center" indent="1"/>
    </xf>
    <xf numFmtId="10" fontId="4" fillId="0" borderId="0" xfId="43" applyNumberFormat="1" applyFont="1" applyFill="1" applyAlignment="1">
      <alignment/>
    </xf>
    <xf numFmtId="38" fontId="8" fillId="0" borderId="10" xfId="52" applyFont="1" applyFill="1" applyBorder="1" applyAlignment="1">
      <alignment horizontal="right" vertical="center" indent="1"/>
    </xf>
    <xf numFmtId="10" fontId="8" fillId="0" borderId="10" xfId="43" applyNumberFormat="1" applyFont="1" applyFill="1" applyBorder="1" applyAlignment="1">
      <alignment horizontal="right" vertical="center" indent="1"/>
    </xf>
    <xf numFmtId="9" fontId="6" fillId="0" borderId="0" xfId="43" applyFont="1" applyAlignment="1">
      <alignment/>
    </xf>
    <xf numFmtId="9" fontId="4" fillId="0" borderId="0" xfId="43" applyFont="1" applyAlignment="1">
      <alignment/>
    </xf>
    <xf numFmtId="38" fontId="4" fillId="0" borderId="0" xfId="52" applyFont="1" applyBorder="1" applyAlignment="1">
      <alignment horizontal="right"/>
    </xf>
    <xf numFmtId="38" fontId="6" fillId="0" borderId="36" xfId="52" applyFont="1" applyFill="1" applyBorder="1" applyAlignment="1">
      <alignment horizontal="center" vertical="center" wrapText="1"/>
    </xf>
    <xf numFmtId="3" fontId="6" fillId="0" borderId="35" xfId="52" applyNumberFormat="1" applyFont="1" applyFill="1" applyBorder="1" applyAlignment="1">
      <alignment horizontal="center" wrapText="1"/>
    </xf>
    <xf numFmtId="3" fontId="6" fillId="0" borderId="21" xfId="52" applyNumberFormat="1" applyFont="1" applyFill="1" applyBorder="1" applyAlignment="1">
      <alignment horizontal="center" wrapText="1"/>
    </xf>
    <xf numFmtId="3" fontId="8" fillId="0" borderId="34" xfId="52" applyNumberFormat="1" applyFont="1" applyFill="1" applyBorder="1" applyAlignment="1">
      <alignment horizontal="center" wrapText="1"/>
    </xf>
    <xf numFmtId="38" fontId="6" fillId="0" borderId="37" xfId="52" applyFont="1" applyFill="1" applyBorder="1" applyAlignment="1">
      <alignment horizontal="center" vertical="center" wrapText="1"/>
    </xf>
    <xf numFmtId="3" fontId="6" fillId="0" borderId="27" xfId="52" applyNumberFormat="1" applyFont="1" applyFill="1" applyBorder="1" applyAlignment="1">
      <alignment horizontal="center" vertical="center" wrapText="1"/>
    </xf>
    <xf numFmtId="3" fontId="6" fillId="0" borderId="28" xfId="52" applyNumberFormat="1" applyFont="1" applyFill="1" applyBorder="1" applyAlignment="1">
      <alignment horizontal="center" vertical="center" wrapText="1"/>
    </xf>
    <xf numFmtId="3" fontId="8" fillId="0" borderId="30" xfId="52" applyNumberFormat="1" applyFont="1" applyFill="1" applyBorder="1" applyAlignment="1">
      <alignment horizontal="center" vertical="center" wrapText="1"/>
    </xf>
    <xf numFmtId="3" fontId="6" fillId="0" borderId="29" xfId="52" applyNumberFormat="1" applyFont="1" applyFill="1" applyBorder="1" applyAlignment="1">
      <alignment horizontal="right"/>
    </xf>
    <xf numFmtId="3" fontId="8" fillId="0" borderId="29" xfId="52" applyNumberFormat="1" applyFont="1" applyFill="1" applyBorder="1" applyAlignment="1">
      <alignment horizontal="right"/>
    </xf>
    <xf numFmtId="3" fontId="6" fillId="0" borderId="0" xfId="52" applyNumberFormat="1" applyFont="1" applyFill="1" applyBorder="1" applyAlignment="1">
      <alignment horizontal="right"/>
    </xf>
    <xf numFmtId="3" fontId="8" fillId="0" borderId="0" xfId="52" applyNumberFormat="1" applyFont="1" applyFill="1" applyBorder="1" applyAlignment="1">
      <alignment horizontal="right"/>
    </xf>
    <xf numFmtId="3" fontId="6" fillId="0" borderId="10" xfId="52" applyNumberFormat="1" applyFont="1" applyFill="1" applyBorder="1" applyAlignment="1">
      <alignment horizontal="right"/>
    </xf>
    <xf numFmtId="3" fontId="8" fillId="0" borderId="10" xfId="52" applyNumberFormat="1" applyFont="1" applyFill="1" applyBorder="1" applyAlignment="1">
      <alignment horizontal="right"/>
    </xf>
    <xf numFmtId="10" fontId="7" fillId="0" borderId="0" xfId="43" applyNumberFormat="1" applyFont="1" applyFill="1" applyAlignment="1">
      <alignment/>
    </xf>
    <xf numFmtId="0" fontId="44" fillId="0" borderId="0" xfId="44" applyAlignment="1" applyProtection="1">
      <alignment/>
      <protection/>
    </xf>
    <xf numFmtId="38" fontId="6" fillId="0" borderId="28" xfId="52" applyFont="1" applyFill="1" applyBorder="1" applyAlignment="1">
      <alignment horizontal="center" vertical="center" wrapText="1"/>
    </xf>
    <xf numFmtId="38" fontId="6" fillId="0" borderId="32" xfId="52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8" fontId="8" fillId="0" borderId="22" xfId="52" applyFont="1" applyFill="1" applyBorder="1" applyAlignment="1">
      <alignment horizontal="right" vertical="center"/>
    </xf>
    <xf numFmtId="38" fontId="8" fillId="0" borderId="23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distributed" vertical="center" indent="2"/>
    </xf>
    <xf numFmtId="38" fontId="8" fillId="0" borderId="15" xfId="52" applyFont="1" applyFill="1" applyBorder="1" applyAlignment="1">
      <alignment horizontal="right" vertical="center" indent="1"/>
    </xf>
    <xf numFmtId="38" fontId="6" fillId="0" borderId="0" xfId="52" applyFont="1" applyFill="1" applyBorder="1" applyAlignment="1">
      <alignment horizontal="distributed" vertical="center" indent="2"/>
    </xf>
    <xf numFmtId="38" fontId="6" fillId="0" borderId="15" xfId="52" applyFont="1" applyFill="1" applyBorder="1" applyAlignment="1">
      <alignment horizontal="right" vertical="center" indent="1"/>
    </xf>
    <xf numFmtId="38" fontId="7" fillId="0" borderId="10" xfId="52" applyFont="1" applyFill="1" applyBorder="1" applyAlignment="1">
      <alignment horizontal="center" vertical="center"/>
    </xf>
    <xf numFmtId="38" fontId="6" fillId="0" borderId="17" xfId="52" applyFont="1" applyFill="1" applyBorder="1" applyAlignment="1">
      <alignment horizontal="right" vertical="center" indent="1"/>
    </xf>
    <xf numFmtId="38" fontId="6" fillId="0" borderId="38" xfId="52" applyFont="1" applyFill="1" applyBorder="1" applyAlignment="1">
      <alignment horizontal="center" vertical="center" wrapText="1"/>
    </xf>
    <xf numFmtId="38" fontId="6" fillId="0" borderId="27" xfId="52" applyFont="1" applyFill="1" applyBorder="1" applyAlignment="1">
      <alignment horizontal="center" vertical="center"/>
    </xf>
    <xf numFmtId="38" fontId="6" fillId="0" borderId="28" xfId="52" applyFont="1" applyFill="1" applyBorder="1" applyAlignment="1">
      <alignment horizontal="right" vertical="center"/>
    </xf>
    <xf numFmtId="38" fontId="8" fillId="0" borderId="28" xfId="52" applyFont="1" applyFill="1" applyBorder="1" applyAlignment="1">
      <alignment horizontal="right" vertical="center"/>
    </xf>
    <xf numFmtId="38" fontId="6" fillId="0" borderId="20" xfId="52" applyFont="1" applyFill="1" applyBorder="1" applyAlignment="1">
      <alignment horizontal="left" vertical="center" wrapText="1" indent="1"/>
    </xf>
    <xf numFmtId="38" fontId="6" fillId="0" borderId="39" xfId="52" applyFont="1" applyFill="1" applyBorder="1" applyAlignment="1">
      <alignment horizontal="right" vertical="center"/>
    </xf>
    <xf numFmtId="38" fontId="8" fillId="0" borderId="39" xfId="52" applyFont="1" applyFill="1" applyBorder="1" applyAlignment="1">
      <alignment horizontal="right" vertical="center"/>
    </xf>
    <xf numFmtId="38" fontId="6" fillId="0" borderId="40" xfId="52" applyFont="1" applyFill="1" applyBorder="1" applyAlignment="1">
      <alignment horizontal="center" vertical="center"/>
    </xf>
    <xf numFmtId="38" fontId="6" fillId="0" borderId="33" xfId="52" applyFont="1" applyFill="1" applyBorder="1" applyAlignment="1">
      <alignment horizontal="right" vertical="center"/>
    </xf>
    <xf numFmtId="38" fontId="8" fillId="0" borderId="33" xfId="52" applyFont="1" applyFill="1" applyBorder="1" applyAlignment="1">
      <alignment horizontal="right" vertical="center"/>
    </xf>
    <xf numFmtId="38" fontId="6" fillId="0" borderId="41" xfId="52" applyFont="1" applyFill="1" applyBorder="1" applyAlignment="1">
      <alignment horizontal="left" vertical="center" wrapText="1" indent="1"/>
    </xf>
    <xf numFmtId="38" fontId="8" fillId="0" borderId="31" xfId="52" applyFont="1" applyFill="1" applyBorder="1" applyAlignment="1">
      <alignment horizontal="center"/>
    </xf>
    <xf numFmtId="38" fontId="8" fillId="0" borderId="30" xfId="52" applyFont="1" applyFill="1" applyBorder="1" applyAlignment="1">
      <alignment/>
    </xf>
    <xf numFmtId="38" fontId="8" fillId="0" borderId="28" xfId="52" applyFont="1" applyFill="1" applyBorder="1" applyAlignment="1">
      <alignment/>
    </xf>
    <xf numFmtId="38" fontId="7" fillId="0" borderId="28" xfId="52" applyFont="1" applyFill="1" applyBorder="1" applyAlignment="1">
      <alignment/>
    </xf>
    <xf numFmtId="38" fontId="6" fillId="0" borderId="28" xfId="52" applyFont="1" applyFill="1" applyBorder="1" applyAlignment="1">
      <alignment/>
    </xf>
    <xf numFmtId="38" fontId="6" fillId="0" borderId="14" xfId="52" applyFont="1" applyFill="1" applyBorder="1" applyAlignment="1">
      <alignment horizontal="right" vertical="center" wrapText="1" indent="1"/>
    </xf>
    <xf numFmtId="38" fontId="6" fillId="0" borderId="29" xfId="52" applyFont="1" applyFill="1" applyBorder="1" applyAlignment="1">
      <alignment horizontal="right" vertical="center"/>
    </xf>
    <xf numFmtId="38" fontId="6" fillId="0" borderId="42" xfId="52" applyFont="1" applyFill="1" applyBorder="1" applyAlignment="1">
      <alignment horizontal="left" vertical="center" wrapText="1"/>
    </xf>
    <xf numFmtId="38" fontId="6" fillId="0" borderId="26" xfId="52" applyFont="1" applyFill="1" applyBorder="1" applyAlignment="1">
      <alignment horizontal="left" vertical="center" wrapText="1"/>
    </xf>
    <xf numFmtId="38" fontId="6" fillId="0" borderId="29" xfId="52" applyFont="1" applyFill="1" applyBorder="1" applyAlignment="1">
      <alignment horizontal="center" vertical="center" wrapText="1"/>
    </xf>
    <xf numFmtId="183" fontId="6" fillId="0" borderId="42" xfId="52" applyNumberFormat="1" applyFont="1" applyFill="1" applyBorder="1" applyAlignment="1">
      <alignment horizontal="right" vertical="center" indent="1"/>
    </xf>
    <xf numFmtId="183" fontId="6" fillId="0" borderId="0" xfId="52" applyNumberFormat="1" applyFont="1" applyFill="1" applyAlignment="1">
      <alignment horizontal="right" indent="1"/>
    </xf>
    <xf numFmtId="0" fontId="15" fillId="0" borderId="0" xfId="0" applyFont="1" applyFill="1" applyBorder="1" applyAlignment="1">
      <alignment/>
    </xf>
    <xf numFmtId="38" fontId="6" fillId="0" borderId="35" xfId="52" applyFont="1" applyFill="1" applyBorder="1" applyAlignment="1">
      <alignment horizontal="center"/>
    </xf>
    <xf numFmtId="38" fontId="6" fillId="0" borderId="29" xfId="52" applyFont="1" applyFill="1" applyBorder="1" applyAlignment="1">
      <alignment horizontal="right"/>
    </xf>
    <xf numFmtId="38" fontId="6" fillId="0" borderId="10" xfId="52" applyFont="1" applyFill="1" applyBorder="1" applyAlignment="1">
      <alignment horizontal="left" vertical="center"/>
    </xf>
    <xf numFmtId="0" fontId="44" fillId="0" borderId="0" xfId="44" applyAlignment="1" applyProtection="1">
      <alignment vertical="center"/>
      <protection/>
    </xf>
    <xf numFmtId="38" fontId="6" fillId="0" borderId="0" xfId="63" applyNumberFormat="1" applyFont="1">
      <alignment/>
      <protection/>
    </xf>
    <xf numFmtId="0" fontId="4" fillId="0" borderId="0" xfId="63" applyFont="1" applyBorder="1">
      <alignment/>
      <protection/>
    </xf>
    <xf numFmtId="0" fontId="7" fillId="0" borderId="0" xfId="63" applyFont="1">
      <alignment/>
      <protection/>
    </xf>
    <xf numFmtId="38" fontId="7" fillId="0" borderId="0" xfId="52" applyFont="1" applyBorder="1" applyAlignment="1">
      <alignment/>
    </xf>
    <xf numFmtId="38" fontId="7" fillId="0" borderId="15" xfId="52" applyFont="1" applyBorder="1" applyAlignment="1">
      <alignment/>
    </xf>
    <xf numFmtId="38" fontId="8" fillId="0" borderId="0" xfId="52" applyFont="1" applyFill="1" applyBorder="1" applyAlignment="1">
      <alignment horizontal="left" vertical="center"/>
    </xf>
    <xf numFmtId="183" fontId="6" fillId="0" borderId="30" xfId="52" applyNumberFormat="1" applyFont="1" applyFill="1" applyBorder="1" applyAlignment="1">
      <alignment horizontal="right"/>
    </xf>
    <xf numFmtId="38" fontId="8" fillId="0" borderId="31" xfId="52" applyFont="1" applyFill="1" applyBorder="1" applyAlignment="1">
      <alignment horizontal="center" vertical="center"/>
    </xf>
    <xf numFmtId="38" fontId="8" fillId="0" borderId="28" xfId="52" applyFont="1" applyFill="1" applyBorder="1" applyAlignment="1">
      <alignment horizontal="center" vertical="center"/>
    </xf>
    <xf numFmtId="38" fontId="15" fillId="0" borderId="0" xfId="52" applyFont="1" applyFill="1" applyBorder="1" applyAlignment="1">
      <alignment/>
    </xf>
    <xf numFmtId="38" fontId="8" fillId="0" borderId="10" xfId="52" applyFont="1" applyFill="1" applyBorder="1" applyAlignment="1">
      <alignment horizontal="right" vertical="distributed" indent="1"/>
    </xf>
    <xf numFmtId="0" fontId="6" fillId="0" borderId="21" xfId="0" applyFont="1" applyFill="1" applyBorder="1" applyAlignment="1">
      <alignment horizontal="center" vertical="center"/>
    </xf>
    <xf numFmtId="38" fontId="6" fillId="0" borderId="27" xfId="5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/>
    </xf>
    <xf numFmtId="38" fontId="7" fillId="0" borderId="15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distributed"/>
    </xf>
    <xf numFmtId="176" fontId="7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/>
    </xf>
    <xf numFmtId="0" fontId="6" fillId="0" borderId="0" xfId="0" applyFont="1" applyAlignment="1">
      <alignment vertical="top"/>
    </xf>
    <xf numFmtId="38" fontId="10" fillId="0" borderId="0" xfId="52" applyFont="1" applyAlignment="1">
      <alignment/>
    </xf>
    <xf numFmtId="38" fontId="4" fillId="0" borderId="0" xfId="52" applyFont="1" applyBorder="1" applyAlignment="1">
      <alignment horizontal="center"/>
    </xf>
    <xf numFmtId="38" fontId="11" fillId="0" borderId="12" xfId="52" applyFont="1" applyFill="1" applyBorder="1" applyAlignment="1">
      <alignment horizontal="center" vertical="center"/>
    </xf>
    <xf numFmtId="38" fontId="11" fillId="0" borderId="32" xfId="52" applyFont="1" applyFill="1" applyBorder="1" applyAlignment="1">
      <alignment horizontal="center" vertical="center"/>
    </xf>
    <xf numFmtId="38" fontId="4" fillId="0" borderId="22" xfId="52" applyFont="1" applyFill="1" applyBorder="1" applyAlignment="1">
      <alignment vertical="center"/>
    </xf>
    <xf numFmtId="38" fontId="12" fillId="0" borderId="22" xfId="52" applyFont="1" applyFill="1" applyBorder="1" applyAlignment="1">
      <alignment vertical="center"/>
    </xf>
    <xf numFmtId="38" fontId="6" fillId="0" borderId="21" xfId="52" applyFont="1" applyFill="1" applyBorder="1" applyAlignment="1">
      <alignment horizontal="right" vertical="center"/>
    </xf>
    <xf numFmtId="38" fontId="6" fillId="0" borderId="15" xfId="52" applyFont="1" applyFill="1" applyBorder="1" applyAlignment="1">
      <alignment horizontal="right" vertical="center"/>
    </xf>
    <xf numFmtId="38" fontId="6" fillId="0" borderId="17" xfId="52" applyFont="1" applyFill="1" applyBorder="1" applyAlignment="1">
      <alignment horizontal="right" vertical="center"/>
    </xf>
    <xf numFmtId="38" fontId="6" fillId="0" borderId="33" xfId="52" applyFont="1" applyFill="1" applyBorder="1" applyAlignment="1">
      <alignment horizontal="center" vertical="center"/>
    </xf>
    <xf numFmtId="38" fontId="8" fillId="0" borderId="28" xfId="52" applyFont="1" applyFill="1" applyBorder="1" applyAlignment="1">
      <alignment horizontal="center"/>
    </xf>
    <xf numFmtId="183" fontId="6" fillId="0" borderId="29" xfId="52" applyNumberFormat="1" applyFont="1" applyFill="1" applyBorder="1" applyAlignment="1">
      <alignment horizontal="right" vertical="center"/>
    </xf>
    <xf numFmtId="183" fontId="8" fillId="0" borderId="10" xfId="52" applyNumberFormat="1" applyFont="1" applyFill="1" applyBorder="1" applyAlignment="1">
      <alignment horizontal="right" indent="1"/>
    </xf>
    <xf numFmtId="38" fontId="6" fillId="0" borderId="42" xfId="52" applyFont="1" applyFill="1" applyBorder="1" applyAlignment="1">
      <alignment horizontal="center"/>
    </xf>
    <xf numFmtId="184" fontId="6" fillId="0" borderId="15" xfId="52" applyNumberFormat="1" applyFont="1" applyFill="1" applyBorder="1" applyAlignment="1">
      <alignment horizontal="right" indent="1"/>
    </xf>
    <xf numFmtId="184" fontId="6" fillId="0" borderId="0" xfId="52" applyNumberFormat="1" applyFont="1" applyFill="1" applyBorder="1" applyAlignment="1">
      <alignment horizontal="right" indent="1"/>
    </xf>
    <xf numFmtId="38" fontId="8" fillId="0" borderId="16" xfId="52" applyFont="1" applyFill="1" applyBorder="1" applyAlignment="1">
      <alignment horizontal="center"/>
    </xf>
    <xf numFmtId="184" fontId="8" fillId="0" borderId="17" xfId="52" applyNumberFormat="1" applyFont="1" applyBorder="1" applyAlignment="1">
      <alignment horizontal="right" indent="1"/>
    </xf>
    <xf numFmtId="184" fontId="8" fillId="0" borderId="10" xfId="52" applyNumberFormat="1" applyFont="1" applyBorder="1" applyAlignment="1">
      <alignment horizontal="right" indent="1"/>
    </xf>
    <xf numFmtId="38" fontId="4" fillId="0" borderId="0" xfId="52" applyFont="1" applyBorder="1" applyAlignment="1">
      <alignment shrinkToFit="1"/>
    </xf>
    <xf numFmtId="38" fontId="12" fillId="0" borderId="0" xfId="52" applyFont="1" applyBorder="1" applyAlignment="1">
      <alignment horizontal="left" vertical="center" indent="1"/>
    </xf>
    <xf numFmtId="38" fontId="6" fillId="0" borderId="0" xfId="52" applyFont="1" applyAlignment="1">
      <alignment shrinkToFit="1"/>
    </xf>
    <xf numFmtId="188" fontId="6" fillId="0" borderId="0" xfId="52" applyNumberFormat="1" applyFont="1" applyFill="1" applyBorder="1" applyAlignment="1">
      <alignment horizontal="right" wrapText="1"/>
    </xf>
    <xf numFmtId="38" fontId="6" fillId="0" borderId="35" xfId="52" applyFont="1" applyFill="1" applyBorder="1" applyAlignment="1">
      <alignment horizontal="center" wrapText="1"/>
    </xf>
    <xf numFmtId="0" fontId="58" fillId="0" borderId="0" xfId="0" applyFont="1" applyAlignment="1">
      <alignment vertical="center"/>
    </xf>
    <xf numFmtId="38" fontId="4" fillId="0" borderId="15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38" fontId="7" fillId="0" borderId="17" xfId="52" applyFont="1" applyBorder="1" applyAlignment="1">
      <alignment/>
    </xf>
    <xf numFmtId="38" fontId="7" fillId="0" borderId="10" xfId="52" applyFont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13" fillId="0" borderId="0" xfId="52" applyFont="1" applyFill="1" applyBorder="1" applyAlignment="1">
      <alignment horizontal="center" vertical="top"/>
    </xf>
    <xf numFmtId="38" fontId="6" fillId="0" borderId="29" xfId="52" applyFont="1" applyFill="1" applyBorder="1" applyAlignment="1">
      <alignment horizontal="center" vertical="center"/>
    </xf>
    <xf numFmtId="38" fontId="6" fillId="0" borderId="29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center" wrapText="1"/>
    </xf>
    <xf numFmtId="38" fontId="8" fillId="0" borderId="10" xfId="52" applyFont="1" applyFill="1" applyBorder="1" applyAlignment="1">
      <alignment horizontal="distributed" indent="1"/>
    </xf>
    <xf numFmtId="183" fontId="8" fillId="0" borderId="17" xfId="52" applyNumberFormat="1" applyFont="1" applyFill="1" applyBorder="1" applyAlignment="1">
      <alignment horizontal="right" indent="1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6" fillId="0" borderId="17" xfId="52" applyFont="1" applyFill="1" applyBorder="1" applyAlignment="1">
      <alignment vertical="center"/>
    </xf>
    <xf numFmtId="38" fontId="12" fillId="0" borderId="10" xfId="52" applyFont="1" applyBorder="1" applyAlignment="1">
      <alignment horizontal="left" vertical="center" indent="1"/>
    </xf>
    <xf numFmtId="0" fontId="6" fillId="0" borderId="10" xfId="52" applyNumberFormat="1" applyFont="1" applyFill="1" applyBorder="1" applyAlignment="1">
      <alignment horizontal="right" vertical="center"/>
    </xf>
    <xf numFmtId="185" fontId="11" fillId="0" borderId="10" xfId="52" applyNumberFormat="1" applyFont="1" applyFill="1" applyBorder="1" applyAlignment="1">
      <alignment horizontal="center" vertical="center" shrinkToFit="1"/>
    </xf>
    <xf numFmtId="38" fontId="11" fillId="0" borderId="10" xfId="52" applyFont="1" applyFill="1" applyBorder="1" applyAlignment="1">
      <alignment horizontal="center" vertical="center"/>
    </xf>
    <xf numFmtId="57" fontId="6" fillId="0" borderId="10" xfId="52" applyNumberFormat="1" applyFont="1" applyFill="1" applyBorder="1" applyAlignment="1">
      <alignment horizontal="right" vertical="center"/>
    </xf>
    <xf numFmtId="38" fontId="4" fillId="0" borderId="0" xfId="52" applyBorder="1" applyAlignment="1">
      <alignment/>
    </xf>
    <xf numFmtId="38" fontId="19" fillId="0" borderId="0" xfId="52" applyFont="1" applyFill="1" applyBorder="1" applyAlignment="1">
      <alignment vertical="center"/>
    </xf>
    <xf numFmtId="0" fontId="59" fillId="10" borderId="0" xfId="0" applyFont="1" applyFill="1" applyAlignment="1">
      <alignment horizontal="center" vertical="center"/>
    </xf>
    <xf numFmtId="0" fontId="60" fillId="0" borderId="0" xfId="44" applyFont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60" fillId="0" borderId="0" xfId="44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horizontal="right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 wrapText="1"/>
    </xf>
    <xf numFmtId="38" fontId="6" fillId="0" borderId="31" xfId="52" applyFont="1" applyFill="1" applyBorder="1" applyAlignment="1">
      <alignment horizontal="center" vertical="center" wrapText="1"/>
    </xf>
    <xf numFmtId="38" fontId="6" fillId="0" borderId="34" xfId="52" applyFont="1" applyFill="1" applyBorder="1" applyAlignment="1">
      <alignment horizontal="center" vertical="center" wrapText="1"/>
    </xf>
    <xf numFmtId="38" fontId="6" fillId="0" borderId="30" xfId="52" applyFont="1" applyFill="1" applyBorder="1" applyAlignment="1">
      <alignment horizontal="center" vertical="center" wrapText="1"/>
    </xf>
    <xf numFmtId="38" fontId="6" fillId="0" borderId="34" xfId="52" applyFont="1" applyFill="1" applyBorder="1" applyAlignment="1">
      <alignment horizontal="center" vertical="center"/>
    </xf>
    <xf numFmtId="38" fontId="6" fillId="0" borderId="21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vertical="center"/>
    </xf>
    <xf numFmtId="38" fontId="6" fillId="0" borderId="14" xfId="52" applyFont="1" applyFill="1" applyBorder="1" applyAlignment="1">
      <alignment vertical="center"/>
    </xf>
    <xf numFmtId="38" fontId="6" fillId="0" borderId="32" xfId="52" applyFont="1" applyFill="1" applyBorder="1" applyAlignment="1">
      <alignment horizontal="center" vertical="center" wrapText="1"/>
    </xf>
    <xf numFmtId="38" fontId="6" fillId="0" borderId="11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textRotation="255"/>
    </xf>
    <xf numFmtId="38" fontId="6" fillId="0" borderId="16" xfId="52" applyFont="1" applyFill="1" applyBorder="1" applyAlignment="1">
      <alignment horizontal="center" vertical="center" textRotation="255"/>
    </xf>
    <xf numFmtId="38" fontId="6" fillId="0" borderId="35" xfId="52" applyFont="1" applyFill="1" applyBorder="1" applyAlignment="1">
      <alignment horizontal="center" vertical="center"/>
    </xf>
    <xf numFmtId="38" fontId="6" fillId="0" borderId="27" xfId="52" applyFont="1" applyFill="1" applyBorder="1" applyAlignment="1">
      <alignment horizontal="center" vertical="center"/>
    </xf>
    <xf numFmtId="38" fontId="8" fillId="0" borderId="35" xfId="52" applyFont="1" applyFill="1" applyBorder="1" applyAlignment="1">
      <alignment horizontal="center" vertical="center"/>
    </xf>
    <xf numFmtId="38" fontId="8" fillId="0" borderId="27" xfId="52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38" fontId="6" fillId="0" borderId="21" xfId="52" applyFont="1" applyFill="1" applyBorder="1" applyAlignment="1">
      <alignment horizontal="center" vertical="center" wrapText="1"/>
    </xf>
    <xf numFmtId="38" fontId="6" fillId="0" borderId="28" xfId="52" applyFont="1" applyFill="1" applyBorder="1" applyAlignment="1">
      <alignment horizontal="center" vertical="center" wrapText="1"/>
    </xf>
    <xf numFmtId="38" fontId="6" fillId="0" borderId="35" xfId="52" applyFont="1" applyFill="1" applyBorder="1" applyAlignment="1">
      <alignment horizontal="center" vertical="center" wrapText="1"/>
    </xf>
    <xf numFmtId="38" fontId="6" fillId="0" borderId="27" xfId="52" applyFont="1" applyFill="1" applyBorder="1" applyAlignment="1">
      <alignment horizontal="center" vertical="center" wrapText="1"/>
    </xf>
    <xf numFmtId="38" fontId="6" fillId="0" borderId="13" xfId="52" applyFont="1" applyFill="1" applyBorder="1" applyAlignment="1">
      <alignment horizontal="center" vertical="center"/>
    </xf>
    <xf numFmtId="38" fontId="6" fillId="0" borderId="32" xfId="52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38" fontId="6" fillId="0" borderId="42" xfId="52" applyFont="1" applyFill="1" applyBorder="1" applyAlignment="1">
      <alignment horizontal="center" vertical="center" textRotation="255"/>
    </xf>
    <xf numFmtId="38" fontId="6" fillId="0" borderId="31" xfId="52" applyFont="1" applyFill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183" fontId="6" fillId="0" borderId="15" xfId="52" applyNumberFormat="1" applyFont="1" applyFill="1" applyBorder="1" applyAlignment="1">
      <alignment horizontal="center" vertical="center"/>
    </xf>
    <xf numFmtId="183" fontId="6" fillId="0" borderId="0" xfId="52" applyNumberFormat="1" applyFont="1" applyFill="1" applyBorder="1" applyAlignment="1">
      <alignment horizontal="center" vertical="center"/>
    </xf>
    <xf numFmtId="38" fontId="6" fillId="0" borderId="14" xfId="52" applyFont="1" applyFill="1" applyBorder="1" applyAlignment="1">
      <alignment horizontal="left" vertical="center" wrapText="1"/>
    </xf>
    <xf numFmtId="38" fontId="6" fillId="0" borderId="15" xfId="52" applyFont="1" applyFill="1" applyBorder="1" applyAlignment="1">
      <alignment horizontal="left" vertical="center" wrapText="1"/>
    </xf>
    <xf numFmtId="183" fontId="6" fillId="0" borderId="14" xfId="52" applyNumberFormat="1" applyFont="1" applyFill="1" applyBorder="1" applyAlignment="1">
      <alignment horizontal="right" vertical="center" indent="1"/>
    </xf>
    <xf numFmtId="38" fontId="6" fillId="0" borderId="0" xfId="52" applyFont="1" applyFill="1" applyBorder="1" applyAlignment="1">
      <alignment horizontal="center" vertical="top" wrapText="1"/>
    </xf>
    <xf numFmtId="38" fontId="6" fillId="0" borderId="13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 wrapText="1"/>
    </xf>
    <xf numFmtId="38" fontId="6" fillId="0" borderId="25" xfId="52" applyFont="1" applyFill="1" applyBorder="1" applyAlignment="1">
      <alignment horizontal="center" vertical="center" wrapText="1"/>
    </xf>
    <xf numFmtId="38" fontId="6" fillId="0" borderId="19" xfId="52" applyFont="1" applyFill="1" applyBorder="1" applyAlignment="1">
      <alignment horizontal="center" vertical="center" wrapText="1"/>
    </xf>
    <xf numFmtId="38" fontId="6" fillId="0" borderId="20" xfId="52" applyFont="1" applyFill="1" applyBorder="1" applyAlignment="1">
      <alignment horizontal="center" vertical="center" wrapText="1"/>
    </xf>
    <xf numFmtId="38" fontId="6" fillId="0" borderId="11" xfId="52" applyFont="1" applyFill="1" applyBorder="1" applyAlignment="1">
      <alignment horizontal="center" vertical="center"/>
    </xf>
    <xf numFmtId="38" fontId="6" fillId="0" borderId="15" xfId="52" applyFont="1" applyFill="1" applyBorder="1" applyAlignment="1">
      <alignment horizontal="center" vertical="center" wrapText="1"/>
    </xf>
    <xf numFmtId="38" fontId="6" fillId="0" borderId="14" xfId="52" applyFont="1" applyFill="1" applyBorder="1" applyAlignment="1">
      <alignment horizontal="center" vertical="center"/>
    </xf>
    <xf numFmtId="38" fontId="6" fillId="0" borderId="15" xfId="52" applyFont="1" applyFill="1" applyBorder="1" applyAlignment="1">
      <alignment horizontal="center" vertical="center"/>
    </xf>
    <xf numFmtId="38" fontId="6" fillId="0" borderId="30" xfId="52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8" fontId="11" fillId="0" borderId="30" xfId="52" applyFont="1" applyFill="1" applyBorder="1" applyAlignment="1">
      <alignment horizontal="center" vertical="center"/>
    </xf>
    <xf numFmtId="38" fontId="11" fillId="0" borderId="31" xfId="52" applyFont="1" applyFill="1" applyBorder="1" applyAlignment="1">
      <alignment horizontal="center" vertical="center"/>
    </xf>
    <xf numFmtId="188" fontId="8" fillId="0" borderId="33" xfId="52" applyNumberFormat="1" applyFont="1" applyFill="1" applyBorder="1" applyAlignment="1">
      <alignment horizontal="distributed" indent="1"/>
    </xf>
    <xf numFmtId="188" fontId="8" fillId="0" borderId="43" xfId="52" applyNumberFormat="1" applyFont="1" applyFill="1" applyBorder="1" applyAlignment="1">
      <alignment horizontal="distributed" indent="1"/>
    </xf>
    <xf numFmtId="38" fontId="6" fillId="0" borderId="39" xfId="52" applyFont="1" applyFill="1" applyBorder="1" applyAlignment="1">
      <alignment horizontal="distributed" indent="1"/>
    </xf>
    <xf numFmtId="38" fontId="6" fillId="0" borderId="44" xfId="52" applyFont="1" applyFill="1" applyBorder="1" applyAlignment="1">
      <alignment horizontal="distributed" indent="1"/>
    </xf>
    <xf numFmtId="38" fontId="6" fillId="0" borderId="42" xfId="52" applyFont="1" applyFill="1" applyBorder="1" applyAlignment="1">
      <alignment horizontal="distributed" vertical="center" textRotation="255"/>
    </xf>
    <xf numFmtId="38" fontId="6" fillId="0" borderId="14" xfId="52" applyFont="1" applyFill="1" applyBorder="1" applyAlignment="1">
      <alignment horizontal="distributed" vertical="center" textRotation="255"/>
    </xf>
    <xf numFmtId="38" fontId="6" fillId="0" borderId="31" xfId="52" applyFont="1" applyFill="1" applyBorder="1" applyAlignment="1">
      <alignment horizontal="distributed" vertical="center" textRotation="255"/>
    </xf>
    <xf numFmtId="38" fontId="6" fillId="0" borderId="19" xfId="52" applyFont="1" applyFill="1" applyBorder="1" applyAlignment="1">
      <alignment horizontal="distributed" vertical="center" textRotation="255"/>
    </xf>
    <xf numFmtId="38" fontId="6" fillId="0" borderId="19" xfId="52" applyFont="1" applyFill="1" applyBorder="1" applyAlignment="1">
      <alignment horizontal="distributed" indent="1"/>
    </xf>
    <xf numFmtId="188" fontId="6" fillId="0" borderId="34" xfId="52" applyNumberFormat="1" applyFont="1" applyFill="1" applyBorder="1" applyAlignment="1">
      <alignment horizontal="center" vertical="center" wrapText="1"/>
    </xf>
    <xf numFmtId="188" fontId="6" fillId="0" borderId="30" xfId="52" applyNumberFormat="1" applyFont="1" applyFill="1" applyBorder="1" applyAlignment="1">
      <alignment horizontal="center" vertical="center" wrapText="1"/>
    </xf>
    <xf numFmtId="38" fontId="8" fillId="0" borderId="28" xfId="52" applyFont="1" applyFill="1" applyBorder="1" applyAlignment="1">
      <alignment horizontal="distributed" indent="1"/>
    </xf>
    <xf numFmtId="38" fontId="8" fillId="0" borderId="31" xfId="52" applyFont="1" applyFill="1" applyBorder="1" applyAlignment="1">
      <alignment horizontal="distributed" indent="1"/>
    </xf>
    <xf numFmtId="38" fontId="6" fillId="0" borderId="36" xfId="52" applyFont="1" applyFill="1" applyBorder="1" applyAlignment="1">
      <alignment vertical="top" wrapText="1"/>
    </xf>
    <xf numFmtId="0" fontId="0" fillId="0" borderId="36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38" fontId="6" fillId="0" borderId="0" xfId="52" applyFont="1" applyBorder="1" applyAlignment="1">
      <alignment horizontal="distributed"/>
    </xf>
    <xf numFmtId="38" fontId="6" fillId="0" borderId="15" xfId="52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38" fontId="6" fillId="0" borderId="10" xfId="52" applyFont="1" applyBorder="1" applyAlignment="1">
      <alignment horizontal="distributed"/>
    </xf>
    <xf numFmtId="38" fontId="6" fillId="0" borderId="17" xfId="52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38" fontId="6" fillId="0" borderId="34" xfId="52" applyFont="1" applyFill="1" applyBorder="1" applyAlignment="1">
      <alignment vertical="center" wrapText="1"/>
    </xf>
    <xf numFmtId="38" fontId="6" fillId="0" borderId="30" xfId="52" applyFont="1" applyFill="1" applyBorder="1" applyAlignment="1">
      <alignment vertical="center"/>
    </xf>
    <xf numFmtId="38" fontId="6" fillId="0" borderId="29" xfId="52" applyFont="1" applyBorder="1" applyAlignment="1">
      <alignment horizontal="distributed"/>
    </xf>
    <xf numFmtId="38" fontId="6" fillId="0" borderId="26" xfId="52" applyFont="1" applyFill="1" applyBorder="1" applyAlignment="1">
      <alignment horizontal="distributed"/>
    </xf>
    <xf numFmtId="0" fontId="4" fillId="0" borderId="29" xfId="0" applyFont="1" applyFill="1" applyBorder="1" applyAlignment="1">
      <alignment horizontal="distributed"/>
    </xf>
    <xf numFmtId="38" fontId="6" fillId="0" borderId="0" xfId="52" applyFont="1" applyFill="1" applyBorder="1" applyAlignment="1">
      <alignment horizontal="left" indent="1"/>
    </xf>
    <xf numFmtId="38" fontId="6" fillId="0" borderId="14" xfId="52" applyFont="1" applyFill="1" applyBorder="1" applyAlignment="1">
      <alignment horizontal="left" indent="1"/>
    </xf>
    <xf numFmtId="38" fontId="6" fillId="0" borderId="10" xfId="52" applyFont="1" applyFill="1" applyBorder="1" applyAlignment="1">
      <alignment horizontal="left" indent="1"/>
    </xf>
    <xf numFmtId="38" fontId="6" fillId="0" borderId="16" xfId="52" applyFont="1" applyFill="1" applyBorder="1" applyAlignment="1">
      <alignment horizontal="left" indent="1"/>
    </xf>
    <xf numFmtId="38" fontId="6" fillId="0" borderId="0" xfId="52" applyFont="1" applyAlignment="1">
      <alignment horizontal="left"/>
    </xf>
    <xf numFmtId="38" fontId="6" fillId="0" borderId="0" xfId="52" applyFont="1" applyAlignment="1">
      <alignment horizontal="left" wrapText="1"/>
    </xf>
    <xf numFmtId="38" fontId="6" fillId="0" borderId="29" xfId="52" applyFont="1" applyFill="1" applyBorder="1" applyAlignment="1">
      <alignment horizontal="left" indent="1"/>
    </xf>
    <xf numFmtId="38" fontId="6" fillId="0" borderId="42" xfId="52" applyFont="1" applyFill="1" applyBorder="1" applyAlignment="1">
      <alignment horizontal="left" indent="1"/>
    </xf>
    <xf numFmtId="38" fontId="44" fillId="0" borderId="0" xfId="44" applyNumberFormat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F28" sqref="F28"/>
    </sheetView>
  </sheetViews>
  <sheetFormatPr defaultColWidth="9.140625" defaultRowHeight="15"/>
  <cols>
    <col min="4" max="4" width="18.8515625" style="0" customWidth="1"/>
  </cols>
  <sheetData>
    <row r="1" spans="1:10" ht="24">
      <c r="A1" s="403" t="s">
        <v>352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7.25" customHeight="1">
      <c r="A2" s="406" t="s">
        <v>380</v>
      </c>
      <c r="B2" s="406"/>
      <c r="C2" s="406"/>
      <c r="D2" s="406"/>
      <c r="E2" s="406"/>
      <c r="F2" s="404" t="s">
        <v>9</v>
      </c>
      <c r="G2" s="404"/>
      <c r="H2" s="404"/>
      <c r="I2" s="404"/>
      <c r="J2" s="378"/>
    </row>
    <row r="3" spans="1:10" ht="17.25" customHeight="1">
      <c r="A3" s="378"/>
      <c r="B3" s="378"/>
      <c r="C3" s="378"/>
      <c r="D3" s="378"/>
      <c r="E3" s="378"/>
      <c r="F3" s="405"/>
      <c r="G3" s="405"/>
      <c r="H3" s="405"/>
      <c r="I3" s="405"/>
      <c r="J3" s="378"/>
    </row>
    <row r="4" spans="1:10" ht="17.25">
      <c r="A4" s="404" t="s">
        <v>1</v>
      </c>
      <c r="B4" s="404"/>
      <c r="C4" s="404"/>
      <c r="D4" s="404"/>
      <c r="E4" s="378"/>
      <c r="F4" s="404" t="s">
        <v>10</v>
      </c>
      <c r="G4" s="404"/>
      <c r="H4" s="404"/>
      <c r="I4" s="404"/>
      <c r="J4" s="378"/>
    </row>
    <row r="5" spans="1:10" ht="17.25">
      <c r="A5" s="405"/>
      <c r="B5" s="405"/>
      <c r="C5" s="405"/>
      <c r="D5" s="405"/>
      <c r="E5" s="378"/>
      <c r="F5" s="405"/>
      <c r="G5" s="405"/>
      <c r="H5" s="405"/>
      <c r="I5" s="405"/>
      <c r="J5" s="378"/>
    </row>
    <row r="6" spans="1:10" ht="17.25">
      <c r="A6" s="404" t="s">
        <v>0</v>
      </c>
      <c r="B6" s="404"/>
      <c r="C6" s="404"/>
      <c r="D6" s="404"/>
      <c r="E6" s="378"/>
      <c r="F6" s="404" t="s">
        <v>11</v>
      </c>
      <c r="G6" s="404"/>
      <c r="H6" s="404"/>
      <c r="I6" s="404"/>
      <c r="J6" s="378"/>
    </row>
    <row r="7" spans="1:10" ht="17.25">
      <c r="A7" s="405"/>
      <c r="B7" s="405"/>
      <c r="C7" s="405"/>
      <c r="D7" s="405"/>
      <c r="E7" s="378"/>
      <c r="F7" s="405"/>
      <c r="G7" s="405"/>
      <c r="H7" s="405"/>
      <c r="I7" s="405"/>
      <c r="J7" s="378"/>
    </row>
    <row r="8" spans="1:10" ht="17.25">
      <c r="A8" s="404" t="s">
        <v>2</v>
      </c>
      <c r="B8" s="404"/>
      <c r="C8" s="404"/>
      <c r="D8" s="404"/>
      <c r="E8" s="378"/>
      <c r="F8" s="404" t="s">
        <v>12</v>
      </c>
      <c r="G8" s="404"/>
      <c r="H8" s="404"/>
      <c r="I8" s="404"/>
      <c r="J8" s="378"/>
    </row>
    <row r="9" spans="1:10" ht="17.25">
      <c r="A9" s="405"/>
      <c r="B9" s="405"/>
      <c r="C9" s="405"/>
      <c r="D9" s="405"/>
      <c r="E9" s="378"/>
      <c r="F9" s="405"/>
      <c r="G9" s="405"/>
      <c r="H9" s="405"/>
      <c r="I9" s="405"/>
      <c r="J9" s="378"/>
    </row>
    <row r="10" spans="1:10" ht="17.25">
      <c r="A10" s="404" t="s">
        <v>3</v>
      </c>
      <c r="B10" s="404"/>
      <c r="C10" s="404"/>
      <c r="D10" s="404"/>
      <c r="E10" s="378"/>
      <c r="F10" s="404" t="s">
        <v>13</v>
      </c>
      <c r="G10" s="404"/>
      <c r="H10" s="404"/>
      <c r="I10" s="404"/>
      <c r="J10" s="378"/>
    </row>
    <row r="11" spans="1:10" ht="17.25">
      <c r="A11" s="405"/>
      <c r="B11" s="405"/>
      <c r="C11" s="405"/>
      <c r="D11" s="405"/>
      <c r="E11" s="378"/>
      <c r="F11" s="405"/>
      <c r="G11" s="405"/>
      <c r="H11" s="405"/>
      <c r="I11" s="405"/>
      <c r="J11" s="378"/>
    </row>
    <row r="12" spans="1:10" ht="17.25">
      <c r="A12" s="404" t="s">
        <v>4</v>
      </c>
      <c r="B12" s="404"/>
      <c r="C12" s="404"/>
      <c r="D12" s="404"/>
      <c r="E12" s="378"/>
      <c r="F12" s="404" t="s">
        <v>14</v>
      </c>
      <c r="G12" s="404"/>
      <c r="H12" s="404"/>
      <c r="I12" s="404"/>
      <c r="J12" s="378"/>
    </row>
    <row r="13" spans="1:10" ht="17.25">
      <c r="A13" s="405"/>
      <c r="B13" s="405"/>
      <c r="C13" s="405"/>
      <c r="D13" s="405"/>
      <c r="E13" s="378"/>
      <c r="F13" s="405"/>
      <c r="G13" s="405"/>
      <c r="H13" s="405"/>
      <c r="I13" s="405"/>
      <c r="J13" s="378"/>
    </row>
    <row r="14" spans="1:10" ht="17.25">
      <c r="A14" s="404" t="s">
        <v>5</v>
      </c>
      <c r="B14" s="404"/>
      <c r="C14" s="404"/>
      <c r="D14" s="404"/>
      <c r="E14" s="378"/>
      <c r="F14" s="404" t="s">
        <v>15</v>
      </c>
      <c r="G14" s="404"/>
      <c r="H14" s="404"/>
      <c r="I14" s="404"/>
      <c r="J14" s="378"/>
    </row>
    <row r="15" spans="1:10" ht="17.25">
      <c r="A15" s="405"/>
      <c r="B15" s="405"/>
      <c r="C15" s="405"/>
      <c r="D15" s="405"/>
      <c r="E15" s="378"/>
      <c r="F15" s="405"/>
      <c r="G15" s="405"/>
      <c r="H15" s="405"/>
      <c r="I15" s="405"/>
      <c r="J15" s="378"/>
    </row>
    <row r="16" spans="1:10" ht="17.25">
      <c r="A16" s="404" t="s">
        <v>6</v>
      </c>
      <c r="B16" s="404"/>
      <c r="C16" s="404"/>
      <c r="D16" s="404"/>
      <c r="E16" s="378"/>
      <c r="F16" s="404" t="s">
        <v>16</v>
      </c>
      <c r="G16" s="404"/>
      <c r="H16" s="404"/>
      <c r="I16" s="404"/>
      <c r="J16" s="378"/>
    </row>
    <row r="17" spans="1:10" ht="17.25">
      <c r="A17" s="405"/>
      <c r="B17" s="405"/>
      <c r="C17" s="405"/>
      <c r="D17" s="405"/>
      <c r="E17" s="378"/>
      <c r="F17" s="405"/>
      <c r="G17" s="405"/>
      <c r="H17" s="405"/>
      <c r="I17" s="405"/>
      <c r="J17" s="378"/>
    </row>
    <row r="18" spans="1:10" ht="17.25">
      <c r="A18" s="404" t="s">
        <v>7</v>
      </c>
      <c r="B18" s="404"/>
      <c r="C18" s="404"/>
      <c r="D18" s="404"/>
      <c r="E18" s="378"/>
      <c r="F18" s="404" t="s">
        <v>17</v>
      </c>
      <c r="G18" s="404"/>
      <c r="H18" s="404"/>
      <c r="I18" s="404"/>
      <c r="J18" s="378"/>
    </row>
    <row r="19" spans="1:10" ht="17.25">
      <c r="A19" s="405"/>
      <c r="B19" s="405"/>
      <c r="C19" s="405"/>
      <c r="D19" s="405"/>
      <c r="E19" s="378"/>
      <c r="F19" s="405"/>
      <c r="G19" s="405"/>
      <c r="H19" s="405"/>
      <c r="I19" s="405"/>
      <c r="J19" s="378"/>
    </row>
    <row r="20" spans="1:10" ht="17.25">
      <c r="A20" s="404" t="s">
        <v>8</v>
      </c>
      <c r="B20" s="404"/>
      <c r="C20" s="404"/>
      <c r="D20" s="404"/>
      <c r="E20" s="378"/>
      <c r="F20" s="404" t="s">
        <v>18</v>
      </c>
      <c r="G20" s="404"/>
      <c r="H20" s="404"/>
      <c r="I20" s="404"/>
      <c r="J20" s="378"/>
    </row>
    <row r="21" spans="1:10" ht="17.25">
      <c r="A21" s="405"/>
      <c r="B21" s="405"/>
      <c r="C21" s="405"/>
      <c r="D21" s="405"/>
      <c r="E21" s="378"/>
      <c r="F21" s="378"/>
      <c r="G21" s="378"/>
      <c r="H21" s="378"/>
      <c r="I21" s="378"/>
      <c r="J21" s="378"/>
    </row>
    <row r="22" spans="1:10" ht="17.25">
      <c r="A22" s="404" t="s">
        <v>481</v>
      </c>
      <c r="B22" s="404"/>
      <c r="C22" s="404"/>
      <c r="D22" s="404"/>
      <c r="E22" s="378"/>
      <c r="F22" s="378"/>
      <c r="G22" s="378"/>
      <c r="H22" s="378"/>
      <c r="I22" s="378"/>
      <c r="J22" s="378"/>
    </row>
    <row r="23" spans="1:10" ht="17.25">
      <c r="A23" s="378"/>
      <c r="B23" s="378"/>
      <c r="C23" s="378"/>
      <c r="D23" s="378"/>
      <c r="E23" s="378"/>
      <c r="F23" s="378"/>
      <c r="G23" s="378"/>
      <c r="H23" s="378"/>
      <c r="I23" s="378"/>
      <c r="J23" s="378"/>
    </row>
  </sheetData>
  <sheetProtection/>
  <mergeCells count="40">
    <mergeCell ref="F10:I10"/>
    <mergeCell ref="F11:I11"/>
    <mergeCell ref="F12:I12"/>
    <mergeCell ref="F13:I13"/>
    <mergeCell ref="A15:D15"/>
    <mergeCell ref="A16:D16"/>
    <mergeCell ref="F20:I20"/>
    <mergeCell ref="F14:I14"/>
    <mergeCell ref="F15:I15"/>
    <mergeCell ref="F16:I16"/>
    <mergeCell ref="F17:I17"/>
    <mergeCell ref="F18:I18"/>
    <mergeCell ref="F19:I19"/>
    <mergeCell ref="A21:D21"/>
    <mergeCell ref="A22:D22"/>
    <mergeCell ref="F2:I2"/>
    <mergeCell ref="F3:I3"/>
    <mergeCell ref="F4:I4"/>
    <mergeCell ref="F5:I5"/>
    <mergeCell ref="F6:I6"/>
    <mergeCell ref="F7:I7"/>
    <mergeCell ref="F8:I8"/>
    <mergeCell ref="F9:I9"/>
    <mergeCell ref="A19:D19"/>
    <mergeCell ref="A20:D20"/>
    <mergeCell ref="A9:D9"/>
    <mergeCell ref="A10:D10"/>
    <mergeCell ref="A11:D11"/>
    <mergeCell ref="A12:D12"/>
    <mergeCell ref="A13:D13"/>
    <mergeCell ref="A14:D14"/>
    <mergeCell ref="A17:D17"/>
    <mergeCell ref="A18:D18"/>
    <mergeCell ref="A1:J1"/>
    <mergeCell ref="A4:D4"/>
    <mergeCell ref="A5:D5"/>
    <mergeCell ref="A6:D6"/>
    <mergeCell ref="A7:D7"/>
    <mergeCell ref="A8:D8"/>
    <mergeCell ref="A2:E2"/>
  </mergeCells>
  <hyperlinks>
    <hyperlink ref="A4:D4" location="'85'!A1" display="85保護世帯及び人員"/>
    <hyperlink ref="A6:D6" location="'86'!A1" display="86保護費"/>
    <hyperlink ref="A8:D8" location="'87'!A1" display="87授産施設の状況"/>
    <hyperlink ref="A10:D10" location="'88'!A1" display="88社会福祉施設等"/>
    <hyperlink ref="A12:D12" location="'89'!A1" display="89養護老人ホーム等入所者数"/>
    <hyperlink ref="A14:D14" location="'92'!A1" display="92就学前児童措置入所状況"/>
    <hyperlink ref="A16:D16" location="'93-1'!A1" display="93-1保育所の状況"/>
    <hyperlink ref="A18:D18" location="'93-2'!A1" display="93-2地域子育て支援拠点の状況"/>
    <hyperlink ref="A20:D20" location="'94'!A1" display="94児童扶養手当及び特別児童扶養手当状況"/>
    <hyperlink ref="A22:D22" location="'95'!A1" display="95児童手当"/>
    <hyperlink ref="F2:I2" location="'96'!A1" display="96児童館・児童センター・児童クラブ設置状況"/>
    <hyperlink ref="F4:I4" location="'97'!A1" display="97助産施設"/>
    <hyperlink ref="F6:I6" location="'98'!A1" display="98身体障害者等級別・障害別手帳交付状況"/>
    <hyperlink ref="F8:I8" location="'99'!A1" display="99知的障害者名簿登載者数"/>
    <hyperlink ref="F10:I10" location="'100'!A1" display="100国民年金加入の状況"/>
    <hyperlink ref="F12:I12" location="'101'!A1" display="101国民年金受給の状況"/>
    <hyperlink ref="F14:I14" location="'102'!A1" display="102福祉年金受給者の状況"/>
    <hyperlink ref="F16:I16" location="'103'!A1" display="103共同募金の状況"/>
    <hyperlink ref="F18:I18" location="'104'!A1" display="104日本赤十字社資の収納状況"/>
    <hyperlink ref="F20:I20" location="'105'!A1" display="105社会福祉協議会の相談事業"/>
    <hyperlink ref="A2:E2" location="'84'!A1" display="84生活保護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I1" sqref="I1"/>
    </sheetView>
  </sheetViews>
  <sheetFormatPr defaultColWidth="9.140625" defaultRowHeight="15"/>
  <cols>
    <col min="1" max="1" width="20.57421875" style="84" customWidth="1"/>
    <col min="2" max="6" width="9.00390625" style="84" customWidth="1"/>
    <col min="7" max="8" width="9.00390625" style="89" customWidth="1"/>
    <col min="9" max="16384" width="9.00390625" style="22" customWidth="1"/>
  </cols>
  <sheetData>
    <row r="1" spans="1:9" s="89" customFormat="1" ht="18" customHeight="1" thickBot="1">
      <c r="A1" s="77" t="s">
        <v>570</v>
      </c>
      <c r="B1" s="78"/>
      <c r="C1" s="88"/>
      <c r="D1" s="88"/>
      <c r="E1" s="88"/>
      <c r="F1" s="88"/>
      <c r="G1" s="80"/>
      <c r="H1" s="80" t="s">
        <v>571</v>
      </c>
      <c r="I1" s="267" t="s">
        <v>353</v>
      </c>
    </row>
    <row r="2" spans="1:8" s="89" customFormat="1" ht="39" customHeight="1">
      <c r="A2" s="90" t="s">
        <v>111</v>
      </c>
      <c r="B2" s="91" t="s">
        <v>572</v>
      </c>
      <c r="C2" s="19" t="s">
        <v>573</v>
      </c>
      <c r="D2" s="19" t="s">
        <v>474</v>
      </c>
      <c r="E2" s="19" t="s">
        <v>391</v>
      </c>
      <c r="F2" s="21" t="s">
        <v>574</v>
      </c>
      <c r="G2" s="21" t="s">
        <v>575</v>
      </c>
      <c r="H2" s="21" t="s">
        <v>576</v>
      </c>
    </row>
    <row r="3" spans="1:8" s="93" customFormat="1" ht="13.5">
      <c r="A3" s="70" t="s">
        <v>112</v>
      </c>
      <c r="B3" s="92">
        <v>6032</v>
      </c>
      <c r="C3" s="57">
        <v>1039</v>
      </c>
      <c r="D3" s="57">
        <v>1037</v>
      </c>
      <c r="E3" s="57">
        <v>1044</v>
      </c>
      <c r="F3" s="57">
        <v>936</v>
      </c>
      <c r="G3" s="57">
        <v>981</v>
      </c>
      <c r="H3" s="57">
        <v>995</v>
      </c>
    </row>
    <row r="4" spans="1:8" s="93" customFormat="1" ht="13.5">
      <c r="A4" s="70" t="s">
        <v>113</v>
      </c>
      <c r="B4" s="92">
        <v>3028</v>
      </c>
      <c r="C4" s="57">
        <v>829</v>
      </c>
      <c r="D4" s="57">
        <v>804</v>
      </c>
      <c r="E4" s="57">
        <v>817</v>
      </c>
      <c r="F4" s="57">
        <v>335</v>
      </c>
      <c r="G4" s="57">
        <v>212</v>
      </c>
      <c r="H4" s="57">
        <v>31</v>
      </c>
    </row>
    <row r="5" spans="1:8" s="93" customFormat="1" ht="14.25" thickBot="1">
      <c r="A5" s="94" t="s">
        <v>114</v>
      </c>
      <c r="B5" s="95">
        <v>50.19893899204244</v>
      </c>
      <c r="C5" s="96">
        <v>79.78825794032723</v>
      </c>
      <c r="D5" s="96">
        <v>77.53134040501446</v>
      </c>
      <c r="E5" s="96">
        <v>78.25670498084291</v>
      </c>
      <c r="F5" s="96">
        <v>35.79059829059829</v>
      </c>
      <c r="G5" s="96">
        <v>21.61060142711519</v>
      </c>
      <c r="H5" s="96">
        <v>3.1155778894472363</v>
      </c>
    </row>
    <row r="6" spans="1:8" s="89" customFormat="1" ht="15.75" customHeight="1">
      <c r="A6" s="78" t="s">
        <v>115</v>
      </c>
      <c r="B6" s="78"/>
      <c r="C6" s="78"/>
      <c r="D6" s="78"/>
      <c r="E6" s="78"/>
      <c r="F6" s="78"/>
      <c r="G6" s="25"/>
      <c r="H6" s="25" t="s">
        <v>116</v>
      </c>
    </row>
    <row r="7" spans="2:8" ht="13.5">
      <c r="B7" s="92"/>
      <c r="C7" s="57"/>
      <c r="D7" s="57"/>
      <c r="E7" s="57"/>
      <c r="F7" s="57"/>
      <c r="G7" s="97"/>
      <c r="H7" s="36"/>
    </row>
    <row r="8" spans="2:8" ht="13.5">
      <c r="B8" s="98"/>
      <c r="C8" s="30"/>
      <c r="D8" s="30"/>
      <c r="E8" s="30"/>
      <c r="F8" s="30"/>
      <c r="G8" s="30"/>
      <c r="H8" s="30"/>
    </row>
    <row r="9" spans="2:8" ht="13.5">
      <c r="B9" s="78"/>
      <c r="C9" s="78"/>
      <c r="D9" s="78"/>
      <c r="E9" s="78"/>
      <c r="F9" s="78"/>
      <c r="G9" s="88"/>
      <c r="H9" s="88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SheetLayoutView="100" zoomScalePageLayoutView="0" workbookViewId="0" topLeftCell="A1">
      <pane xSplit="2" ySplit="3" topLeftCell="C4" activePane="bottomRight" state="frozen"/>
      <selection pane="topLeft" activeCell="S16" sqref="S16"/>
      <selection pane="topRight" activeCell="S16" sqref="S16"/>
      <selection pane="bottomLeft" activeCell="S16" sqref="S16"/>
      <selection pane="bottomRight" activeCell="N1" sqref="N1"/>
    </sheetView>
  </sheetViews>
  <sheetFormatPr defaultColWidth="9.140625" defaultRowHeight="15"/>
  <cols>
    <col min="1" max="1" width="4.7109375" style="44" customWidth="1"/>
    <col min="2" max="2" width="21.421875" style="44" customWidth="1"/>
    <col min="3" max="6" width="4.8515625" style="44" bestFit="1" customWidth="1"/>
    <col min="7" max="7" width="6.421875" style="44" bestFit="1" customWidth="1"/>
    <col min="8" max="8" width="5.7109375" style="44" bestFit="1" customWidth="1"/>
    <col min="9" max="9" width="5.7109375" style="17" bestFit="1" customWidth="1"/>
    <col min="10" max="10" width="5.57421875" style="17" customWidth="1"/>
    <col min="11" max="12" width="5.7109375" style="17" bestFit="1" customWidth="1"/>
    <col min="13" max="13" width="5.00390625" style="17" customWidth="1"/>
    <col min="14" max="16384" width="9.00390625" style="17" customWidth="1"/>
  </cols>
  <sheetData>
    <row r="1" spans="1:14" ht="15" thickBot="1">
      <c r="A1" s="14" t="s">
        <v>475</v>
      </c>
      <c r="B1" s="4"/>
      <c r="C1" s="4"/>
      <c r="D1" s="15"/>
      <c r="E1" s="15"/>
      <c r="F1" s="15"/>
      <c r="G1" s="15"/>
      <c r="H1" s="15"/>
      <c r="I1" s="15"/>
      <c r="J1" s="15"/>
      <c r="K1" s="15"/>
      <c r="L1" s="15"/>
      <c r="M1" s="16" t="s">
        <v>117</v>
      </c>
      <c r="N1" s="267" t="s">
        <v>353</v>
      </c>
    </row>
    <row r="2" spans="1:13" s="22" customFormat="1" ht="13.5" customHeight="1">
      <c r="A2" s="434" t="s">
        <v>118</v>
      </c>
      <c r="B2" s="415"/>
      <c r="C2" s="436" t="s">
        <v>119</v>
      </c>
      <c r="D2" s="438" t="s">
        <v>60</v>
      </c>
      <c r="E2" s="439"/>
      <c r="F2" s="439"/>
      <c r="G2" s="439"/>
      <c r="H2" s="438" t="s">
        <v>120</v>
      </c>
      <c r="I2" s="440"/>
      <c r="J2" s="440"/>
      <c r="K2" s="440"/>
      <c r="L2" s="440"/>
      <c r="M2" s="440"/>
    </row>
    <row r="3" spans="1:13" s="22" customFormat="1" ht="25.5">
      <c r="A3" s="435"/>
      <c r="B3" s="416"/>
      <c r="C3" s="437"/>
      <c r="D3" s="100" t="s">
        <v>19</v>
      </c>
      <c r="E3" s="100" t="s">
        <v>121</v>
      </c>
      <c r="F3" s="100" t="s">
        <v>122</v>
      </c>
      <c r="G3" s="53" t="s">
        <v>123</v>
      </c>
      <c r="H3" s="53" t="s">
        <v>58</v>
      </c>
      <c r="I3" s="53" t="s">
        <v>19</v>
      </c>
      <c r="J3" s="101" t="s">
        <v>124</v>
      </c>
      <c r="K3" s="53" t="s">
        <v>125</v>
      </c>
      <c r="L3" s="53" t="s">
        <v>126</v>
      </c>
      <c r="M3" s="53" t="s">
        <v>127</v>
      </c>
    </row>
    <row r="4" spans="1:13" s="26" customFormat="1" ht="13.5" customHeight="1">
      <c r="A4" s="102"/>
      <c r="B4" s="23">
        <v>16</v>
      </c>
      <c r="C4" s="103">
        <v>36</v>
      </c>
      <c r="D4" s="104">
        <v>544</v>
      </c>
      <c r="E4" s="104">
        <v>36</v>
      </c>
      <c r="F4" s="104">
        <v>405</v>
      </c>
      <c r="G4" s="104">
        <v>103</v>
      </c>
      <c r="H4" s="104">
        <v>3260</v>
      </c>
      <c r="I4" s="25">
        <v>3058</v>
      </c>
      <c r="J4" s="234">
        <v>534</v>
      </c>
      <c r="K4" s="234">
        <v>831</v>
      </c>
      <c r="L4" s="234">
        <v>863</v>
      </c>
      <c r="M4" s="234">
        <v>830</v>
      </c>
    </row>
    <row r="5" spans="1:13" s="26" customFormat="1" ht="13.5" customHeight="1">
      <c r="A5" s="102"/>
      <c r="B5" s="23">
        <v>17</v>
      </c>
      <c r="C5" s="103">
        <v>38</v>
      </c>
      <c r="D5" s="104">
        <v>559</v>
      </c>
      <c r="E5" s="104">
        <v>37</v>
      </c>
      <c r="F5" s="104">
        <v>421</v>
      </c>
      <c r="G5" s="104">
        <v>101</v>
      </c>
      <c r="H5" s="104">
        <v>3390</v>
      </c>
      <c r="I5" s="25">
        <v>3122</v>
      </c>
      <c r="J5" s="104">
        <v>491</v>
      </c>
      <c r="K5" s="104">
        <v>871</v>
      </c>
      <c r="L5" s="104">
        <v>869</v>
      </c>
      <c r="M5" s="104">
        <v>891</v>
      </c>
    </row>
    <row r="6" spans="1:13" s="26" customFormat="1" ht="13.5" customHeight="1">
      <c r="A6" s="102"/>
      <c r="B6" s="23">
        <v>18</v>
      </c>
      <c r="C6" s="103">
        <v>35</v>
      </c>
      <c r="D6" s="104">
        <v>582</v>
      </c>
      <c r="E6" s="104">
        <v>35</v>
      </c>
      <c r="F6" s="104">
        <v>433</v>
      </c>
      <c r="G6" s="104">
        <v>114</v>
      </c>
      <c r="H6" s="104">
        <v>3390</v>
      </c>
      <c r="I6" s="104">
        <v>3094</v>
      </c>
      <c r="J6" s="104">
        <v>561</v>
      </c>
      <c r="K6" s="104">
        <v>789</v>
      </c>
      <c r="L6" s="104">
        <v>884</v>
      </c>
      <c r="M6" s="104">
        <v>860</v>
      </c>
    </row>
    <row r="7" spans="1:13" s="26" customFormat="1" ht="13.5" customHeight="1">
      <c r="A7" s="102"/>
      <c r="B7" s="23">
        <v>19</v>
      </c>
      <c r="C7" s="103">
        <v>35</v>
      </c>
      <c r="D7" s="104">
        <v>586</v>
      </c>
      <c r="E7" s="104">
        <v>35</v>
      </c>
      <c r="F7" s="104">
        <v>444</v>
      </c>
      <c r="G7" s="104">
        <v>107</v>
      </c>
      <c r="H7" s="104">
        <v>3405</v>
      </c>
      <c r="I7" s="104">
        <v>3070</v>
      </c>
      <c r="J7" s="104">
        <v>574</v>
      </c>
      <c r="K7" s="104">
        <v>788</v>
      </c>
      <c r="L7" s="104">
        <v>807</v>
      </c>
      <c r="M7" s="104">
        <v>901</v>
      </c>
    </row>
    <row r="8" spans="1:13" s="26" customFormat="1" ht="13.5" customHeight="1">
      <c r="A8" s="364"/>
      <c r="B8" s="307">
        <v>20</v>
      </c>
      <c r="C8" s="308">
        <v>39</v>
      </c>
      <c r="D8" s="309">
        <v>579</v>
      </c>
      <c r="E8" s="309">
        <v>39</v>
      </c>
      <c r="F8" s="309">
        <v>435</v>
      </c>
      <c r="G8" s="309">
        <v>105</v>
      </c>
      <c r="H8" s="309">
        <v>3453</v>
      </c>
      <c r="I8" s="309">
        <v>3020</v>
      </c>
      <c r="J8" s="309">
        <v>591</v>
      </c>
      <c r="K8" s="309">
        <v>811</v>
      </c>
      <c r="L8" s="309">
        <v>799</v>
      </c>
      <c r="M8" s="309">
        <v>819</v>
      </c>
    </row>
    <row r="9" spans="1:13" s="107" customFormat="1" ht="19.5" customHeight="1">
      <c r="A9" s="441" t="s">
        <v>128</v>
      </c>
      <c r="B9" s="105" t="s">
        <v>19</v>
      </c>
      <c r="C9" s="106">
        <v>21</v>
      </c>
      <c r="D9" s="60">
        <v>288</v>
      </c>
      <c r="E9" s="60">
        <v>21</v>
      </c>
      <c r="F9" s="60">
        <v>215</v>
      </c>
      <c r="G9" s="60">
        <v>52</v>
      </c>
      <c r="H9" s="60">
        <v>1880</v>
      </c>
      <c r="I9" s="60">
        <v>1581</v>
      </c>
      <c r="J9" s="60">
        <v>205</v>
      </c>
      <c r="K9" s="60">
        <v>463</v>
      </c>
      <c r="L9" s="60">
        <v>455</v>
      </c>
      <c r="M9" s="60">
        <v>458</v>
      </c>
    </row>
    <row r="10" spans="1:13" s="110" customFormat="1" ht="12" customHeight="1">
      <c r="A10" s="425"/>
      <c r="B10" s="108" t="s">
        <v>129</v>
      </c>
      <c r="C10" s="109">
        <v>1</v>
      </c>
      <c r="D10" s="111">
        <v>9</v>
      </c>
      <c r="E10" s="111">
        <v>1</v>
      </c>
      <c r="F10" s="111">
        <v>6</v>
      </c>
      <c r="G10" s="111">
        <v>2</v>
      </c>
      <c r="H10" s="25">
        <v>60</v>
      </c>
      <c r="I10" s="33">
        <v>51</v>
      </c>
      <c r="J10" s="25"/>
      <c r="K10" s="25">
        <v>12</v>
      </c>
      <c r="L10" s="25">
        <v>21</v>
      </c>
      <c r="M10" s="104">
        <v>18</v>
      </c>
    </row>
    <row r="11" spans="1:13" s="110" customFormat="1" ht="12" customHeight="1">
      <c r="A11" s="425"/>
      <c r="B11" s="108" t="s">
        <v>130</v>
      </c>
      <c r="C11" s="109">
        <v>1</v>
      </c>
      <c r="D11" s="111">
        <v>20</v>
      </c>
      <c r="E11" s="111">
        <v>1</v>
      </c>
      <c r="F11" s="111">
        <v>16</v>
      </c>
      <c r="G11" s="111">
        <v>3</v>
      </c>
      <c r="H11" s="25">
        <v>120</v>
      </c>
      <c r="I11" s="33">
        <v>126</v>
      </c>
      <c r="J11" s="25">
        <v>23</v>
      </c>
      <c r="K11" s="25">
        <v>36</v>
      </c>
      <c r="L11" s="25">
        <v>35</v>
      </c>
      <c r="M11" s="104">
        <v>32</v>
      </c>
    </row>
    <row r="12" spans="1:13" s="110" customFormat="1" ht="12" customHeight="1">
      <c r="A12" s="425"/>
      <c r="B12" s="108" t="s">
        <v>476</v>
      </c>
      <c r="C12" s="109">
        <v>1</v>
      </c>
      <c r="D12" s="111">
        <v>43</v>
      </c>
      <c r="E12" s="111">
        <v>1</v>
      </c>
      <c r="F12" s="111">
        <v>35</v>
      </c>
      <c r="G12" s="111">
        <v>7</v>
      </c>
      <c r="H12" s="25">
        <v>250</v>
      </c>
      <c r="I12" s="33">
        <v>231</v>
      </c>
      <c r="J12" s="25">
        <v>49</v>
      </c>
      <c r="K12" s="25">
        <v>63</v>
      </c>
      <c r="L12" s="25">
        <v>64</v>
      </c>
      <c r="M12" s="104">
        <v>55</v>
      </c>
    </row>
    <row r="13" spans="1:13" s="110" customFormat="1" ht="12" customHeight="1">
      <c r="A13" s="425"/>
      <c r="B13" s="108" t="s">
        <v>131</v>
      </c>
      <c r="C13" s="109">
        <v>1</v>
      </c>
      <c r="D13" s="111">
        <v>21</v>
      </c>
      <c r="E13" s="111">
        <v>1</v>
      </c>
      <c r="F13" s="111">
        <v>16</v>
      </c>
      <c r="G13" s="111">
        <v>4</v>
      </c>
      <c r="H13" s="25">
        <v>150</v>
      </c>
      <c r="I13" s="33">
        <v>138</v>
      </c>
      <c r="J13" s="25">
        <v>21</v>
      </c>
      <c r="K13" s="25">
        <v>39</v>
      </c>
      <c r="L13" s="25">
        <v>36</v>
      </c>
      <c r="M13" s="104">
        <v>42</v>
      </c>
    </row>
    <row r="14" spans="1:13" s="110" customFormat="1" ht="19.5" customHeight="1">
      <c r="A14" s="425"/>
      <c r="B14" s="108" t="s">
        <v>132</v>
      </c>
      <c r="C14" s="109">
        <v>1</v>
      </c>
      <c r="D14" s="111">
        <v>13</v>
      </c>
      <c r="E14" s="111">
        <v>1</v>
      </c>
      <c r="F14" s="111">
        <v>10</v>
      </c>
      <c r="G14" s="111">
        <v>2</v>
      </c>
      <c r="H14" s="25">
        <v>90</v>
      </c>
      <c r="I14" s="33">
        <v>80</v>
      </c>
      <c r="J14" s="25">
        <v>8</v>
      </c>
      <c r="K14" s="25">
        <v>30</v>
      </c>
      <c r="L14" s="25">
        <v>19</v>
      </c>
      <c r="M14" s="104">
        <v>23</v>
      </c>
    </row>
    <row r="15" spans="1:13" s="110" customFormat="1" ht="12" customHeight="1">
      <c r="A15" s="425"/>
      <c r="B15" s="108" t="s">
        <v>133</v>
      </c>
      <c r="C15" s="109">
        <v>1</v>
      </c>
      <c r="D15" s="111">
        <v>4</v>
      </c>
      <c r="E15" s="111">
        <v>1</v>
      </c>
      <c r="F15" s="111">
        <v>2</v>
      </c>
      <c r="G15" s="111">
        <v>1</v>
      </c>
      <c r="H15" s="25">
        <v>45</v>
      </c>
      <c r="I15" s="33">
        <v>14</v>
      </c>
      <c r="J15" s="25"/>
      <c r="K15" s="25">
        <v>5</v>
      </c>
      <c r="L15" s="25">
        <v>5</v>
      </c>
      <c r="M15" s="104">
        <v>4</v>
      </c>
    </row>
    <row r="16" spans="1:13" s="110" customFormat="1" ht="12" customHeight="1">
      <c r="A16" s="425"/>
      <c r="B16" s="108" t="s">
        <v>134</v>
      </c>
      <c r="C16" s="109">
        <v>1</v>
      </c>
      <c r="D16" s="111">
        <v>9</v>
      </c>
      <c r="E16" s="111">
        <v>1</v>
      </c>
      <c r="F16" s="111">
        <v>6</v>
      </c>
      <c r="G16" s="111">
        <v>2</v>
      </c>
      <c r="H16" s="25">
        <v>90</v>
      </c>
      <c r="I16" s="33">
        <v>56</v>
      </c>
      <c r="J16" s="25">
        <v>5</v>
      </c>
      <c r="K16" s="25">
        <v>19</v>
      </c>
      <c r="L16" s="25">
        <v>15</v>
      </c>
      <c r="M16" s="104">
        <v>17</v>
      </c>
    </row>
    <row r="17" spans="1:13" s="110" customFormat="1" ht="12" customHeight="1">
      <c r="A17" s="425"/>
      <c r="B17" s="108" t="s">
        <v>135</v>
      </c>
      <c r="C17" s="109">
        <v>1</v>
      </c>
      <c r="D17" s="111">
        <v>10</v>
      </c>
      <c r="E17" s="111">
        <v>1</v>
      </c>
      <c r="F17" s="111">
        <v>7</v>
      </c>
      <c r="G17" s="111">
        <v>2</v>
      </c>
      <c r="H17" s="25">
        <v>110</v>
      </c>
      <c r="I17" s="33">
        <v>64</v>
      </c>
      <c r="J17" s="25"/>
      <c r="K17" s="25">
        <v>15</v>
      </c>
      <c r="L17" s="25">
        <v>32</v>
      </c>
      <c r="M17" s="104">
        <v>17</v>
      </c>
    </row>
    <row r="18" spans="1:13" s="110" customFormat="1" ht="12" customHeight="1">
      <c r="A18" s="425"/>
      <c r="B18" s="108" t="s">
        <v>136</v>
      </c>
      <c r="C18" s="109">
        <v>1</v>
      </c>
      <c r="D18" s="111">
        <v>7</v>
      </c>
      <c r="E18" s="111">
        <v>1</v>
      </c>
      <c r="F18" s="111">
        <v>4</v>
      </c>
      <c r="G18" s="111">
        <v>2</v>
      </c>
      <c r="H18" s="25">
        <v>45</v>
      </c>
      <c r="I18" s="33">
        <v>41</v>
      </c>
      <c r="J18" s="25"/>
      <c r="K18" s="25">
        <v>12</v>
      </c>
      <c r="L18" s="25">
        <v>14</v>
      </c>
      <c r="M18" s="104">
        <v>15</v>
      </c>
    </row>
    <row r="19" spans="1:13" s="110" customFormat="1" ht="19.5" customHeight="1">
      <c r="A19" s="425"/>
      <c r="B19" s="108" t="s">
        <v>137</v>
      </c>
      <c r="C19" s="109">
        <v>1</v>
      </c>
      <c r="D19" s="111">
        <v>7</v>
      </c>
      <c r="E19" s="111">
        <v>1</v>
      </c>
      <c r="F19" s="111">
        <v>5</v>
      </c>
      <c r="G19" s="111">
        <v>1</v>
      </c>
      <c r="H19" s="25">
        <v>45</v>
      </c>
      <c r="I19" s="33">
        <v>32</v>
      </c>
      <c r="J19" s="25">
        <v>2</v>
      </c>
      <c r="K19" s="25">
        <v>10</v>
      </c>
      <c r="L19" s="25">
        <v>10</v>
      </c>
      <c r="M19" s="104">
        <v>10</v>
      </c>
    </row>
    <row r="20" spans="1:13" s="110" customFormat="1" ht="12" customHeight="1">
      <c r="A20" s="425"/>
      <c r="B20" s="108" t="s">
        <v>138</v>
      </c>
      <c r="C20" s="109">
        <v>1</v>
      </c>
      <c r="D20" s="111">
        <v>11</v>
      </c>
      <c r="E20" s="111">
        <v>1</v>
      </c>
      <c r="F20" s="111">
        <v>8</v>
      </c>
      <c r="G20" s="111">
        <v>2</v>
      </c>
      <c r="H20" s="25">
        <v>90</v>
      </c>
      <c r="I20" s="33">
        <v>66</v>
      </c>
      <c r="J20" s="25">
        <v>3</v>
      </c>
      <c r="K20" s="25">
        <v>19</v>
      </c>
      <c r="L20" s="25">
        <v>25</v>
      </c>
      <c r="M20" s="104">
        <v>19</v>
      </c>
    </row>
    <row r="21" spans="1:13" s="110" customFormat="1" ht="12" customHeight="1">
      <c r="A21" s="425"/>
      <c r="B21" s="108" t="s">
        <v>139</v>
      </c>
      <c r="C21" s="109">
        <v>1</v>
      </c>
      <c r="D21" s="111">
        <v>15</v>
      </c>
      <c r="E21" s="111">
        <v>1</v>
      </c>
      <c r="F21" s="111">
        <v>12</v>
      </c>
      <c r="G21" s="111">
        <v>2</v>
      </c>
      <c r="H21" s="25">
        <v>75</v>
      </c>
      <c r="I21" s="33">
        <v>79</v>
      </c>
      <c r="J21" s="25">
        <v>10</v>
      </c>
      <c r="K21" s="25">
        <v>25</v>
      </c>
      <c r="L21" s="25">
        <v>17</v>
      </c>
      <c r="M21" s="104">
        <v>27</v>
      </c>
    </row>
    <row r="22" spans="1:13" s="110" customFormat="1" ht="12" customHeight="1">
      <c r="A22" s="425"/>
      <c r="B22" s="108" t="s">
        <v>140</v>
      </c>
      <c r="C22" s="109">
        <v>1</v>
      </c>
      <c r="D22" s="111">
        <v>15</v>
      </c>
      <c r="E22" s="111">
        <v>1</v>
      </c>
      <c r="F22" s="111">
        <v>11</v>
      </c>
      <c r="G22" s="111">
        <v>3</v>
      </c>
      <c r="H22" s="25">
        <v>110</v>
      </c>
      <c r="I22" s="33">
        <v>93</v>
      </c>
      <c r="J22" s="25">
        <v>15</v>
      </c>
      <c r="K22" s="25">
        <v>27</v>
      </c>
      <c r="L22" s="25">
        <v>19</v>
      </c>
      <c r="M22" s="104">
        <v>32</v>
      </c>
    </row>
    <row r="23" spans="1:13" s="110" customFormat="1" ht="12" customHeight="1">
      <c r="A23" s="425"/>
      <c r="B23" s="108" t="s">
        <v>141</v>
      </c>
      <c r="C23" s="109">
        <v>1</v>
      </c>
      <c r="D23" s="111">
        <v>8</v>
      </c>
      <c r="E23" s="111">
        <v>1</v>
      </c>
      <c r="F23" s="111">
        <v>5</v>
      </c>
      <c r="G23" s="111">
        <v>2</v>
      </c>
      <c r="H23" s="25">
        <v>60</v>
      </c>
      <c r="I23" s="33">
        <v>39</v>
      </c>
      <c r="J23" s="25"/>
      <c r="K23" s="25">
        <v>15</v>
      </c>
      <c r="L23" s="25">
        <v>12</v>
      </c>
      <c r="M23" s="104">
        <v>12</v>
      </c>
    </row>
    <row r="24" spans="1:13" s="110" customFormat="1" ht="19.5" customHeight="1">
      <c r="A24" s="425"/>
      <c r="B24" s="108" t="s">
        <v>142</v>
      </c>
      <c r="C24" s="109">
        <v>1</v>
      </c>
      <c r="D24" s="111">
        <v>34</v>
      </c>
      <c r="E24" s="111">
        <v>1</v>
      </c>
      <c r="F24" s="111">
        <v>27</v>
      </c>
      <c r="G24" s="111">
        <v>6</v>
      </c>
      <c r="H24" s="25">
        <v>150</v>
      </c>
      <c r="I24" s="33">
        <v>159</v>
      </c>
      <c r="J24" s="25">
        <v>31</v>
      </c>
      <c r="K24" s="25">
        <v>44</v>
      </c>
      <c r="L24" s="25">
        <v>43</v>
      </c>
      <c r="M24" s="104">
        <v>41</v>
      </c>
    </row>
    <row r="25" spans="1:13" s="110" customFormat="1" ht="12" customHeight="1">
      <c r="A25" s="425"/>
      <c r="B25" s="108" t="s">
        <v>143</v>
      </c>
      <c r="C25" s="109">
        <v>1</v>
      </c>
      <c r="D25" s="111">
        <v>9</v>
      </c>
      <c r="E25" s="111">
        <v>1</v>
      </c>
      <c r="F25" s="111">
        <v>6</v>
      </c>
      <c r="G25" s="111">
        <v>2</v>
      </c>
      <c r="H25" s="25">
        <v>60</v>
      </c>
      <c r="I25" s="33">
        <v>43</v>
      </c>
      <c r="J25" s="25"/>
      <c r="K25" s="25">
        <v>15</v>
      </c>
      <c r="L25" s="25">
        <v>15</v>
      </c>
      <c r="M25" s="104">
        <v>13</v>
      </c>
    </row>
    <row r="26" spans="1:13" s="110" customFormat="1" ht="12" customHeight="1">
      <c r="A26" s="425"/>
      <c r="B26" s="108" t="s">
        <v>144</v>
      </c>
      <c r="C26" s="109">
        <v>1</v>
      </c>
      <c r="D26" s="111">
        <v>18</v>
      </c>
      <c r="E26" s="111">
        <v>1</v>
      </c>
      <c r="F26" s="111">
        <v>14</v>
      </c>
      <c r="G26" s="111">
        <v>3</v>
      </c>
      <c r="H26" s="25">
        <v>120</v>
      </c>
      <c r="I26" s="33">
        <v>109</v>
      </c>
      <c r="J26" s="25">
        <v>15</v>
      </c>
      <c r="K26" s="25">
        <v>29</v>
      </c>
      <c r="L26" s="25">
        <v>33</v>
      </c>
      <c r="M26" s="104">
        <v>32</v>
      </c>
    </row>
    <row r="27" spans="1:13" s="110" customFormat="1" ht="12" customHeight="1">
      <c r="A27" s="425"/>
      <c r="B27" s="108" t="s">
        <v>145</v>
      </c>
      <c r="C27" s="109">
        <v>1</v>
      </c>
      <c r="D27" s="111">
        <v>16</v>
      </c>
      <c r="E27" s="111">
        <v>1</v>
      </c>
      <c r="F27" s="111">
        <v>13</v>
      </c>
      <c r="G27" s="111">
        <v>2</v>
      </c>
      <c r="H27" s="25">
        <v>90</v>
      </c>
      <c r="I27" s="33">
        <v>83</v>
      </c>
      <c r="J27" s="25">
        <v>16</v>
      </c>
      <c r="K27" s="25">
        <v>24</v>
      </c>
      <c r="L27" s="25">
        <v>23</v>
      </c>
      <c r="M27" s="104">
        <v>20</v>
      </c>
    </row>
    <row r="28" spans="1:13" s="110" customFormat="1" ht="12" customHeight="1">
      <c r="A28" s="425"/>
      <c r="B28" s="108" t="s">
        <v>146</v>
      </c>
      <c r="C28" s="109">
        <v>1</v>
      </c>
      <c r="D28" s="111">
        <v>6</v>
      </c>
      <c r="E28" s="111">
        <v>1</v>
      </c>
      <c r="F28" s="111">
        <v>4</v>
      </c>
      <c r="G28" s="111">
        <v>1</v>
      </c>
      <c r="H28" s="25">
        <v>45</v>
      </c>
      <c r="I28" s="33">
        <v>24</v>
      </c>
      <c r="J28" s="25"/>
      <c r="K28" s="25">
        <v>6</v>
      </c>
      <c r="L28" s="25">
        <v>8</v>
      </c>
      <c r="M28" s="104">
        <v>10</v>
      </c>
    </row>
    <row r="29" spans="1:13" s="110" customFormat="1" ht="19.5" customHeight="1">
      <c r="A29" s="425"/>
      <c r="B29" s="108" t="s">
        <v>147</v>
      </c>
      <c r="C29" s="111">
        <v>1</v>
      </c>
      <c r="D29" s="111">
        <v>4</v>
      </c>
      <c r="E29" s="111">
        <v>1</v>
      </c>
      <c r="F29" s="111">
        <v>2</v>
      </c>
      <c r="G29" s="111">
        <v>1</v>
      </c>
      <c r="H29" s="25">
        <v>30</v>
      </c>
      <c r="I29" s="33">
        <v>8</v>
      </c>
      <c r="J29" s="25">
        <v>1</v>
      </c>
      <c r="K29" s="25">
        <v>3</v>
      </c>
      <c r="L29" s="25">
        <v>0</v>
      </c>
      <c r="M29" s="104">
        <v>4</v>
      </c>
    </row>
    <row r="30" spans="1:13" s="110" customFormat="1" ht="12" customHeight="1">
      <c r="A30" s="425"/>
      <c r="B30" s="108" t="s">
        <v>148</v>
      </c>
      <c r="C30" s="111">
        <v>1</v>
      </c>
      <c r="D30" s="111">
        <v>9</v>
      </c>
      <c r="E30" s="111">
        <v>1</v>
      </c>
      <c r="F30" s="111">
        <v>6</v>
      </c>
      <c r="G30" s="111">
        <v>2</v>
      </c>
      <c r="H30" s="25">
        <v>45</v>
      </c>
      <c r="I30" s="33">
        <v>42</v>
      </c>
      <c r="J30" s="25">
        <v>6</v>
      </c>
      <c r="K30" s="25">
        <v>15</v>
      </c>
      <c r="L30" s="25">
        <v>7</v>
      </c>
      <c r="M30" s="104">
        <v>14</v>
      </c>
    </row>
    <row r="31" spans="1:13" s="107" customFormat="1" ht="19.5" customHeight="1">
      <c r="A31" s="442"/>
      <c r="B31" s="112" t="s">
        <v>149</v>
      </c>
      <c r="C31" s="113" t="s">
        <v>161</v>
      </c>
      <c r="D31" s="113" t="s">
        <v>161</v>
      </c>
      <c r="E31" s="113"/>
      <c r="F31" s="113"/>
      <c r="G31" s="113"/>
      <c r="H31" s="113"/>
      <c r="I31" s="310">
        <v>3</v>
      </c>
      <c r="J31" s="120"/>
      <c r="K31" s="120"/>
      <c r="L31" s="120">
        <v>2</v>
      </c>
      <c r="M31" s="120">
        <v>1</v>
      </c>
    </row>
    <row r="32" spans="1:13" s="110" customFormat="1" ht="12" customHeight="1">
      <c r="A32" s="443" t="s">
        <v>150</v>
      </c>
      <c r="B32" s="114" t="s">
        <v>19</v>
      </c>
      <c r="C32" s="115">
        <v>14</v>
      </c>
      <c r="D32" s="122">
        <v>278</v>
      </c>
      <c r="E32" s="122">
        <v>14</v>
      </c>
      <c r="F32" s="122">
        <v>211</v>
      </c>
      <c r="G32" s="122">
        <v>53</v>
      </c>
      <c r="H32" s="122">
        <v>1525</v>
      </c>
      <c r="I32" s="122">
        <v>1415</v>
      </c>
      <c r="J32" s="122">
        <v>362</v>
      </c>
      <c r="K32" s="122">
        <v>348</v>
      </c>
      <c r="L32" s="122">
        <v>344</v>
      </c>
      <c r="M32" s="123">
        <v>361</v>
      </c>
    </row>
    <row r="33" spans="1:13" s="110" customFormat="1" ht="12" customHeight="1">
      <c r="A33" s="444"/>
      <c r="B33" s="108" t="s">
        <v>151</v>
      </c>
      <c r="C33" s="116">
        <v>1</v>
      </c>
      <c r="D33" s="111">
        <v>27</v>
      </c>
      <c r="E33" s="111">
        <v>1</v>
      </c>
      <c r="F33" s="111">
        <v>22</v>
      </c>
      <c r="G33" s="111">
        <v>4</v>
      </c>
      <c r="H33" s="104">
        <v>180</v>
      </c>
      <c r="I33" s="33">
        <v>137</v>
      </c>
      <c r="J33" s="104">
        <v>50</v>
      </c>
      <c r="K33" s="104">
        <v>31</v>
      </c>
      <c r="L33" s="104">
        <v>23</v>
      </c>
      <c r="M33" s="104">
        <v>33</v>
      </c>
    </row>
    <row r="34" spans="1:13" s="110" customFormat="1" ht="12" customHeight="1">
      <c r="A34" s="444"/>
      <c r="B34" s="108" t="s">
        <v>152</v>
      </c>
      <c r="C34" s="116">
        <v>1</v>
      </c>
      <c r="D34" s="111">
        <v>39</v>
      </c>
      <c r="E34" s="117">
        <v>1</v>
      </c>
      <c r="F34" s="117">
        <v>30</v>
      </c>
      <c r="G34" s="117">
        <v>8</v>
      </c>
      <c r="H34" s="104">
        <v>220</v>
      </c>
      <c r="I34" s="33">
        <v>167</v>
      </c>
      <c r="J34" s="104">
        <v>45</v>
      </c>
      <c r="K34" s="104">
        <v>38</v>
      </c>
      <c r="L34" s="104">
        <v>39</v>
      </c>
      <c r="M34" s="104">
        <v>45</v>
      </c>
    </row>
    <row r="35" spans="1:13" s="110" customFormat="1" ht="12" customHeight="1">
      <c r="A35" s="444"/>
      <c r="B35" s="108" t="s">
        <v>153</v>
      </c>
      <c r="C35" s="116">
        <v>1</v>
      </c>
      <c r="D35" s="111">
        <v>15</v>
      </c>
      <c r="E35" s="117">
        <v>1</v>
      </c>
      <c r="F35" s="117">
        <v>11</v>
      </c>
      <c r="G35" s="117">
        <v>3</v>
      </c>
      <c r="H35" s="104">
        <v>60</v>
      </c>
      <c r="I35" s="33">
        <v>49</v>
      </c>
      <c r="J35" s="104">
        <v>8</v>
      </c>
      <c r="K35" s="104">
        <v>15</v>
      </c>
      <c r="L35" s="104">
        <v>12</v>
      </c>
      <c r="M35" s="104">
        <v>14</v>
      </c>
    </row>
    <row r="36" spans="1:13" s="110" customFormat="1" ht="12" customHeight="1">
      <c r="A36" s="444"/>
      <c r="B36" s="108" t="s">
        <v>154</v>
      </c>
      <c r="C36" s="116">
        <v>1</v>
      </c>
      <c r="D36" s="111">
        <v>18</v>
      </c>
      <c r="E36" s="117">
        <v>1</v>
      </c>
      <c r="F36" s="117">
        <v>15</v>
      </c>
      <c r="G36" s="117">
        <v>2</v>
      </c>
      <c r="H36" s="104">
        <v>150</v>
      </c>
      <c r="I36" s="33">
        <v>133</v>
      </c>
      <c r="J36" s="104">
        <v>31</v>
      </c>
      <c r="K36" s="104">
        <v>34</v>
      </c>
      <c r="L36" s="104">
        <v>35</v>
      </c>
      <c r="M36" s="104">
        <v>33</v>
      </c>
    </row>
    <row r="37" spans="1:13" s="110" customFormat="1" ht="19.5" customHeight="1">
      <c r="A37" s="444"/>
      <c r="B37" s="108" t="s">
        <v>155</v>
      </c>
      <c r="C37" s="116">
        <v>1</v>
      </c>
      <c r="D37" s="111">
        <v>16</v>
      </c>
      <c r="E37" s="117">
        <v>1</v>
      </c>
      <c r="F37" s="117">
        <v>13</v>
      </c>
      <c r="G37" s="117">
        <v>2</v>
      </c>
      <c r="H37" s="104">
        <v>150</v>
      </c>
      <c r="I37" s="33">
        <v>123</v>
      </c>
      <c r="J37" s="104">
        <v>21</v>
      </c>
      <c r="K37" s="104">
        <v>35</v>
      </c>
      <c r="L37" s="104">
        <v>28</v>
      </c>
      <c r="M37" s="104">
        <v>39</v>
      </c>
    </row>
    <row r="38" spans="1:13" s="110" customFormat="1" ht="12" customHeight="1">
      <c r="A38" s="444"/>
      <c r="B38" s="108" t="s">
        <v>156</v>
      </c>
      <c r="C38" s="116">
        <v>1</v>
      </c>
      <c r="D38" s="111">
        <v>24</v>
      </c>
      <c r="E38" s="117">
        <v>1</v>
      </c>
      <c r="F38" s="117">
        <v>18</v>
      </c>
      <c r="G38" s="117">
        <v>5</v>
      </c>
      <c r="H38" s="104">
        <v>150</v>
      </c>
      <c r="I38" s="33">
        <v>161</v>
      </c>
      <c r="J38" s="104">
        <v>28</v>
      </c>
      <c r="K38" s="104">
        <v>37</v>
      </c>
      <c r="L38" s="104">
        <v>51</v>
      </c>
      <c r="M38" s="104">
        <v>45</v>
      </c>
    </row>
    <row r="39" spans="1:13" s="110" customFormat="1" ht="12" customHeight="1">
      <c r="A39" s="444"/>
      <c r="B39" s="108" t="s">
        <v>157</v>
      </c>
      <c r="C39" s="116">
        <v>1</v>
      </c>
      <c r="D39" s="111">
        <v>25</v>
      </c>
      <c r="E39" s="117">
        <v>1</v>
      </c>
      <c r="F39" s="117">
        <v>18</v>
      </c>
      <c r="G39" s="117">
        <v>6</v>
      </c>
      <c r="H39" s="104">
        <v>120</v>
      </c>
      <c r="I39" s="33">
        <v>137</v>
      </c>
      <c r="J39" s="104">
        <v>22</v>
      </c>
      <c r="K39" s="104">
        <v>34</v>
      </c>
      <c r="L39" s="104">
        <v>42</v>
      </c>
      <c r="M39" s="104">
        <v>39</v>
      </c>
    </row>
    <row r="40" spans="1:13" s="110" customFormat="1" ht="12" customHeight="1">
      <c r="A40" s="444"/>
      <c r="B40" s="108" t="s">
        <v>158</v>
      </c>
      <c r="C40" s="116">
        <v>1</v>
      </c>
      <c r="D40" s="111">
        <v>18</v>
      </c>
      <c r="E40" s="117">
        <v>1</v>
      </c>
      <c r="F40" s="117">
        <v>14</v>
      </c>
      <c r="G40" s="117">
        <v>3</v>
      </c>
      <c r="H40" s="104">
        <v>45</v>
      </c>
      <c r="I40" s="33">
        <v>42</v>
      </c>
      <c r="J40" s="104">
        <v>30</v>
      </c>
      <c r="K40" s="104">
        <v>12</v>
      </c>
      <c r="L40" s="25"/>
      <c r="M40" s="25"/>
    </row>
    <row r="41" spans="1:13" s="110" customFormat="1" ht="12" customHeight="1">
      <c r="A41" s="444"/>
      <c r="B41" s="108" t="s">
        <v>159</v>
      </c>
      <c r="C41" s="116">
        <v>1</v>
      </c>
      <c r="D41" s="111">
        <v>18</v>
      </c>
      <c r="E41" s="117">
        <v>1</v>
      </c>
      <c r="F41" s="117">
        <v>13</v>
      </c>
      <c r="G41" s="117">
        <v>4</v>
      </c>
      <c r="H41" s="104">
        <v>90</v>
      </c>
      <c r="I41" s="33">
        <v>81</v>
      </c>
      <c r="J41" s="104">
        <v>18</v>
      </c>
      <c r="K41" s="104">
        <v>20</v>
      </c>
      <c r="L41" s="104">
        <v>16</v>
      </c>
      <c r="M41" s="104">
        <v>27</v>
      </c>
    </row>
    <row r="42" spans="1:13" s="110" customFormat="1" ht="19.5" customHeight="1">
      <c r="A42" s="444"/>
      <c r="B42" s="108" t="s">
        <v>160</v>
      </c>
      <c r="C42" s="109" t="s">
        <v>161</v>
      </c>
      <c r="D42" s="111">
        <v>3</v>
      </c>
      <c r="E42" s="25"/>
      <c r="F42" s="117">
        <v>2</v>
      </c>
      <c r="G42" s="117">
        <v>1</v>
      </c>
      <c r="H42" s="104">
        <v>15</v>
      </c>
      <c r="I42" s="33">
        <v>10</v>
      </c>
      <c r="J42" s="25"/>
      <c r="K42" s="104">
        <v>3</v>
      </c>
      <c r="L42" s="104">
        <v>5</v>
      </c>
      <c r="M42" s="104">
        <v>2</v>
      </c>
    </row>
    <row r="43" spans="1:13" s="110" customFormat="1" ht="12" customHeight="1">
      <c r="A43" s="444"/>
      <c r="B43" s="108" t="s">
        <v>162</v>
      </c>
      <c r="C43" s="116">
        <v>1</v>
      </c>
      <c r="D43" s="111">
        <v>12</v>
      </c>
      <c r="E43" s="117">
        <v>1</v>
      </c>
      <c r="F43" s="117">
        <v>9</v>
      </c>
      <c r="G43" s="117">
        <v>2</v>
      </c>
      <c r="H43" s="104">
        <v>60</v>
      </c>
      <c r="I43" s="33">
        <v>61</v>
      </c>
      <c r="J43" s="104">
        <v>11</v>
      </c>
      <c r="K43" s="104">
        <v>22</v>
      </c>
      <c r="L43" s="104">
        <v>16</v>
      </c>
      <c r="M43" s="104">
        <v>12</v>
      </c>
    </row>
    <row r="44" spans="1:13" s="110" customFormat="1" ht="12" customHeight="1">
      <c r="A44" s="444"/>
      <c r="B44" s="108" t="s">
        <v>163</v>
      </c>
      <c r="C44" s="116">
        <v>1</v>
      </c>
      <c r="D44" s="111">
        <v>18</v>
      </c>
      <c r="E44" s="117">
        <v>1</v>
      </c>
      <c r="F44" s="117">
        <v>13</v>
      </c>
      <c r="G44" s="117">
        <v>4</v>
      </c>
      <c r="H44" s="104">
        <v>120</v>
      </c>
      <c r="I44" s="33">
        <v>129</v>
      </c>
      <c r="J44" s="104">
        <v>33</v>
      </c>
      <c r="K44" s="104">
        <v>35</v>
      </c>
      <c r="L44" s="104">
        <v>32</v>
      </c>
      <c r="M44" s="104">
        <v>29</v>
      </c>
    </row>
    <row r="45" spans="1:13" s="110" customFormat="1" ht="12" customHeight="1">
      <c r="A45" s="444"/>
      <c r="B45" s="108" t="s">
        <v>164</v>
      </c>
      <c r="C45" s="116">
        <v>1</v>
      </c>
      <c r="D45" s="111">
        <v>15</v>
      </c>
      <c r="E45" s="117">
        <v>1</v>
      </c>
      <c r="F45" s="117">
        <v>11</v>
      </c>
      <c r="G45" s="117">
        <v>3</v>
      </c>
      <c r="H45" s="104">
        <v>90</v>
      </c>
      <c r="I45" s="33">
        <v>91</v>
      </c>
      <c r="J45" s="104">
        <v>24</v>
      </c>
      <c r="K45" s="104">
        <v>15</v>
      </c>
      <c r="L45" s="104">
        <v>26</v>
      </c>
      <c r="M45" s="104">
        <v>26</v>
      </c>
    </row>
    <row r="46" spans="1:13" s="110" customFormat="1" ht="12" customHeight="1">
      <c r="A46" s="444"/>
      <c r="B46" s="108" t="s">
        <v>165</v>
      </c>
      <c r="C46" s="116">
        <v>1</v>
      </c>
      <c r="D46" s="111">
        <v>19</v>
      </c>
      <c r="E46" s="117">
        <v>1</v>
      </c>
      <c r="F46" s="117">
        <v>14</v>
      </c>
      <c r="G46" s="117">
        <v>4</v>
      </c>
      <c r="H46" s="104">
        <v>30</v>
      </c>
      <c r="I46" s="33">
        <v>31</v>
      </c>
      <c r="J46" s="104">
        <v>26</v>
      </c>
      <c r="K46" s="104">
        <v>5</v>
      </c>
      <c r="L46" s="25"/>
      <c r="M46" s="25"/>
    </row>
    <row r="47" spans="1:13" s="110" customFormat="1" ht="19.5" customHeight="1">
      <c r="A47" s="444"/>
      <c r="B47" s="108" t="s">
        <v>166</v>
      </c>
      <c r="C47" s="116">
        <v>1</v>
      </c>
      <c r="D47" s="111">
        <v>7</v>
      </c>
      <c r="E47" s="117">
        <v>1</v>
      </c>
      <c r="F47" s="117">
        <v>5</v>
      </c>
      <c r="G47" s="117">
        <v>1</v>
      </c>
      <c r="H47" s="104">
        <v>30</v>
      </c>
      <c r="I47" s="33">
        <v>26</v>
      </c>
      <c r="J47" s="118">
        <v>2</v>
      </c>
      <c r="K47" s="33">
        <v>5</v>
      </c>
      <c r="L47" s="33">
        <v>9</v>
      </c>
      <c r="M47" s="33">
        <v>10</v>
      </c>
    </row>
    <row r="48" spans="1:13" s="110" customFormat="1" ht="12" customHeight="1">
      <c r="A48" s="444"/>
      <c r="B48" s="108" t="s">
        <v>167</v>
      </c>
      <c r="C48" s="109" t="s">
        <v>161</v>
      </c>
      <c r="D48" s="111">
        <v>4</v>
      </c>
      <c r="E48" s="25"/>
      <c r="F48" s="117">
        <v>3</v>
      </c>
      <c r="G48" s="117">
        <v>1</v>
      </c>
      <c r="H48" s="104">
        <v>15</v>
      </c>
      <c r="I48" s="33">
        <v>16</v>
      </c>
      <c r="J48" s="25"/>
      <c r="K48" s="117">
        <v>5</v>
      </c>
      <c r="L48" s="111">
        <v>6</v>
      </c>
      <c r="M48" s="111">
        <v>5</v>
      </c>
    </row>
    <row r="49" spans="1:13" s="110" customFormat="1" ht="12" customHeight="1">
      <c r="A49" s="444"/>
      <c r="B49" s="119" t="s">
        <v>149</v>
      </c>
      <c r="C49" s="330"/>
      <c r="D49" s="113"/>
      <c r="E49" s="120"/>
      <c r="F49" s="121"/>
      <c r="G49" s="121"/>
      <c r="H49" s="311"/>
      <c r="I49" s="33">
        <v>21</v>
      </c>
      <c r="J49" s="120">
        <v>13</v>
      </c>
      <c r="K49" s="121">
        <v>2</v>
      </c>
      <c r="L49" s="113">
        <v>4</v>
      </c>
      <c r="M49" s="113">
        <v>2</v>
      </c>
    </row>
    <row r="50" spans="1:13" s="110" customFormat="1" ht="19.5" customHeight="1">
      <c r="A50" s="431" t="s">
        <v>72</v>
      </c>
      <c r="B50" s="105" t="s">
        <v>19</v>
      </c>
      <c r="C50" s="115">
        <v>4</v>
      </c>
      <c r="D50" s="122">
        <v>13</v>
      </c>
      <c r="E50" s="122">
        <v>4</v>
      </c>
      <c r="F50" s="122">
        <v>9</v>
      </c>
      <c r="G50" s="122">
        <v>0</v>
      </c>
      <c r="H50" s="122">
        <v>48</v>
      </c>
      <c r="I50" s="122">
        <v>24</v>
      </c>
      <c r="J50" s="122">
        <v>24</v>
      </c>
      <c r="K50" s="122">
        <v>0</v>
      </c>
      <c r="L50" s="122">
        <v>0</v>
      </c>
      <c r="M50" s="123">
        <v>0</v>
      </c>
    </row>
    <row r="51" spans="1:13" s="110" customFormat="1" ht="12" customHeight="1">
      <c r="A51" s="432"/>
      <c r="B51" s="108" t="s">
        <v>168</v>
      </c>
      <c r="C51" s="109">
        <v>1</v>
      </c>
      <c r="D51" s="111">
        <v>3</v>
      </c>
      <c r="E51" s="25">
        <v>1</v>
      </c>
      <c r="F51" s="117">
        <v>2</v>
      </c>
      <c r="G51" s="117"/>
      <c r="H51" s="104">
        <v>12</v>
      </c>
      <c r="I51" s="33">
        <v>6</v>
      </c>
      <c r="J51" s="25">
        <v>6</v>
      </c>
      <c r="K51" s="117"/>
      <c r="L51" s="111"/>
      <c r="M51" s="111"/>
    </row>
    <row r="52" spans="1:13" s="110" customFormat="1" ht="12" customHeight="1">
      <c r="A52" s="432"/>
      <c r="B52" s="108" t="s">
        <v>169</v>
      </c>
      <c r="C52" s="109">
        <v>1</v>
      </c>
      <c r="D52" s="111">
        <v>3</v>
      </c>
      <c r="E52" s="25">
        <v>1</v>
      </c>
      <c r="F52" s="117">
        <v>2</v>
      </c>
      <c r="G52" s="117"/>
      <c r="H52" s="104">
        <v>12</v>
      </c>
      <c r="I52" s="33">
        <v>9</v>
      </c>
      <c r="J52" s="25">
        <v>9</v>
      </c>
      <c r="K52" s="117"/>
      <c r="L52" s="111"/>
      <c r="M52" s="111"/>
    </row>
    <row r="53" spans="1:13" s="110" customFormat="1" ht="12" customHeight="1">
      <c r="A53" s="432"/>
      <c r="B53" s="108" t="s">
        <v>170</v>
      </c>
      <c r="C53" s="109">
        <v>1</v>
      </c>
      <c r="D53" s="111">
        <v>4</v>
      </c>
      <c r="E53" s="25">
        <v>1</v>
      </c>
      <c r="F53" s="117">
        <v>3</v>
      </c>
      <c r="G53" s="117"/>
      <c r="H53" s="104">
        <v>12</v>
      </c>
      <c r="I53" s="33">
        <v>5</v>
      </c>
      <c r="J53" s="25">
        <v>5</v>
      </c>
      <c r="K53" s="117"/>
      <c r="L53" s="111"/>
      <c r="M53" s="111"/>
    </row>
    <row r="54" spans="1:13" s="110" customFormat="1" ht="12" customHeight="1">
      <c r="A54" s="432"/>
      <c r="B54" s="108" t="s">
        <v>171</v>
      </c>
      <c r="C54" s="109">
        <v>1</v>
      </c>
      <c r="D54" s="111">
        <v>3</v>
      </c>
      <c r="E54" s="25">
        <v>1</v>
      </c>
      <c r="F54" s="117">
        <v>2</v>
      </c>
      <c r="G54" s="117"/>
      <c r="H54" s="104">
        <v>12</v>
      </c>
      <c r="I54" s="33">
        <v>3</v>
      </c>
      <c r="J54" s="25">
        <v>3</v>
      </c>
      <c r="K54" s="117"/>
      <c r="L54" s="111"/>
      <c r="M54" s="111"/>
    </row>
    <row r="55" spans="1:13" s="110" customFormat="1" ht="12.75" customHeight="1" thickBot="1">
      <c r="A55" s="433"/>
      <c r="B55" s="124" t="s">
        <v>149</v>
      </c>
      <c r="C55" s="125" t="s">
        <v>161</v>
      </c>
      <c r="D55" s="126" t="s">
        <v>161</v>
      </c>
      <c r="E55" s="126"/>
      <c r="F55" s="126"/>
      <c r="G55" s="126"/>
      <c r="H55" s="126"/>
      <c r="I55" s="127">
        <v>1</v>
      </c>
      <c r="J55" s="56">
        <v>1</v>
      </c>
      <c r="K55" s="56"/>
      <c r="L55" s="56"/>
      <c r="M55" s="56"/>
    </row>
    <row r="56" spans="1:13" s="130" customFormat="1" ht="13.5">
      <c r="A56" s="44"/>
      <c r="B56" s="44"/>
      <c r="C56" s="44"/>
      <c r="D56" s="44"/>
      <c r="E56" s="44" t="s">
        <v>172</v>
      </c>
      <c r="F56" s="44"/>
      <c r="G56" s="46"/>
      <c r="H56" s="46"/>
      <c r="I56" s="17"/>
      <c r="J56" s="17"/>
      <c r="K56" s="17"/>
      <c r="L56" s="17"/>
      <c r="M56" s="129" t="s">
        <v>173</v>
      </c>
    </row>
    <row r="57" spans="1:13" s="130" customFormat="1" ht="13.5">
      <c r="A57" s="44"/>
      <c r="B57" s="4"/>
      <c r="C57" s="131"/>
      <c r="D57" s="131"/>
      <c r="E57" s="131"/>
      <c r="F57" s="131"/>
      <c r="G57" s="4"/>
      <c r="H57" s="4"/>
      <c r="I57" s="15"/>
      <c r="J57" s="15"/>
      <c r="K57" s="17"/>
      <c r="L57" s="17"/>
      <c r="M57" s="17"/>
    </row>
    <row r="58" spans="2:10" ht="13.5">
      <c r="B58" s="4"/>
      <c r="C58" s="131"/>
      <c r="D58" s="131"/>
      <c r="E58" s="131"/>
      <c r="F58" s="131"/>
      <c r="G58" s="4"/>
      <c r="H58" s="4"/>
      <c r="I58" s="15"/>
      <c r="J58" s="15"/>
    </row>
    <row r="59" spans="1:13" s="128" customFormat="1" ht="13.5">
      <c r="A59" s="44"/>
      <c r="B59" s="44"/>
      <c r="C59" s="44"/>
      <c r="D59" s="44"/>
      <c r="E59" s="44"/>
      <c r="F59" s="44"/>
      <c r="G59" s="44"/>
      <c r="H59" s="44"/>
      <c r="I59" s="17"/>
      <c r="J59" s="17"/>
      <c r="K59" s="17"/>
      <c r="L59" s="17"/>
      <c r="M59" s="17"/>
    </row>
  </sheetData>
  <sheetProtection/>
  <mergeCells count="7">
    <mergeCell ref="A50:A55"/>
    <mergeCell ref="A2:B3"/>
    <mergeCell ref="C2:C3"/>
    <mergeCell ref="D2:G2"/>
    <mergeCell ref="H2:M2"/>
    <mergeCell ref="A9:A31"/>
    <mergeCell ref="A32:A49"/>
  </mergeCells>
  <hyperlinks>
    <hyperlink ref="N1" location="目次!A1" display="目次へ戻る"/>
  </hyperlinks>
  <printOptions/>
  <pageMargins left="0.8661417322834646" right="0.8661417322834646" top="0.78" bottom="0.62" header="0.39" footer="0.37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pane xSplit="1" ySplit="4" topLeftCell="B5" activePane="bottomRight" state="frozen"/>
      <selection pane="topLeft" activeCell="S16" sqref="S16"/>
      <selection pane="topRight" activeCell="S16" sqref="S16"/>
      <selection pane="bottomLeft" activeCell="S16" sqref="S16"/>
      <selection pane="bottomRight" activeCell="J1" sqref="J1"/>
    </sheetView>
  </sheetViews>
  <sheetFormatPr defaultColWidth="9.140625" defaultRowHeight="15"/>
  <cols>
    <col min="1" max="1" width="14.421875" style="44" customWidth="1"/>
    <col min="2" max="2" width="15.28125" style="44" customWidth="1"/>
    <col min="3" max="3" width="12.421875" style="44" customWidth="1"/>
    <col min="4" max="4" width="9.57421875" style="44" customWidth="1"/>
    <col min="5" max="7" width="6.57421875" style="44" customWidth="1"/>
    <col min="8" max="9" width="6.57421875" style="17" customWidth="1"/>
    <col min="10" max="16384" width="9.00390625" style="17" customWidth="1"/>
  </cols>
  <sheetData>
    <row r="1" spans="1:10" ht="15" thickBot="1">
      <c r="A1" s="14" t="s">
        <v>174</v>
      </c>
      <c r="B1" s="4"/>
      <c r="C1" s="4"/>
      <c r="D1" s="4"/>
      <c r="E1" s="4"/>
      <c r="F1" s="15"/>
      <c r="G1" s="15"/>
      <c r="H1" s="15"/>
      <c r="I1" s="15"/>
      <c r="J1" s="267" t="s">
        <v>353</v>
      </c>
    </row>
    <row r="2" spans="1:9" s="22" customFormat="1" ht="13.5" customHeight="1">
      <c r="A2" s="415" t="s">
        <v>477</v>
      </c>
      <c r="B2" s="451" t="s">
        <v>478</v>
      </c>
      <c r="C2" s="423"/>
      <c r="D2" s="423"/>
      <c r="E2" s="424"/>
      <c r="F2" s="420" t="s">
        <v>479</v>
      </c>
      <c r="G2" s="420"/>
      <c r="H2" s="420"/>
      <c r="I2" s="420"/>
    </row>
    <row r="3" spans="1:9" s="22" customFormat="1" ht="13.5" customHeight="1">
      <c r="A3" s="452"/>
      <c r="B3" s="453" t="s">
        <v>372</v>
      </c>
      <c r="C3" s="453" t="s">
        <v>373</v>
      </c>
      <c r="D3" s="453" t="s">
        <v>374</v>
      </c>
      <c r="E3" s="453" t="s">
        <v>375</v>
      </c>
      <c r="F3" s="454" t="s">
        <v>175</v>
      </c>
      <c r="G3" s="454" t="s">
        <v>376</v>
      </c>
      <c r="H3" s="454"/>
      <c r="I3" s="455"/>
    </row>
    <row r="4" spans="1:9" s="22" customFormat="1" ht="13.5">
      <c r="A4" s="416"/>
      <c r="B4" s="437"/>
      <c r="C4" s="437"/>
      <c r="D4" s="437"/>
      <c r="E4" s="437"/>
      <c r="F4" s="453"/>
      <c r="G4" s="134" t="s">
        <v>377</v>
      </c>
      <c r="H4" s="134" t="s">
        <v>176</v>
      </c>
      <c r="I4" s="135" t="s">
        <v>177</v>
      </c>
    </row>
    <row r="5" spans="1:9" ht="17.25" customHeight="1">
      <c r="A5" s="132">
        <v>17</v>
      </c>
      <c r="B5" s="62">
        <v>2</v>
      </c>
      <c r="C5" s="140"/>
      <c r="D5" s="140"/>
      <c r="E5" s="312">
        <v>3</v>
      </c>
      <c r="F5" s="316" t="s">
        <v>161</v>
      </c>
      <c r="G5" s="388" t="s">
        <v>161</v>
      </c>
      <c r="H5" s="388" t="s">
        <v>161</v>
      </c>
      <c r="I5" s="316" t="s">
        <v>161</v>
      </c>
    </row>
    <row r="6" spans="1:9" ht="17.25" customHeight="1">
      <c r="A6" s="27">
        <v>18</v>
      </c>
      <c r="B6" s="73">
        <v>4</v>
      </c>
      <c r="C6" s="76"/>
      <c r="D6" s="76"/>
      <c r="E6" s="136">
        <v>5</v>
      </c>
      <c r="F6" s="69">
        <v>579</v>
      </c>
      <c r="G6" s="69">
        <v>3533</v>
      </c>
      <c r="H6" s="69">
        <v>4189</v>
      </c>
      <c r="I6" s="69">
        <v>7722</v>
      </c>
    </row>
    <row r="7" spans="1:9" ht="17.25" customHeight="1">
      <c r="A7" s="27">
        <v>19</v>
      </c>
      <c r="B7" s="73">
        <v>5</v>
      </c>
      <c r="C7" s="76"/>
      <c r="D7" s="76"/>
      <c r="E7" s="136">
        <v>6</v>
      </c>
      <c r="F7" s="69">
        <v>860</v>
      </c>
      <c r="G7" s="69">
        <v>5664</v>
      </c>
      <c r="H7" s="69">
        <v>6943</v>
      </c>
      <c r="I7" s="69">
        <v>12607</v>
      </c>
    </row>
    <row r="8" spans="1:9" ht="17.25" customHeight="1">
      <c r="A8" s="331">
        <v>20</v>
      </c>
      <c r="B8" s="137">
        <v>7</v>
      </c>
      <c r="C8" s="332"/>
      <c r="D8" s="332"/>
      <c r="E8" s="138">
        <v>8</v>
      </c>
      <c r="F8" s="139">
        <v>1039</v>
      </c>
      <c r="G8" s="139">
        <v>7762</v>
      </c>
      <c r="H8" s="139">
        <v>9781</v>
      </c>
      <c r="I8" s="139">
        <v>17543</v>
      </c>
    </row>
    <row r="9" spans="1:9" s="22" customFormat="1" ht="25.5">
      <c r="A9" s="314" t="s">
        <v>178</v>
      </c>
      <c r="B9" s="315" t="s">
        <v>179</v>
      </c>
      <c r="C9" s="316" t="s">
        <v>180</v>
      </c>
      <c r="D9" s="316" t="s">
        <v>181</v>
      </c>
      <c r="E9" s="317">
        <v>1</v>
      </c>
      <c r="F9" s="365">
        <v>184</v>
      </c>
      <c r="G9" s="313">
        <v>777</v>
      </c>
      <c r="H9" s="313">
        <v>950</v>
      </c>
      <c r="I9" s="389">
        <f aca="true" t="shared" si="0" ref="I9:I17">G9+H9</f>
        <v>1727</v>
      </c>
    </row>
    <row r="10" spans="1:9" s="22" customFormat="1" ht="25.5">
      <c r="A10" s="146" t="s">
        <v>185</v>
      </c>
      <c r="B10" s="144" t="s">
        <v>186</v>
      </c>
      <c r="C10" s="140" t="s">
        <v>189</v>
      </c>
      <c r="D10" s="140" t="s">
        <v>184</v>
      </c>
      <c r="E10" s="141">
        <v>1</v>
      </c>
      <c r="F10" s="445" t="s">
        <v>577</v>
      </c>
      <c r="G10" s="446"/>
      <c r="H10" s="446"/>
      <c r="I10" s="446"/>
    </row>
    <row r="11" spans="1:14" s="22" customFormat="1" ht="39" customHeight="1">
      <c r="A11" s="146" t="s">
        <v>182</v>
      </c>
      <c r="B11" s="65" t="s">
        <v>101</v>
      </c>
      <c r="C11" s="140" t="s">
        <v>183</v>
      </c>
      <c r="D11" s="140" t="s">
        <v>184</v>
      </c>
      <c r="E11" s="141">
        <v>1</v>
      </c>
      <c r="F11" s="142">
        <v>240</v>
      </c>
      <c r="G11" s="57">
        <v>1827</v>
      </c>
      <c r="H11" s="57">
        <v>2523</v>
      </c>
      <c r="I11" s="69">
        <f t="shared" si="0"/>
        <v>4350</v>
      </c>
      <c r="K11" s="143"/>
      <c r="L11" s="143"/>
      <c r="M11" s="143"/>
      <c r="N11" s="143"/>
    </row>
    <row r="12" spans="1:14" s="22" customFormat="1" ht="39" customHeight="1">
      <c r="A12" s="146" t="s">
        <v>392</v>
      </c>
      <c r="B12" s="65" t="s">
        <v>101</v>
      </c>
      <c r="C12" s="140" t="s">
        <v>183</v>
      </c>
      <c r="D12" s="140" t="s">
        <v>184</v>
      </c>
      <c r="E12" s="141">
        <v>1</v>
      </c>
      <c r="F12" s="142">
        <v>238</v>
      </c>
      <c r="G12" s="57">
        <v>2843</v>
      </c>
      <c r="H12" s="57">
        <v>3385</v>
      </c>
      <c r="I12" s="69">
        <f t="shared" si="0"/>
        <v>6228</v>
      </c>
      <c r="K12" s="143"/>
      <c r="L12" s="143"/>
      <c r="M12" s="143"/>
      <c r="N12" s="143"/>
    </row>
    <row r="13" spans="1:9" s="22" customFormat="1" ht="39" customHeight="1">
      <c r="A13" s="447" t="s">
        <v>187</v>
      </c>
      <c r="B13" s="448" t="s">
        <v>188</v>
      </c>
      <c r="C13" s="390" t="s">
        <v>189</v>
      </c>
      <c r="D13" s="390" t="s">
        <v>190</v>
      </c>
      <c r="E13" s="449">
        <v>1</v>
      </c>
      <c r="F13" s="445" t="s">
        <v>577</v>
      </c>
      <c r="G13" s="446"/>
      <c r="H13" s="446"/>
      <c r="I13" s="446"/>
    </row>
    <row r="14" spans="1:9" s="22" customFormat="1" ht="39" customHeight="1">
      <c r="A14" s="447"/>
      <c r="B14" s="448"/>
      <c r="C14" s="450" t="s">
        <v>578</v>
      </c>
      <c r="D14" s="450"/>
      <c r="E14" s="449"/>
      <c r="F14" s="445"/>
      <c r="G14" s="446"/>
      <c r="H14" s="446"/>
      <c r="I14" s="446"/>
    </row>
    <row r="15" spans="1:9" s="22" customFormat="1" ht="39" customHeight="1">
      <c r="A15" s="146" t="s">
        <v>579</v>
      </c>
      <c r="B15" s="144" t="s">
        <v>191</v>
      </c>
      <c r="C15" s="140" t="s">
        <v>189</v>
      </c>
      <c r="D15" s="140" t="s">
        <v>192</v>
      </c>
      <c r="E15" s="141">
        <v>1</v>
      </c>
      <c r="F15" s="147">
        <v>142</v>
      </c>
      <c r="G15" s="142">
        <v>1328</v>
      </c>
      <c r="H15" s="142">
        <v>1739</v>
      </c>
      <c r="I15" s="57">
        <f t="shared" si="0"/>
        <v>3067</v>
      </c>
    </row>
    <row r="16" spans="1:9" s="22" customFormat="1" ht="39" customHeight="1">
      <c r="A16" s="64" t="s">
        <v>580</v>
      </c>
      <c r="B16" s="65" t="s">
        <v>581</v>
      </c>
      <c r="C16" s="140" t="s">
        <v>180</v>
      </c>
      <c r="D16" s="140" t="s">
        <v>193</v>
      </c>
      <c r="E16" s="141">
        <v>1</v>
      </c>
      <c r="F16" s="145">
        <v>142</v>
      </c>
      <c r="G16" s="148">
        <v>479</v>
      </c>
      <c r="H16" s="148">
        <v>547</v>
      </c>
      <c r="I16" s="69">
        <f t="shared" si="0"/>
        <v>1026</v>
      </c>
    </row>
    <row r="17" spans="1:9" ht="26.25" thickBot="1">
      <c r="A17" s="72" t="s">
        <v>582</v>
      </c>
      <c r="B17" s="149" t="s">
        <v>194</v>
      </c>
      <c r="C17" s="150" t="s">
        <v>583</v>
      </c>
      <c r="D17" s="150" t="s">
        <v>584</v>
      </c>
      <c r="E17" s="151">
        <v>1</v>
      </c>
      <c r="F17" s="152">
        <v>93</v>
      </c>
      <c r="G17" s="153">
        <v>508</v>
      </c>
      <c r="H17" s="153">
        <v>637</v>
      </c>
      <c r="I17" s="154">
        <f t="shared" si="0"/>
        <v>1145</v>
      </c>
    </row>
    <row r="18" spans="7:9" ht="13.5">
      <c r="G18" s="46"/>
      <c r="I18" s="129" t="s">
        <v>195</v>
      </c>
    </row>
    <row r="20" ht="13.5">
      <c r="C20" s="17"/>
    </row>
  </sheetData>
  <sheetProtection/>
  <mergeCells count="15">
    <mergeCell ref="B2:E2"/>
    <mergeCell ref="F2:I2"/>
    <mergeCell ref="A2:A4"/>
    <mergeCell ref="B3:B4"/>
    <mergeCell ref="C3:C4"/>
    <mergeCell ref="D3:D4"/>
    <mergeCell ref="E3:E4"/>
    <mergeCell ref="F3:F4"/>
    <mergeCell ref="G3:I3"/>
    <mergeCell ref="F10:I10"/>
    <mergeCell ref="A13:A14"/>
    <mergeCell ref="B13:B14"/>
    <mergeCell ref="E13:E14"/>
    <mergeCell ref="F13:I14"/>
    <mergeCell ref="C14:D14"/>
  </mergeCells>
  <hyperlinks>
    <hyperlink ref="J1" location="目次!A1" display="目次へ戻る"/>
  </hyperlinks>
  <printOptions/>
  <pageMargins left="0.8661417322834646" right="0.8661417322834646" top="0.984251968503937" bottom="0.9448818897637796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15.28125" style="44" customWidth="1"/>
    <col min="2" max="3" width="12.57421875" style="44" customWidth="1"/>
    <col min="4" max="5" width="12.57421875" style="17" customWidth="1"/>
    <col min="6" max="6" width="2.00390625" style="17" customWidth="1"/>
    <col min="7" max="16384" width="9.00390625" style="17" customWidth="1"/>
  </cols>
  <sheetData>
    <row r="1" spans="1:7" ht="15" thickBot="1">
      <c r="A1" s="14" t="s">
        <v>196</v>
      </c>
      <c r="B1" s="15"/>
      <c r="C1" s="15"/>
      <c r="D1" s="15"/>
      <c r="F1" s="16" t="s">
        <v>197</v>
      </c>
      <c r="G1" s="267" t="s">
        <v>353</v>
      </c>
    </row>
    <row r="2" spans="1:5" s="22" customFormat="1" ht="13.5">
      <c r="A2" s="415" t="s">
        <v>585</v>
      </c>
      <c r="B2" s="438" t="s">
        <v>198</v>
      </c>
      <c r="C2" s="456"/>
      <c r="D2" s="438" t="s">
        <v>199</v>
      </c>
      <c r="E2" s="439"/>
    </row>
    <row r="3" spans="1:5" s="22" customFormat="1" ht="25.5">
      <c r="A3" s="416"/>
      <c r="B3" s="53" t="s">
        <v>200</v>
      </c>
      <c r="C3" s="101" t="s">
        <v>586</v>
      </c>
      <c r="D3" s="53" t="s">
        <v>200</v>
      </c>
      <c r="E3" s="101" t="s">
        <v>586</v>
      </c>
    </row>
    <row r="4" spans="1:5" s="158" customFormat="1" ht="19.5" customHeight="1">
      <c r="A4" s="155">
        <v>16</v>
      </c>
      <c r="B4" s="156">
        <v>716</v>
      </c>
      <c r="C4" s="157">
        <v>1067</v>
      </c>
      <c r="D4" s="318">
        <v>154</v>
      </c>
      <c r="E4" s="318">
        <v>157</v>
      </c>
    </row>
    <row r="5" spans="1:5" s="158" customFormat="1" ht="19.5" customHeight="1">
      <c r="A5" s="155">
        <v>17</v>
      </c>
      <c r="B5" s="156">
        <v>732</v>
      </c>
      <c r="C5" s="157">
        <v>1118</v>
      </c>
      <c r="D5" s="318">
        <v>165</v>
      </c>
      <c r="E5" s="318">
        <v>166</v>
      </c>
    </row>
    <row r="6" spans="1:5" s="158" customFormat="1" ht="19.5" customHeight="1">
      <c r="A6" s="155">
        <v>18</v>
      </c>
      <c r="B6" s="156">
        <v>735</v>
      </c>
      <c r="C6" s="157">
        <v>1113</v>
      </c>
      <c r="D6" s="157">
        <v>171</v>
      </c>
      <c r="E6" s="157">
        <v>165</v>
      </c>
    </row>
    <row r="7" spans="1:5" s="158" customFormat="1" ht="19.5" customHeight="1">
      <c r="A7" s="155">
        <v>19</v>
      </c>
      <c r="B7" s="156">
        <v>767</v>
      </c>
      <c r="C7" s="157">
        <v>1171</v>
      </c>
      <c r="D7" s="157">
        <v>181</v>
      </c>
      <c r="E7" s="157">
        <v>173</v>
      </c>
    </row>
    <row r="8" spans="1:6" s="159" customFormat="1" ht="19.5" customHeight="1" thickBot="1">
      <c r="A8" s="391">
        <v>20</v>
      </c>
      <c r="B8" s="392">
        <v>786</v>
      </c>
      <c r="C8" s="366">
        <v>1225</v>
      </c>
      <c r="D8" s="366">
        <v>201</v>
      </c>
      <c r="E8" s="366">
        <v>196</v>
      </c>
      <c r="F8" s="158"/>
    </row>
    <row r="9" spans="1:5" ht="13.5">
      <c r="A9" s="5"/>
      <c r="B9" s="393"/>
      <c r="C9" s="394"/>
      <c r="E9" s="46" t="s">
        <v>201</v>
      </c>
    </row>
    <row r="12" spans="1:5" ht="13.5">
      <c r="A12" s="4"/>
      <c r="B12" s="4"/>
      <c r="C12" s="4"/>
      <c r="E12" s="15"/>
    </row>
    <row r="13" spans="1:5" ht="13.5">
      <c r="A13" s="4"/>
      <c r="B13" s="160"/>
      <c r="C13" s="160"/>
      <c r="D13" s="15"/>
      <c r="E13" s="161"/>
    </row>
    <row r="14" spans="1:5" ht="13.5">
      <c r="A14" s="4"/>
      <c r="B14" s="4"/>
      <c r="C14" s="4"/>
      <c r="D14" s="161"/>
      <c r="E14" s="15"/>
    </row>
    <row r="15" spans="1:5" ht="13.5">
      <c r="A15" s="4"/>
      <c r="B15" s="4"/>
      <c r="C15" s="4"/>
      <c r="D15" s="15"/>
      <c r="E15" s="15"/>
    </row>
    <row r="16" spans="1:5" ht="13.5">
      <c r="A16" s="4"/>
      <c r="B16" s="4"/>
      <c r="C16" s="4"/>
      <c r="D16" s="15"/>
      <c r="E16" s="15"/>
    </row>
    <row r="17" spans="1:5" ht="13.5">
      <c r="A17" s="4"/>
      <c r="B17" s="4"/>
      <c r="C17" s="4"/>
      <c r="D17" s="15"/>
      <c r="E17" s="15"/>
    </row>
    <row r="18" spans="1:5" ht="13.5">
      <c r="A18" s="4"/>
      <c r="B18" s="4"/>
      <c r="C18" s="4"/>
      <c r="D18" s="15"/>
      <c r="E18" s="15"/>
    </row>
    <row r="19" spans="1:5" ht="13.5">
      <c r="A19" s="4"/>
      <c r="B19" s="4"/>
      <c r="C19" s="4"/>
      <c r="D19" s="15"/>
      <c r="E19" s="15"/>
    </row>
    <row r="20" spans="1:5" ht="13.5">
      <c r="A20" s="4"/>
      <c r="B20" s="4"/>
      <c r="C20" s="4"/>
      <c r="D20" s="15"/>
      <c r="E20" s="15"/>
    </row>
    <row r="21" spans="1:5" ht="13.5">
      <c r="A21" s="4"/>
      <c r="B21" s="4"/>
      <c r="C21" s="4"/>
      <c r="D21" s="15"/>
      <c r="E21" s="15"/>
    </row>
    <row r="22" spans="1:5" ht="13.5">
      <c r="A22" s="4"/>
      <c r="B22" s="4"/>
      <c r="C22" s="4"/>
      <c r="D22" s="15"/>
      <c r="E22" s="15"/>
    </row>
    <row r="23" spans="1:5" ht="13.5">
      <c r="A23" s="4"/>
      <c r="B23" s="4"/>
      <c r="C23" s="4"/>
      <c r="D23" s="15"/>
      <c r="E23" s="15"/>
    </row>
    <row r="24" spans="1:5" ht="13.5">
      <c r="A24" s="4"/>
      <c r="B24" s="4"/>
      <c r="C24" s="4"/>
      <c r="D24" s="15"/>
      <c r="E24" s="15"/>
    </row>
    <row r="25" spans="1:5" ht="13.5">
      <c r="A25" s="4"/>
      <c r="B25" s="4"/>
      <c r="C25" s="4"/>
      <c r="D25" s="15"/>
      <c r="E25" s="15"/>
    </row>
    <row r="26" spans="1:5" ht="13.5">
      <c r="A26" s="4"/>
      <c r="B26" s="4"/>
      <c r="C26" s="4"/>
      <c r="D26" s="15"/>
      <c r="E26" s="15"/>
    </row>
    <row r="27" spans="1:5" ht="13.5">
      <c r="A27" s="4"/>
      <c r="B27" s="4"/>
      <c r="C27" s="4"/>
      <c r="D27" s="15"/>
      <c r="E27" s="15"/>
    </row>
    <row r="28" spans="1:5" ht="13.5">
      <c r="A28" s="4"/>
      <c r="B28" s="4"/>
      <c r="C28" s="4"/>
      <c r="D28" s="15"/>
      <c r="E28" s="15"/>
    </row>
    <row r="29" spans="1:5" ht="13.5">
      <c r="A29" s="4"/>
      <c r="B29" s="4"/>
      <c r="C29" s="4"/>
      <c r="D29" s="15"/>
      <c r="E29" s="15"/>
    </row>
    <row r="30" spans="1:5" ht="13.5">
      <c r="A30" s="4"/>
      <c r="B30" s="4"/>
      <c r="C30" s="4"/>
      <c r="D30" s="15"/>
      <c r="E30" s="15"/>
    </row>
    <row r="31" ht="13.5">
      <c r="D31" s="15"/>
    </row>
  </sheetData>
  <sheetProtection/>
  <mergeCells count="3">
    <mergeCell ref="A2:A3"/>
    <mergeCell ref="B2:C2"/>
    <mergeCell ref="D2:E2"/>
  </mergeCells>
  <hyperlinks>
    <hyperlink ref="G1" location="目次!A1" display="目次へ戻る"/>
  </hyperlinks>
  <printOptions/>
  <pageMargins left="0.8661417322834646" right="0.8661417322834646" top="0.708661417322834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F1" sqref="F1"/>
    </sheetView>
  </sheetViews>
  <sheetFormatPr defaultColWidth="9.140625" defaultRowHeight="15"/>
  <cols>
    <col min="1" max="1" width="17.421875" style="44" customWidth="1"/>
    <col min="2" max="3" width="15.28125" style="44" customWidth="1"/>
    <col min="4" max="5" width="15.28125" style="17" customWidth="1"/>
    <col min="6" max="16384" width="9.00390625" style="17" customWidth="1"/>
  </cols>
  <sheetData>
    <row r="1" spans="1:6" ht="15.75" customHeight="1" thickBot="1">
      <c r="A1" s="162" t="s">
        <v>480</v>
      </c>
      <c r="B1" s="163"/>
      <c r="C1" s="163"/>
      <c r="D1" s="164"/>
      <c r="E1" s="164" t="s">
        <v>202</v>
      </c>
      <c r="F1" s="267" t="s">
        <v>353</v>
      </c>
    </row>
    <row r="2" spans="1:5" s="22" customFormat="1" ht="14.25" customHeight="1">
      <c r="A2" s="452" t="s">
        <v>587</v>
      </c>
      <c r="B2" s="457" t="s">
        <v>203</v>
      </c>
      <c r="C2" s="458"/>
      <c r="D2" s="428" t="s">
        <v>204</v>
      </c>
      <c r="E2" s="460"/>
    </row>
    <row r="3" spans="1:5" s="22" customFormat="1" ht="24.75" customHeight="1">
      <c r="A3" s="452"/>
      <c r="B3" s="459"/>
      <c r="C3" s="458"/>
      <c r="D3" s="461" t="s">
        <v>205</v>
      </c>
      <c r="E3" s="462"/>
    </row>
    <row r="4" spans="1:5" s="22" customFormat="1" ht="24.75" customHeight="1">
      <c r="A4" s="452"/>
      <c r="B4" s="463" t="s">
        <v>206</v>
      </c>
      <c r="C4" s="464"/>
      <c r="D4" s="461" t="s">
        <v>588</v>
      </c>
      <c r="E4" s="462"/>
    </row>
    <row r="5" spans="1:5" s="22" customFormat="1" ht="24" customHeight="1">
      <c r="A5" s="416"/>
      <c r="B5" s="165" t="s">
        <v>378</v>
      </c>
      <c r="C5" s="166" t="s">
        <v>589</v>
      </c>
      <c r="D5" s="167" t="s">
        <v>378</v>
      </c>
      <c r="E5" s="166" t="s">
        <v>589</v>
      </c>
    </row>
    <row r="6" spans="1:5" s="22" customFormat="1" ht="15.75" customHeight="1">
      <c r="A6" s="367">
        <v>16</v>
      </c>
      <c r="B6" s="168">
        <f>2114+222</f>
        <v>2336</v>
      </c>
      <c r="C6" s="169">
        <f>2366+247</f>
        <v>2613</v>
      </c>
      <c r="D6" s="169">
        <v>3688</v>
      </c>
      <c r="E6" s="169">
        <v>5213</v>
      </c>
    </row>
    <row r="7" spans="1:6" s="22" customFormat="1" ht="15.75" customHeight="1">
      <c r="A7" s="23">
        <v>17</v>
      </c>
      <c r="B7" s="368">
        <f>2091+217</f>
        <v>2308</v>
      </c>
      <c r="C7" s="369">
        <f>2342+236</f>
        <v>2578</v>
      </c>
      <c r="D7" s="369">
        <v>3812</v>
      </c>
      <c r="E7" s="369">
        <v>5388</v>
      </c>
      <c r="F7" s="79"/>
    </row>
    <row r="8" spans="1:5" s="22" customFormat="1" ht="15.75" customHeight="1">
      <c r="A8" s="23">
        <v>18</v>
      </c>
      <c r="B8" s="170">
        <f>2308+21</f>
        <v>2329</v>
      </c>
      <c r="C8" s="171">
        <f>2572+21</f>
        <v>2593</v>
      </c>
      <c r="D8" s="171">
        <v>5253</v>
      </c>
      <c r="E8" s="171">
        <v>8238</v>
      </c>
    </row>
    <row r="9" spans="1:5" s="22" customFormat="1" ht="14.25" customHeight="1">
      <c r="A9" s="23">
        <v>19</v>
      </c>
      <c r="B9" s="170">
        <v>2290</v>
      </c>
      <c r="C9" s="171">
        <v>2526</v>
      </c>
      <c r="D9" s="171">
        <v>5275</v>
      </c>
      <c r="E9" s="171">
        <v>8327</v>
      </c>
    </row>
    <row r="10" spans="1:12" s="22" customFormat="1" ht="14.25" customHeight="1" thickBot="1">
      <c r="A10" s="370">
        <v>20</v>
      </c>
      <c r="B10" s="371">
        <v>2279</v>
      </c>
      <c r="C10" s="372">
        <v>2525</v>
      </c>
      <c r="D10" s="372">
        <v>5301</v>
      </c>
      <c r="E10" s="372">
        <v>8269</v>
      </c>
      <c r="F10" s="172"/>
      <c r="G10" s="172"/>
      <c r="H10" s="172"/>
      <c r="I10" s="172"/>
      <c r="J10" s="172"/>
      <c r="K10" s="172"/>
      <c r="L10" s="172"/>
    </row>
    <row r="11" spans="1:12" ht="15.75" customHeight="1">
      <c r="A11" s="104" t="s">
        <v>590</v>
      </c>
      <c r="B11" s="333"/>
      <c r="C11" s="319"/>
      <c r="D11" s="319"/>
      <c r="E11" s="46" t="s">
        <v>116</v>
      </c>
      <c r="F11" s="173"/>
      <c r="G11" s="173"/>
      <c r="H11" s="173"/>
      <c r="I11" s="173"/>
      <c r="J11" s="173"/>
      <c r="K11" s="173"/>
      <c r="L11" s="173"/>
    </row>
    <row r="12" spans="1:5" ht="15.75" customHeight="1">
      <c r="A12" s="104" t="s">
        <v>591</v>
      </c>
      <c r="B12" s="333"/>
      <c r="C12" s="319"/>
      <c r="D12" s="319"/>
      <c r="E12" s="319"/>
    </row>
    <row r="13" spans="1:4" ht="13.5">
      <c r="A13" s="44" t="s">
        <v>592</v>
      </c>
      <c r="D13" s="46"/>
    </row>
    <row r="14" spans="1:3" ht="13.5">
      <c r="A14" s="17"/>
      <c r="B14" s="17"/>
      <c r="C14" s="17"/>
    </row>
    <row r="15" spans="1:3" ht="13.5">
      <c r="A15" s="17"/>
      <c r="B15" s="17"/>
      <c r="C15" s="17"/>
    </row>
    <row r="16" spans="1:3" ht="13.5">
      <c r="A16" s="17"/>
      <c r="B16" s="17"/>
      <c r="C16" s="17"/>
    </row>
    <row r="17" spans="1:3" ht="13.5">
      <c r="A17" s="17"/>
      <c r="B17" s="17"/>
      <c r="C17" s="17"/>
    </row>
  </sheetData>
  <sheetProtection/>
  <mergeCells count="6">
    <mergeCell ref="A2:A5"/>
    <mergeCell ref="B2:C3"/>
    <mergeCell ref="D2:E2"/>
    <mergeCell ref="D3:E3"/>
    <mergeCell ref="B4:C4"/>
    <mergeCell ref="D4:E4"/>
  </mergeCells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I1" sqref="I1"/>
    </sheetView>
  </sheetViews>
  <sheetFormatPr defaultColWidth="9.140625" defaultRowHeight="15"/>
  <cols>
    <col min="1" max="1" width="17.421875" style="84" customWidth="1"/>
    <col min="2" max="2" width="4.140625" style="84" customWidth="1"/>
    <col min="3" max="3" width="20.28125" style="84" customWidth="1"/>
    <col min="4" max="5" width="8.421875" style="84" customWidth="1"/>
    <col min="6" max="6" width="11.28125" style="194" customWidth="1"/>
    <col min="7" max="7" width="12.7109375" style="22" customWidth="1"/>
    <col min="8" max="8" width="9.421875" style="84" customWidth="1"/>
    <col min="9" max="16384" width="9.00390625" style="22" customWidth="1"/>
  </cols>
  <sheetData>
    <row r="1" spans="1:9" ht="18" customHeight="1" thickBot="1">
      <c r="A1" s="14" t="s">
        <v>593</v>
      </c>
      <c r="B1" s="4"/>
      <c r="C1" s="4"/>
      <c r="D1" s="15"/>
      <c r="E1" s="15"/>
      <c r="F1" s="373"/>
      <c r="G1" s="251"/>
      <c r="H1" s="16" t="s">
        <v>501</v>
      </c>
      <c r="I1" s="267" t="s">
        <v>353</v>
      </c>
    </row>
    <row r="2" spans="1:8" ht="13.5">
      <c r="A2" s="174" t="s">
        <v>207</v>
      </c>
      <c r="B2" s="175" t="s">
        <v>58</v>
      </c>
      <c r="C2" s="19" t="s">
        <v>75</v>
      </c>
      <c r="D2" s="20" t="s">
        <v>208</v>
      </c>
      <c r="E2" s="20" t="s">
        <v>209</v>
      </c>
      <c r="F2" s="176" t="s">
        <v>210</v>
      </c>
      <c r="G2" s="19" t="s">
        <v>211</v>
      </c>
      <c r="H2" s="177" t="s">
        <v>212</v>
      </c>
    </row>
    <row r="3" spans="1:8" s="185" customFormat="1" ht="10.5" customHeight="1">
      <c r="A3" s="178"/>
      <c r="B3" s="179" t="s">
        <v>213</v>
      </c>
      <c r="C3" s="180"/>
      <c r="D3" s="181" t="s">
        <v>594</v>
      </c>
      <c r="E3" s="181" t="s">
        <v>594</v>
      </c>
      <c r="F3" s="182"/>
      <c r="G3" s="183"/>
      <c r="H3" s="184"/>
    </row>
    <row r="4" spans="1:8" s="31" customFormat="1" ht="13.5">
      <c r="A4" s="64" t="s">
        <v>214</v>
      </c>
      <c r="B4" s="69">
        <v>50</v>
      </c>
      <c r="C4" s="186" t="s">
        <v>215</v>
      </c>
      <c r="D4" s="187">
        <v>1358.41</v>
      </c>
      <c r="E4" s="188">
        <v>302.22</v>
      </c>
      <c r="F4" s="189" t="s">
        <v>216</v>
      </c>
      <c r="G4" s="190" t="s">
        <v>217</v>
      </c>
      <c r="H4" s="191">
        <v>31868</v>
      </c>
    </row>
    <row r="5" spans="1:8" s="31" customFormat="1" ht="13.5">
      <c r="A5" s="64" t="s">
        <v>218</v>
      </c>
      <c r="B5" s="69">
        <v>50</v>
      </c>
      <c r="C5" s="186" t="s">
        <v>219</v>
      </c>
      <c r="D5" s="188">
        <v>874</v>
      </c>
      <c r="E5" s="188">
        <v>305.2</v>
      </c>
      <c r="F5" s="189" t="s">
        <v>216</v>
      </c>
      <c r="G5" s="190" t="s">
        <v>220</v>
      </c>
      <c r="H5" s="191">
        <v>32599</v>
      </c>
    </row>
    <row r="6" spans="1:8" s="31" customFormat="1" ht="13.5">
      <c r="A6" s="192" t="s">
        <v>221</v>
      </c>
      <c r="B6" s="69">
        <v>50</v>
      </c>
      <c r="C6" s="186" t="s">
        <v>222</v>
      </c>
      <c r="D6" s="187">
        <v>1076</v>
      </c>
      <c r="E6" s="188">
        <v>309.32</v>
      </c>
      <c r="F6" s="189" t="s">
        <v>223</v>
      </c>
      <c r="G6" s="190" t="s">
        <v>220</v>
      </c>
      <c r="H6" s="191">
        <v>33329</v>
      </c>
    </row>
    <row r="7" spans="1:8" s="31" customFormat="1" ht="13.5">
      <c r="A7" s="64" t="s">
        <v>224</v>
      </c>
      <c r="B7" s="69">
        <v>50</v>
      </c>
      <c r="C7" s="186" t="s">
        <v>225</v>
      </c>
      <c r="D7" s="187">
        <v>1354.51</v>
      </c>
      <c r="E7" s="188">
        <v>307.92</v>
      </c>
      <c r="F7" s="189" t="s">
        <v>223</v>
      </c>
      <c r="G7" s="190" t="s">
        <v>220</v>
      </c>
      <c r="H7" s="191">
        <v>36617</v>
      </c>
    </row>
    <row r="8" spans="1:8" s="36" customFormat="1" ht="13.5">
      <c r="A8" s="64" t="s">
        <v>226</v>
      </c>
      <c r="B8" s="69">
        <v>50</v>
      </c>
      <c r="C8" s="374" t="s">
        <v>227</v>
      </c>
      <c r="D8" s="188">
        <v>793.95</v>
      </c>
      <c r="E8" s="188">
        <v>344.2</v>
      </c>
      <c r="F8" s="189" t="s">
        <v>223</v>
      </c>
      <c r="G8" s="190" t="s">
        <v>220</v>
      </c>
      <c r="H8" s="191">
        <v>36617</v>
      </c>
    </row>
    <row r="9" spans="1:8" s="36" customFormat="1" ht="6" customHeight="1">
      <c r="A9" s="64"/>
      <c r="B9" s="69"/>
      <c r="C9" s="374"/>
      <c r="D9" s="188"/>
      <c r="E9" s="188"/>
      <c r="F9" s="189"/>
      <c r="G9" s="190"/>
      <c r="H9" s="191"/>
    </row>
    <row r="10" spans="1:8" s="31" customFormat="1" ht="13.5">
      <c r="A10" s="64" t="s">
        <v>228</v>
      </c>
      <c r="B10" s="69">
        <v>30</v>
      </c>
      <c r="C10" s="186" t="s">
        <v>229</v>
      </c>
      <c r="D10" s="188">
        <v>606.4</v>
      </c>
      <c r="E10" s="188">
        <v>265.95</v>
      </c>
      <c r="F10" s="189" t="s">
        <v>230</v>
      </c>
      <c r="G10" s="190" t="s">
        <v>220</v>
      </c>
      <c r="H10" s="191">
        <v>28216</v>
      </c>
    </row>
    <row r="11" spans="1:8" s="31" customFormat="1" ht="13.5">
      <c r="A11" s="64" t="s">
        <v>231</v>
      </c>
      <c r="B11" s="69">
        <v>30</v>
      </c>
      <c r="C11" s="186" t="s">
        <v>232</v>
      </c>
      <c r="D11" s="187">
        <v>1328</v>
      </c>
      <c r="E11" s="188">
        <v>337.77</v>
      </c>
      <c r="F11" s="189" t="s">
        <v>216</v>
      </c>
      <c r="G11" s="190" t="s">
        <v>220</v>
      </c>
      <c r="H11" s="191">
        <v>30407</v>
      </c>
    </row>
    <row r="12" spans="1:8" s="31" customFormat="1" ht="13.5">
      <c r="A12" s="64" t="s">
        <v>482</v>
      </c>
      <c r="B12" s="69">
        <v>120</v>
      </c>
      <c r="C12" s="186" t="s">
        <v>233</v>
      </c>
      <c r="D12" s="187">
        <v>1529</v>
      </c>
      <c r="E12" s="188">
        <v>863.33</v>
      </c>
      <c r="F12" s="189" t="s">
        <v>234</v>
      </c>
      <c r="G12" s="190" t="s">
        <v>220</v>
      </c>
      <c r="H12" s="191">
        <v>35567</v>
      </c>
    </row>
    <row r="13" spans="1:8" s="31" customFormat="1" ht="13.5">
      <c r="A13" s="64" t="s">
        <v>235</v>
      </c>
      <c r="B13" s="69">
        <v>30</v>
      </c>
      <c r="C13" s="186" t="s">
        <v>236</v>
      </c>
      <c r="D13" s="188"/>
      <c r="E13" s="188">
        <v>101.52</v>
      </c>
      <c r="F13" s="189" t="s">
        <v>237</v>
      </c>
      <c r="G13" s="190" t="s">
        <v>238</v>
      </c>
      <c r="H13" s="191">
        <v>35521</v>
      </c>
    </row>
    <row r="14" spans="1:8" s="31" customFormat="1" ht="13.5">
      <c r="A14" s="64" t="s">
        <v>239</v>
      </c>
      <c r="B14" s="69">
        <v>25</v>
      </c>
      <c r="C14" s="186" t="s">
        <v>240</v>
      </c>
      <c r="D14" s="188"/>
      <c r="E14" s="188">
        <v>70.02</v>
      </c>
      <c r="F14" s="189" t="s">
        <v>595</v>
      </c>
      <c r="G14" s="190" t="s">
        <v>220</v>
      </c>
      <c r="H14" s="191">
        <v>35660</v>
      </c>
    </row>
    <row r="15" spans="1:8" s="31" customFormat="1" ht="6" customHeight="1">
      <c r="A15" s="64"/>
      <c r="B15" s="69"/>
      <c r="C15" s="186"/>
      <c r="D15" s="188"/>
      <c r="E15" s="188"/>
      <c r="F15" s="189"/>
      <c r="G15" s="190"/>
      <c r="H15" s="191"/>
    </row>
    <row r="16" spans="1:8" s="31" customFormat="1" ht="13.5">
      <c r="A16" s="64" t="s">
        <v>241</v>
      </c>
      <c r="B16" s="69">
        <v>25</v>
      </c>
      <c r="C16" s="186" t="s">
        <v>242</v>
      </c>
      <c r="D16" s="188">
        <v>124.2</v>
      </c>
      <c r="E16" s="188">
        <v>56.28</v>
      </c>
      <c r="F16" s="189" t="s">
        <v>237</v>
      </c>
      <c r="G16" s="190" t="s">
        <v>220</v>
      </c>
      <c r="H16" s="191">
        <v>35947</v>
      </c>
    </row>
    <row r="17" spans="1:8" s="93" customFormat="1" ht="13.5">
      <c r="A17" s="64" t="s">
        <v>596</v>
      </c>
      <c r="B17" s="69">
        <v>100</v>
      </c>
      <c r="C17" s="374" t="s">
        <v>243</v>
      </c>
      <c r="D17" s="188">
        <v>922.24</v>
      </c>
      <c r="E17" s="188">
        <v>533.29</v>
      </c>
      <c r="F17" s="189" t="s">
        <v>237</v>
      </c>
      <c r="G17" s="193" t="s">
        <v>244</v>
      </c>
      <c r="H17" s="191">
        <v>38078</v>
      </c>
    </row>
    <row r="18" spans="1:8" s="93" customFormat="1" ht="13.5">
      <c r="A18" s="64" t="s">
        <v>245</v>
      </c>
      <c r="B18" s="69">
        <v>25</v>
      </c>
      <c r="C18" s="374" t="s">
        <v>246</v>
      </c>
      <c r="D18" s="188"/>
      <c r="E18" s="188">
        <v>67.59</v>
      </c>
      <c r="F18" s="189" t="s">
        <v>247</v>
      </c>
      <c r="G18" s="190" t="s">
        <v>238</v>
      </c>
      <c r="H18" s="191">
        <v>37135</v>
      </c>
    </row>
    <row r="19" spans="1:8" s="93" customFormat="1" ht="13.5">
      <c r="A19" s="64" t="s">
        <v>248</v>
      </c>
      <c r="B19" s="69">
        <v>20</v>
      </c>
      <c r="C19" s="374" t="s">
        <v>249</v>
      </c>
      <c r="D19" s="188"/>
      <c r="E19" s="188">
        <v>299.81</v>
      </c>
      <c r="F19" s="189" t="s">
        <v>223</v>
      </c>
      <c r="G19" s="190" t="s">
        <v>597</v>
      </c>
      <c r="H19" s="191">
        <v>38443</v>
      </c>
    </row>
    <row r="20" spans="1:8" s="93" customFormat="1" ht="13.5">
      <c r="A20" s="64" t="s">
        <v>250</v>
      </c>
      <c r="B20" s="69">
        <v>30</v>
      </c>
      <c r="C20" s="374" t="s">
        <v>251</v>
      </c>
      <c r="D20" s="188">
        <v>401.04</v>
      </c>
      <c r="E20" s="188">
        <v>88.39</v>
      </c>
      <c r="F20" s="189" t="s">
        <v>237</v>
      </c>
      <c r="G20" s="190" t="s">
        <v>597</v>
      </c>
      <c r="H20" s="191">
        <v>38808</v>
      </c>
    </row>
    <row r="21" spans="1:8" s="93" customFormat="1" ht="6" customHeight="1">
      <c r="A21" s="64"/>
      <c r="B21" s="69"/>
      <c r="C21" s="374"/>
      <c r="D21" s="188"/>
      <c r="E21" s="188"/>
      <c r="F21" s="189"/>
      <c r="G21" s="190"/>
      <c r="H21" s="191"/>
    </row>
    <row r="22" spans="1:8" s="93" customFormat="1" ht="13.5">
      <c r="A22" s="64" t="s">
        <v>252</v>
      </c>
      <c r="B22" s="69">
        <v>20</v>
      </c>
      <c r="C22" s="374" t="s">
        <v>253</v>
      </c>
      <c r="D22" s="188"/>
      <c r="E22" s="188">
        <v>45</v>
      </c>
      <c r="F22" s="189" t="s">
        <v>223</v>
      </c>
      <c r="G22" s="190" t="s">
        <v>597</v>
      </c>
      <c r="H22" s="191">
        <v>38808</v>
      </c>
    </row>
    <row r="23" spans="1:8" s="93" customFormat="1" ht="13.5">
      <c r="A23" s="64" t="s">
        <v>254</v>
      </c>
      <c r="B23" s="69">
        <v>10</v>
      </c>
      <c r="C23" s="374" t="s">
        <v>255</v>
      </c>
      <c r="D23" s="188"/>
      <c r="E23" s="188">
        <v>43.74</v>
      </c>
      <c r="F23" s="189" t="s">
        <v>223</v>
      </c>
      <c r="G23" s="190" t="s">
        <v>597</v>
      </c>
      <c r="H23" s="191">
        <v>38808</v>
      </c>
    </row>
    <row r="24" spans="1:8" s="93" customFormat="1" ht="13.5">
      <c r="A24" s="63" t="s">
        <v>256</v>
      </c>
      <c r="B24" s="68">
        <v>40</v>
      </c>
      <c r="C24" s="374" t="s">
        <v>257</v>
      </c>
      <c r="D24" s="188"/>
      <c r="E24" s="188">
        <v>265.14</v>
      </c>
      <c r="F24" s="189" t="s">
        <v>247</v>
      </c>
      <c r="G24" s="190" t="s">
        <v>597</v>
      </c>
      <c r="H24" s="191">
        <v>39173</v>
      </c>
    </row>
    <row r="25" spans="1:8" s="36" customFormat="1" ht="13.5" customHeight="1" thickBot="1">
      <c r="A25" s="322" t="s">
        <v>258</v>
      </c>
      <c r="B25" s="395">
        <v>30</v>
      </c>
      <c r="C25" s="396" t="s">
        <v>259</v>
      </c>
      <c r="D25" s="397"/>
      <c r="E25" s="397">
        <v>461.84</v>
      </c>
      <c r="F25" s="398" t="s">
        <v>598</v>
      </c>
      <c r="G25" s="399" t="s">
        <v>597</v>
      </c>
      <c r="H25" s="400">
        <v>39539</v>
      </c>
    </row>
    <row r="26" spans="1:8" s="36" customFormat="1" ht="13.5" customHeight="1">
      <c r="A26" s="44"/>
      <c r="B26" s="44"/>
      <c r="C26" s="44"/>
      <c r="D26" s="44"/>
      <c r="E26" s="44"/>
      <c r="F26" s="375"/>
      <c r="G26" s="17"/>
      <c r="H26" s="46" t="s">
        <v>260</v>
      </c>
    </row>
    <row r="27" ht="13.5">
      <c r="H27" s="85"/>
    </row>
    <row r="28" spans="7:8" ht="18" customHeight="1">
      <c r="G28" s="85"/>
      <c r="H28" s="22"/>
    </row>
    <row r="29" spans="4:8" ht="18" customHeight="1">
      <c r="D29" s="86"/>
      <c r="E29" s="86"/>
      <c r="F29" s="195"/>
      <c r="G29" s="87"/>
      <c r="H29" s="86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hyperlinks>
    <hyperlink ref="I1" location="目次!A1" display="目次へ戻る"/>
  </hyperlinks>
  <printOptions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F1" sqref="F1"/>
    </sheetView>
  </sheetViews>
  <sheetFormatPr defaultColWidth="9.140625" defaultRowHeight="15"/>
  <cols>
    <col min="1" max="1" width="23.421875" style="44" customWidth="1"/>
    <col min="2" max="2" width="21.8515625" style="44" customWidth="1"/>
    <col min="3" max="3" width="10.421875" style="44" customWidth="1"/>
    <col min="4" max="4" width="7.57421875" style="44" customWidth="1"/>
    <col min="5" max="5" width="21.57421875" style="17" customWidth="1"/>
    <col min="6" max="16384" width="9.00390625" style="17" customWidth="1"/>
  </cols>
  <sheetData>
    <row r="1" spans="1:6" ht="18" customHeight="1" thickBot="1">
      <c r="A1" s="14" t="s">
        <v>261</v>
      </c>
      <c r="B1" s="4"/>
      <c r="C1" s="15"/>
      <c r="D1" s="15"/>
      <c r="E1" s="196">
        <v>39813</v>
      </c>
      <c r="F1" s="267" t="s">
        <v>353</v>
      </c>
    </row>
    <row r="2" spans="1:5" s="22" customFormat="1" ht="13.5">
      <c r="A2" s="174" t="s">
        <v>483</v>
      </c>
      <c r="B2" s="19" t="s">
        <v>75</v>
      </c>
      <c r="C2" s="99" t="s">
        <v>262</v>
      </c>
      <c r="D2" s="197" t="s">
        <v>263</v>
      </c>
      <c r="E2" s="198"/>
    </row>
    <row r="3" spans="1:5" s="22" customFormat="1" ht="21.75" customHeight="1" thickBot="1">
      <c r="A3" s="35" t="s">
        <v>264</v>
      </c>
      <c r="B3" s="199" t="s">
        <v>265</v>
      </c>
      <c r="C3" s="74" t="s">
        <v>266</v>
      </c>
      <c r="D3" s="74" t="s">
        <v>267</v>
      </c>
      <c r="E3" s="200" t="s">
        <v>599</v>
      </c>
    </row>
    <row r="4" spans="1:5" s="93" customFormat="1" ht="22.5" customHeight="1">
      <c r="A4" s="44"/>
      <c r="B4" s="44"/>
      <c r="C4" s="44"/>
      <c r="D4" s="44"/>
      <c r="E4" s="46" t="s">
        <v>600</v>
      </c>
    </row>
    <row r="5" ht="14.25" customHeight="1">
      <c r="E5" s="46"/>
    </row>
    <row r="6" ht="18" customHeight="1"/>
    <row r="7" ht="18" customHeight="1">
      <c r="E7" s="201"/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hyperlinks>
    <hyperlink ref="F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N1" sqref="N1"/>
    </sheetView>
  </sheetViews>
  <sheetFormatPr defaultColWidth="9.140625" defaultRowHeight="15"/>
  <cols>
    <col min="1" max="2" width="5.57421875" style="44" customWidth="1"/>
    <col min="3" max="3" width="10.28125" style="44" customWidth="1"/>
    <col min="4" max="9" width="5.57421875" style="44" customWidth="1"/>
    <col min="10" max="10" width="8.421875" style="44" customWidth="1"/>
    <col min="11" max="12" width="6.140625" style="44" customWidth="1"/>
    <col min="13" max="13" width="8.28125" style="220" customWidth="1"/>
    <col min="14" max="16384" width="9.00390625" style="17" customWidth="1"/>
  </cols>
  <sheetData>
    <row r="1" spans="1:14" s="204" customFormat="1" ht="18" customHeight="1" thickBot="1">
      <c r="A1" s="14" t="s">
        <v>601</v>
      </c>
      <c r="B1" s="4"/>
      <c r="C1" s="4"/>
      <c r="D1" s="4"/>
      <c r="E1" s="202"/>
      <c r="F1" s="202"/>
      <c r="G1" s="202"/>
      <c r="H1" s="202"/>
      <c r="I1" s="202"/>
      <c r="J1" s="202"/>
      <c r="K1" s="202"/>
      <c r="L1" s="202"/>
      <c r="M1" s="203" t="s">
        <v>602</v>
      </c>
      <c r="N1" s="267" t="s">
        <v>353</v>
      </c>
    </row>
    <row r="2" spans="1:14" s="204" customFormat="1" ht="13.5" customHeight="1">
      <c r="A2" s="478" t="s">
        <v>268</v>
      </c>
      <c r="B2" s="479"/>
      <c r="C2" s="480"/>
      <c r="D2" s="436">
        <v>1</v>
      </c>
      <c r="E2" s="436">
        <v>2</v>
      </c>
      <c r="F2" s="436">
        <v>3</v>
      </c>
      <c r="G2" s="436">
        <v>4</v>
      </c>
      <c r="H2" s="436">
        <v>5</v>
      </c>
      <c r="I2" s="436">
        <v>6</v>
      </c>
      <c r="J2" s="436" t="s">
        <v>269</v>
      </c>
      <c r="K2" s="436" t="s">
        <v>270</v>
      </c>
      <c r="L2" s="436" t="s">
        <v>271</v>
      </c>
      <c r="M2" s="474" t="s">
        <v>272</v>
      </c>
      <c r="N2" s="89"/>
    </row>
    <row r="3" spans="1:14" s="204" customFormat="1" ht="13.5">
      <c r="A3" s="481"/>
      <c r="B3" s="481"/>
      <c r="C3" s="482"/>
      <c r="D3" s="437"/>
      <c r="E3" s="437"/>
      <c r="F3" s="437"/>
      <c r="G3" s="437"/>
      <c r="H3" s="437"/>
      <c r="I3" s="437"/>
      <c r="J3" s="437"/>
      <c r="K3" s="437"/>
      <c r="L3" s="437"/>
      <c r="M3" s="475"/>
      <c r="N3" s="89"/>
    </row>
    <row r="4" spans="1:15" s="210" customFormat="1" ht="15" customHeight="1">
      <c r="A4" s="476" t="s">
        <v>19</v>
      </c>
      <c r="B4" s="476"/>
      <c r="C4" s="477"/>
      <c r="D4" s="205">
        <v>1483</v>
      </c>
      <c r="E4" s="206">
        <v>1012</v>
      </c>
      <c r="F4" s="206">
        <v>1403</v>
      </c>
      <c r="G4" s="206">
        <v>1436</v>
      </c>
      <c r="H4" s="206">
        <v>644</v>
      </c>
      <c r="I4" s="206">
        <v>998</v>
      </c>
      <c r="J4" s="206">
        <v>6976</v>
      </c>
      <c r="K4" s="206">
        <v>3241</v>
      </c>
      <c r="L4" s="206">
        <v>3735</v>
      </c>
      <c r="M4" s="207">
        <v>100</v>
      </c>
      <c r="N4" s="208"/>
      <c r="O4" s="209"/>
    </row>
    <row r="5" spans="1:15" s="212" customFormat="1" ht="15" customHeight="1">
      <c r="A5" s="467" t="s">
        <v>273</v>
      </c>
      <c r="B5" s="467"/>
      <c r="C5" s="468"/>
      <c r="D5" s="24">
        <v>119</v>
      </c>
      <c r="E5" s="25">
        <v>86</v>
      </c>
      <c r="F5" s="25">
        <v>35</v>
      </c>
      <c r="G5" s="25">
        <v>28</v>
      </c>
      <c r="H5" s="25">
        <v>51</v>
      </c>
      <c r="I5" s="25">
        <v>76</v>
      </c>
      <c r="J5" s="25">
        <v>395</v>
      </c>
      <c r="K5" s="25">
        <v>166</v>
      </c>
      <c r="L5" s="25">
        <v>229</v>
      </c>
      <c r="M5" s="376">
        <v>5.662270642201834</v>
      </c>
      <c r="N5" s="211"/>
      <c r="O5" s="209"/>
    </row>
    <row r="6" spans="1:15" s="212" customFormat="1" ht="15" customHeight="1">
      <c r="A6" s="467" t="s">
        <v>274</v>
      </c>
      <c r="B6" s="467"/>
      <c r="C6" s="468"/>
      <c r="D6" s="24">
        <v>15</v>
      </c>
      <c r="E6" s="25">
        <v>155</v>
      </c>
      <c r="F6" s="25">
        <v>154</v>
      </c>
      <c r="G6" s="25">
        <v>129</v>
      </c>
      <c r="H6" s="25">
        <v>15</v>
      </c>
      <c r="I6" s="25">
        <v>734</v>
      </c>
      <c r="J6" s="25">
        <v>1202</v>
      </c>
      <c r="K6" s="25">
        <v>549</v>
      </c>
      <c r="L6" s="25">
        <v>653</v>
      </c>
      <c r="M6" s="376">
        <v>17.230504587155963</v>
      </c>
      <c r="N6" s="211"/>
      <c r="O6" s="209"/>
    </row>
    <row r="7" spans="1:15" s="212" customFormat="1" ht="15" customHeight="1">
      <c r="A7" s="467" t="s">
        <v>484</v>
      </c>
      <c r="B7" s="467"/>
      <c r="C7" s="468"/>
      <c r="D7" s="24" t="s">
        <v>161</v>
      </c>
      <c r="E7" s="25">
        <v>5</v>
      </c>
      <c r="F7" s="25">
        <v>28</v>
      </c>
      <c r="G7" s="25">
        <v>17</v>
      </c>
      <c r="H7" s="25" t="s">
        <v>161</v>
      </c>
      <c r="I7" s="25" t="s">
        <v>161</v>
      </c>
      <c r="J7" s="25">
        <v>50</v>
      </c>
      <c r="K7" s="25">
        <v>35</v>
      </c>
      <c r="L7" s="25">
        <v>15</v>
      </c>
      <c r="M7" s="376">
        <v>0.716743119266055</v>
      </c>
      <c r="N7" s="211"/>
      <c r="O7" s="209"/>
    </row>
    <row r="8" spans="1:15" s="212" customFormat="1" ht="15" customHeight="1">
      <c r="A8" s="469" t="s">
        <v>275</v>
      </c>
      <c r="B8" s="472" t="s">
        <v>276</v>
      </c>
      <c r="C8" s="213" t="s">
        <v>277</v>
      </c>
      <c r="D8" s="24">
        <v>4</v>
      </c>
      <c r="E8" s="25">
        <v>10</v>
      </c>
      <c r="F8" s="25">
        <v>23</v>
      </c>
      <c r="G8" s="25">
        <v>27</v>
      </c>
      <c r="H8" s="25">
        <v>29</v>
      </c>
      <c r="I8" s="25">
        <v>13</v>
      </c>
      <c r="J8" s="25">
        <v>106</v>
      </c>
      <c r="K8" s="25">
        <v>73</v>
      </c>
      <c r="L8" s="25">
        <v>33</v>
      </c>
      <c r="M8" s="376">
        <v>1.5194954128440368</v>
      </c>
      <c r="N8" s="211"/>
      <c r="O8" s="209"/>
    </row>
    <row r="9" spans="1:15" s="212" customFormat="1" ht="15" customHeight="1">
      <c r="A9" s="470"/>
      <c r="B9" s="472"/>
      <c r="C9" s="213" t="s">
        <v>278</v>
      </c>
      <c r="D9" s="24">
        <v>267</v>
      </c>
      <c r="E9" s="25">
        <v>245</v>
      </c>
      <c r="F9" s="25">
        <v>156</v>
      </c>
      <c r="G9" s="25">
        <v>123</v>
      </c>
      <c r="H9" s="25">
        <v>109</v>
      </c>
      <c r="I9" s="25">
        <v>53</v>
      </c>
      <c r="J9" s="25">
        <v>953</v>
      </c>
      <c r="K9" s="25">
        <v>530</v>
      </c>
      <c r="L9" s="25">
        <v>423</v>
      </c>
      <c r="M9" s="376">
        <v>13.66112385321101</v>
      </c>
      <c r="N9" s="211"/>
      <c r="O9" s="209"/>
    </row>
    <row r="10" spans="1:15" s="212" customFormat="1" ht="15" customHeight="1">
      <c r="A10" s="470"/>
      <c r="B10" s="472" t="s">
        <v>279</v>
      </c>
      <c r="C10" s="213" t="s">
        <v>277</v>
      </c>
      <c r="D10" s="24">
        <v>2</v>
      </c>
      <c r="E10" s="25">
        <v>2</v>
      </c>
      <c r="F10" s="25">
        <v>18</v>
      </c>
      <c r="G10" s="25">
        <v>33</v>
      </c>
      <c r="H10" s="25">
        <v>5</v>
      </c>
      <c r="I10" s="25">
        <v>3</v>
      </c>
      <c r="J10" s="25">
        <v>63</v>
      </c>
      <c r="K10" s="25">
        <v>34</v>
      </c>
      <c r="L10" s="25">
        <v>29</v>
      </c>
      <c r="M10" s="376">
        <v>0.9030963302752293</v>
      </c>
      <c r="N10" s="211"/>
      <c r="O10" s="209"/>
    </row>
    <row r="11" spans="1:15" s="212" customFormat="1" ht="15" customHeight="1">
      <c r="A11" s="470"/>
      <c r="B11" s="472"/>
      <c r="C11" s="213" t="s">
        <v>278</v>
      </c>
      <c r="D11" s="24">
        <v>89</v>
      </c>
      <c r="E11" s="25">
        <v>165</v>
      </c>
      <c r="F11" s="25">
        <v>446</v>
      </c>
      <c r="G11" s="25">
        <v>847</v>
      </c>
      <c r="H11" s="25">
        <v>291</v>
      </c>
      <c r="I11" s="25">
        <v>119</v>
      </c>
      <c r="J11" s="25">
        <v>1957</v>
      </c>
      <c r="K11" s="25">
        <v>638</v>
      </c>
      <c r="L11" s="25">
        <v>1319</v>
      </c>
      <c r="M11" s="376">
        <v>28.053325688073393</v>
      </c>
      <c r="N11" s="211"/>
      <c r="O11" s="209"/>
    </row>
    <row r="12" spans="1:15" s="212" customFormat="1" ht="15" customHeight="1">
      <c r="A12" s="471"/>
      <c r="B12" s="473" t="s">
        <v>485</v>
      </c>
      <c r="C12" s="473"/>
      <c r="D12" s="24">
        <v>270</v>
      </c>
      <c r="E12" s="25">
        <v>327</v>
      </c>
      <c r="F12" s="25">
        <v>295</v>
      </c>
      <c r="G12" s="25">
        <v>8</v>
      </c>
      <c r="H12" s="25">
        <v>142</v>
      </c>
      <c r="I12" s="25" t="s">
        <v>161</v>
      </c>
      <c r="J12" s="25">
        <v>1042</v>
      </c>
      <c r="K12" s="25">
        <v>515</v>
      </c>
      <c r="L12" s="25">
        <v>527</v>
      </c>
      <c r="M12" s="376">
        <v>14.936926605504588</v>
      </c>
      <c r="N12" s="211"/>
      <c r="O12" s="209"/>
    </row>
    <row r="13" spans="1:15" s="212" customFormat="1" ht="15" customHeight="1">
      <c r="A13" s="467" t="s">
        <v>486</v>
      </c>
      <c r="B13" s="467"/>
      <c r="C13" s="468"/>
      <c r="D13" s="24">
        <v>717</v>
      </c>
      <c r="E13" s="25">
        <v>16</v>
      </c>
      <c r="F13" s="25">
        <v>246</v>
      </c>
      <c r="G13" s="25">
        <v>222</v>
      </c>
      <c r="H13" s="25" t="s">
        <v>161</v>
      </c>
      <c r="I13" s="25" t="s">
        <v>161</v>
      </c>
      <c r="J13" s="25">
        <v>1201</v>
      </c>
      <c r="K13" s="25">
        <v>699</v>
      </c>
      <c r="L13" s="25">
        <v>502</v>
      </c>
      <c r="M13" s="376">
        <v>17.21616972477064</v>
      </c>
      <c r="N13" s="211"/>
      <c r="O13" s="209"/>
    </row>
    <row r="14" spans="1:15" s="212" customFormat="1" ht="15" customHeight="1">
      <c r="A14" s="467" t="s">
        <v>280</v>
      </c>
      <c r="B14" s="467"/>
      <c r="C14" s="468"/>
      <c r="D14" s="24" t="s">
        <v>161</v>
      </c>
      <c r="E14" s="25">
        <v>1</v>
      </c>
      <c r="F14" s="25">
        <v>1</v>
      </c>
      <c r="G14" s="25" t="s">
        <v>161</v>
      </c>
      <c r="H14" s="25">
        <v>2</v>
      </c>
      <c r="I14" s="25" t="s">
        <v>161</v>
      </c>
      <c r="J14" s="25">
        <v>4</v>
      </c>
      <c r="K14" s="25">
        <v>2</v>
      </c>
      <c r="L14" s="25">
        <v>2</v>
      </c>
      <c r="M14" s="376">
        <v>0.05733944954128441</v>
      </c>
      <c r="N14" s="211"/>
      <c r="O14" s="209"/>
    </row>
    <row r="15" spans="1:15" s="212" customFormat="1" ht="15" customHeight="1">
      <c r="A15" s="467" t="s">
        <v>281</v>
      </c>
      <c r="B15" s="467"/>
      <c r="C15" s="468"/>
      <c r="D15" s="25" t="s">
        <v>161</v>
      </c>
      <c r="E15" s="25" t="s">
        <v>161</v>
      </c>
      <c r="F15" s="25">
        <v>1</v>
      </c>
      <c r="G15" s="25">
        <v>2</v>
      </c>
      <c r="H15" s="25" t="s">
        <v>161</v>
      </c>
      <c r="I15" s="25" t="s">
        <v>161</v>
      </c>
      <c r="J15" s="25">
        <v>3</v>
      </c>
      <c r="K15" s="25" t="s">
        <v>161</v>
      </c>
      <c r="L15" s="25">
        <v>3</v>
      </c>
      <c r="M15" s="376">
        <v>0.04300458715596331</v>
      </c>
      <c r="N15" s="211"/>
      <c r="O15" s="209"/>
    </row>
    <row r="16" spans="1:14" s="216" customFormat="1" ht="15" customHeight="1" thickBot="1">
      <c r="A16" s="465" t="s">
        <v>282</v>
      </c>
      <c r="B16" s="465"/>
      <c r="C16" s="466"/>
      <c r="D16" s="214">
        <v>21.258600917431192</v>
      </c>
      <c r="E16" s="214">
        <v>14.506880733944955</v>
      </c>
      <c r="F16" s="214">
        <v>20.111811926605505</v>
      </c>
      <c r="G16" s="214">
        <v>20.584862385321102</v>
      </c>
      <c r="H16" s="214">
        <v>9.23165137614679</v>
      </c>
      <c r="I16" s="214">
        <v>14.30619266055046</v>
      </c>
      <c r="J16" s="214">
        <v>100</v>
      </c>
      <c r="K16" s="214">
        <v>46.459288990825684</v>
      </c>
      <c r="L16" s="214">
        <v>53.540711009174316</v>
      </c>
      <c r="M16" s="214">
        <v>100</v>
      </c>
      <c r="N16" s="215"/>
    </row>
    <row r="17" spans="1:13" s="204" customFormat="1" ht="18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217" t="s">
        <v>283</v>
      </c>
    </row>
    <row r="18" spans="1:13" s="204" customFormat="1" ht="18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18"/>
    </row>
    <row r="19" spans="1:13" s="204" customFormat="1" ht="18" customHeight="1">
      <c r="A19" s="44"/>
      <c r="B19" s="44"/>
      <c r="C19" s="44"/>
      <c r="D19" s="48"/>
      <c r="E19" s="48"/>
      <c r="F19" s="48"/>
      <c r="G19" s="48"/>
      <c r="H19" s="48"/>
      <c r="I19" s="48"/>
      <c r="J19" s="48"/>
      <c r="K19" s="48"/>
      <c r="L19" s="48"/>
      <c r="M19" s="219"/>
    </row>
    <row r="20" ht="18" customHeight="1">
      <c r="J20" s="60"/>
    </row>
    <row r="21" ht="18" customHeight="1">
      <c r="J21" s="57"/>
    </row>
    <row r="22" ht="18" customHeight="1">
      <c r="J22" s="57"/>
    </row>
    <row r="23" ht="18" customHeight="1">
      <c r="J23" s="57"/>
    </row>
    <row r="24" ht="18" customHeight="1">
      <c r="J24" s="57"/>
    </row>
    <row r="25" ht="18" customHeight="1">
      <c r="J25" s="57"/>
    </row>
    <row r="26" ht="18" customHeight="1">
      <c r="J26" s="57"/>
    </row>
    <row r="27" ht="18" customHeight="1">
      <c r="J27" s="57"/>
    </row>
    <row r="28" ht="18" customHeight="1">
      <c r="J28" s="57"/>
    </row>
    <row r="29" ht="18" customHeight="1">
      <c r="J29" s="57"/>
    </row>
    <row r="30" ht="18" customHeight="1">
      <c r="J30" s="57"/>
    </row>
    <row r="31" ht="18" customHeight="1">
      <c r="J31" s="4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</sheetData>
  <sheetProtection/>
  <mergeCells count="23">
    <mergeCell ref="I2:I3"/>
    <mergeCell ref="J2:J3"/>
    <mergeCell ref="K2:K3"/>
    <mergeCell ref="L2:L3"/>
    <mergeCell ref="M2:M3"/>
    <mergeCell ref="A4:C4"/>
    <mergeCell ref="A2:C3"/>
    <mergeCell ref="D2:D3"/>
    <mergeCell ref="E2:E3"/>
    <mergeCell ref="F2:F3"/>
    <mergeCell ref="G2:G3"/>
    <mergeCell ref="H2:H3"/>
    <mergeCell ref="A13:C13"/>
    <mergeCell ref="A14:C14"/>
    <mergeCell ref="A15:C15"/>
    <mergeCell ref="B12:C12"/>
    <mergeCell ref="A16:C16"/>
    <mergeCell ref="A5:C5"/>
    <mergeCell ref="A6:C6"/>
    <mergeCell ref="A7:C7"/>
    <mergeCell ref="A8:A12"/>
    <mergeCell ref="B8:B9"/>
    <mergeCell ref="B10:B11"/>
  </mergeCells>
  <hyperlinks>
    <hyperlink ref="N1" location="目次!A1" display="目次へ戻る"/>
  </hyperlinks>
  <printOptions/>
  <pageMargins left="0.88" right="0.787" top="0.984" bottom="0.98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M1" sqref="M1"/>
    </sheetView>
  </sheetViews>
  <sheetFormatPr defaultColWidth="9.140625" defaultRowHeight="15"/>
  <cols>
    <col min="1" max="1" width="8.28125" style="44" customWidth="1"/>
    <col min="2" max="10" width="6.57421875" style="44" customWidth="1"/>
    <col min="11" max="12" width="8.421875" style="128" customWidth="1"/>
    <col min="13" max="16384" width="9.00390625" style="128" customWidth="1"/>
  </cols>
  <sheetData>
    <row r="1" spans="1:13" ht="15" thickBot="1">
      <c r="A1" s="14" t="s">
        <v>284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16" t="s">
        <v>117</v>
      </c>
      <c r="M1" s="267" t="s">
        <v>353</v>
      </c>
    </row>
    <row r="2" spans="1:12" s="130" customFormat="1" ht="13.5">
      <c r="A2" s="415" t="s">
        <v>388</v>
      </c>
      <c r="B2" s="438" t="s">
        <v>19</v>
      </c>
      <c r="C2" s="439"/>
      <c r="D2" s="456"/>
      <c r="E2" s="438" t="s">
        <v>285</v>
      </c>
      <c r="F2" s="439"/>
      <c r="G2" s="456"/>
      <c r="H2" s="438" t="s">
        <v>286</v>
      </c>
      <c r="I2" s="439"/>
      <c r="J2" s="456"/>
      <c r="K2" s="438" t="s">
        <v>487</v>
      </c>
      <c r="L2" s="439"/>
    </row>
    <row r="3" spans="1:12" s="130" customFormat="1" ht="25.5">
      <c r="A3" s="416"/>
      <c r="B3" s="53" t="s">
        <v>269</v>
      </c>
      <c r="C3" s="53" t="s">
        <v>270</v>
      </c>
      <c r="D3" s="53" t="s">
        <v>271</v>
      </c>
      <c r="E3" s="52" t="s">
        <v>269</v>
      </c>
      <c r="F3" s="53" t="s">
        <v>270</v>
      </c>
      <c r="G3" s="53" t="s">
        <v>271</v>
      </c>
      <c r="H3" s="53" t="s">
        <v>269</v>
      </c>
      <c r="I3" s="53" t="s">
        <v>270</v>
      </c>
      <c r="J3" s="53" t="s">
        <v>271</v>
      </c>
      <c r="K3" s="101" t="s">
        <v>488</v>
      </c>
      <c r="L3" s="101" t="s">
        <v>489</v>
      </c>
    </row>
    <row r="4" spans="1:12" s="130" customFormat="1" ht="13.5">
      <c r="A4" s="76">
        <v>16</v>
      </c>
      <c r="B4" s="68">
        <v>468</v>
      </c>
      <c r="C4" s="69">
        <v>276</v>
      </c>
      <c r="D4" s="69">
        <v>192</v>
      </c>
      <c r="E4" s="69">
        <v>109</v>
      </c>
      <c r="F4" s="69">
        <v>70</v>
      </c>
      <c r="G4" s="69">
        <v>39</v>
      </c>
      <c r="H4" s="69">
        <v>359</v>
      </c>
      <c r="I4" s="69">
        <v>206</v>
      </c>
      <c r="J4" s="69">
        <v>153</v>
      </c>
      <c r="K4" s="234">
        <v>124</v>
      </c>
      <c r="L4" s="234">
        <v>11</v>
      </c>
    </row>
    <row r="5" spans="1:12" s="130" customFormat="1" ht="13.5">
      <c r="A5" s="76">
        <v>17</v>
      </c>
      <c r="B5" s="68">
        <v>611</v>
      </c>
      <c r="C5" s="69">
        <v>362</v>
      </c>
      <c r="D5" s="69">
        <v>249</v>
      </c>
      <c r="E5" s="69">
        <v>158</v>
      </c>
      <c r="F5" s="69">
        <v>106</v>
      </c>
      <c r="G5" s="69">
        <v>52</v>
      </c>
      <c r="H5" s="69">
        <v>453</v>
      </c>
      <c r="I5" s="69">
        <v>256</v>
      </c>
      <c r="J5" s="69">
        <v>197</v>
      </c>
      <c r="K5" s="234">
        <v>122</v>
      </c>
      <c r="L5" s="234">
        <v>11</v>
      </c>
    </row>
    <row r="6" spans="1:12" s="130" customFormat="1" ht="13.5">
      <c r="A6" s="221">
        <v>18</v>
      </c>
      <c r="B6" s="57">
        <v>633</v>
      </c>
      <c r="C6" s="57">
        <v>377</v>
      </c>
      <c r="D6" s="57">
        <v>256</v>
      </c>
      <c r="E6" s="69">
        <v>159</v>
      </c>
      <c r="F6" s="57">
        <v>106</v>
      </c>
      <c r="G6" s="57">
        <v>53</v>
      </c>
      <c r="H6" s="69">
        <v>474</v>
      </c>
      <c r="I6" s="57">
        <v>271</v>
      </c>
      <c r="J6" s="57">
        <v>203</v>
      </c>
      <c r="K6" s="25">
        <v>125</v>
      </c>
      <c r="L6" s="104">
        <v>11</v>
      </c>
    </row>
    <row r="7" spans="1:12" s="130" customFormat="1" ht="13.5">
      <c r="A7" s="221">
        <v>19</v>
      </c>
      <c r="B7" s="57">
        <v>643</v>
      </c>
      <c r="C7" s="57">
        <v>388</v>
      </c>
      <c r="D7" s="57">
        <v>255</v>
      </c>
      <c r="E7" s="69">
        <v>151</v>
      </c>
      <c r="F7" s="57">
        <v>99</v>
      </c>
      <c r="G7" s="57">
        <v>52</v>
      </c>
      <c r="H7" s="69">
        <v>492</v>
      </c>
      <c r="I7" s="57">
        <v>289</v>
      </c>
      <c r="J7" s="57">
        <v>203</v>
      </c>
      <c r="K7" s="25">
        <v>126</v>
      </c>
      <c r="L7" s="104">
        <v>11</v>
      </c>
    </row>
    <row r="8" spans="1:12" s="22" customFormat="1" ht="14.25" thickBot="1">
      <c r="A8" s="222">
        <v>20</v>
      </c>
      <c r="B8" s="223">
        <v>697</v>
      </c>
      <c r="C8" s="223">
        <v>419</v>
      </c>
      <c r="D8" s="223">
        <v>278</v>
      </c>
      <c r="E8" s="224">
        <v>173</v>
      </c>
      <c r="F8" s="223">
        <v>110</v>
      </c>
      <c r="G8" s="223">
        <v>63</v>
      </c>
      <c r="H8" s="224">
        <v>524</v>
      </c>
      <c r="I8" s="223">
        <v>309</v>
      </c>
      <c r="J8" s="223">
        <v>215</v>
      </c>
      <c r="K8" s="225">
        <v>126</v>
      </c>
      <c r="L8" s="226">
        <v>11</v>
      </c>
    </row>
    <row r="9" ht="13.5">
      <c r="L9" s="46" t="s">
        <v>283</v>
      </c>
    </row>
    <row r="10" spans="1:6" ht="13.5">
      <c r="A10" s="76"/>
      <c r="B10" s="4"/>
      <c r="C10" s="4"/>
      <c r="D10" s="4"/>
      <c r="E10" s="4"/>
      <c r="F10" s="4"/>
    </row>
    <row r="11" spans="1:6" ht="13.5">
      <c r="A11" s="76"/>
      <c r="B11" s="4"/>
      <c r="C11" s="4"/>
      <c r="D11" s="4"/>
      <c r="E11" s="4"/>
      <c r="F11" s="4"/>
    </row>
    <row r="12" spans="1:6" ht="13.5">
      <c r="A12" s="76"/>
      <c r="B12" s="4"/>
      <c r="C12" s="4"/>
      <c r="D12" s="4"/>
      <c r="E12" s="4"/>
      <c r="F12" s="4"/>
    </row>
    <row r="13" spans="1:6" ht="13.5">
      <c r="A13" s="76"/>
      <c r="B13" s="4"/>
      <c r="C13" s="4"/>
      <c r="D13" s="4"/>
      <c r="E13" s="4"/>
      <c r="F13" s="4"/>
    </row>
    <row r="14" spans="1:6" ht="13.5">
      <c r="A14" s="227"/>
      <c r="B14" s="4"/>
      <c r="C14" s="4"/>
      <c r="D14" s="4"/>
      <c r="E14" s="4"/>
      <c r="F14" s="4"/>
    </row>
  </sheetData>
  <sheetProtection/>
  <mergeCells count="5">
    <mergeCell ref="A2:A3"/>
    <mergeCell ref="B2:D2"/>
    <mergeCell ref="E2:G2"/>
    <mergeCell ref="H2:J2"/>
    <mergeCell ref="K2:L2"/>
  </mergeCells>
  <hyperlinks>
    <hyperlink ref="M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I1" sqref="I1"/>
    </sheetView>
  </sheetViews>
  <sheetFormatPr defaultColWidth="9.140625" defaultRowHeight="15"/>
  <cols>
    <col min="1" max="1" width="9.140625" style="44" customWidth="1"/>
    <col min="2" max="4" width="10.28125" style="44" customWidth="1"/>
    <col min="5" max="7" width="11.140625" style="44" customWidth="1"/>
    <col min="8" max="8" width="11.140625" style="17" customWidth="1"/>
    <col min="9" max="16384" width="9.00390625" style="17" customWidth="1"/>
  </cols>
  <sheetData>
    <row r="1" spans="1:9" ht="15" thickBot="1">
      <c r="A1" s="14" t="s">
        <v>287</v>
      </c>
      <c r="B1" s="401"/>
      <c r="C1" s="401"/>
      <c r="D1" s="401"/>
      <c r="E1" s="401"/>
      <c r="F1" s="401"/>
      <c r="G1" s="401"/>
      <c r="H1" s="16"/>
      <c r="I1" s="267" t="s">
        <v>353</v>
      </c>
    </row>
    <row r="2" spans="1:8" s="22" customFormat="1" ht="13.5">
      <c r="A2" s="415" t="s">
        <v>41</v>
      </c>
      <c r="B2" s="438" t="s">
        <v>288</v>
      </c>
      <c r="C2" s="439"/>
      <c r="D2" s="456"/>
      <c r="E2" s="228" t="s">
        <v>289</v>
      </c>
      <c r="F2" s="229" t="s">
        <v>290</v>
      </c>
      <c r="G2" s="230" t="s">
        <v>291</v>
      </c>
      <c r="H2" s="228" t="s">
        <v>291</v>
      </c>
    </row>
    <row r="3" spans="1:8" s="22" customFormat="1" ht="25.5">
      <c r="A3" s="416"/>
      <c r="B3" s="52" t="s">
        <v>19</v>
      </c>
      <c r="C3" s="101" t="s">
        <v>292</v>
      </c>
      <c r="D3" s="133" t="s">
        <v>293</v>
      </c>
      <c r="E3" s="231" t="s">
        <v>294</v>
      </c>
      <c r="F3" s="232" t="s">
        <v>294</v>
      </c>
      <c r="G3" s="232" t="s">
        <v>295</v>
      </c>
      <c r="H3" s="233" t="s">
        <v>296</v>
      </c>
    </row>
    <row r="4" spans="1:8" s="22" customFormat="1" ht="13.5">
      <c r="A4" s="27">
        <v>15</v>
      </c>
      <c r="B4" s="69">
        <v>23565</v>
      </c>
      <c r="C4" s="69">
        <v>15894</v>
      </c>
      <c r="D4" s="69">
        <v>7671</v>
      </c>
      <c r="E4" s="69">
        <v>191</v>
      </c>
      <c r="F4" s="69">
        <v>422</v>
      </c>
      <c r="G4" s="69">
        <v>3034</v>
      </c>
      <c r="H4" s="234">
        <v>1569482</v>
      </c>
    </row>
    <row r="5" spans="1:8" s="22" customFormat="1" ht="13.5">
      <c r="A5" s="27">
        <v>16</v>
      </c>
      <c r="B5" s="69">
        <v>23321</v>
      </c>
      <c r="C5" s="69">
        <v>15821</v>
      </c>
      <c r="D5" s="69">
        <v>7500</v>
      </c>
      <c r="E5" s="69">
        <v>272</v>
      </c>
      <c r="F5" s="69">
        <v>451</v>
      </c>
      <c r="G5" s="69">
        <v>3669</v>
      </c>
      <c r="H5" s="234">
        <v>1499453</v>
      </c>
    </row>
    <row r="6" spans="1:8" s="89" customFormat="1" ht="13.5">
      <c r="A6" s="221">
        <v>17</v>
      </c>
      <c r="B6" s="69">
        <v>23416</v>
      </c>
      <c r="C6" s="57">
        <v>15919</v>
      </c>
      <c r="D6" s="57">
        <v>7497</v>
      </c>
      <c r="E6" s="69">
        <v>321</v>
      </c>
      <c r="F6" s="57">
        <v>458</v>
      </c>
      <c r="G6" s="57">
        <v>4486</v>
      </c>
      <c r="H6" s="104">
        <v>1499051</v>
      </c>
    </row>
    <row r="7" spans="1:8" s="89" customFormat="1" ht="13.5">
      <c r="A7" s="221">
        <v>18</v>
      </c>
      <c r="B7" s="69">
        <v>22628</v>
      </c>
      <c r="C7" s="57">
        <v>15280</v>
      </c>
      <c r="D7" s="57">
        <v>7348</v>
      </c>
      <c r="E7" s="69">
        <v>261</v>
      </c>
      <c r="F7" s="57">
        <v>454</v>
      </c>
      <c r="G7" s="57">
        <v>4329</v>
      </c>
      <c r="H7" s="104">
        <v>1510013</v>
      </c>
    </row>
    <row r="8" spans="1:8" s="22" customFormat="1" ht="14.25" thickBot="1">
      <c r="A8" s="222">
        <v>19</v>
      </c>
      <c r="B8" s="224">
        <v>21473</v>
      </c>
      <c r="C8" s="223">
        <v>14342</v>
      </c>
      <c r="D8" s="223">
        <v>7131</v>
      </c>
      <c r="E8" s="224">
        <v>150</v>
      </c>
      <c r="F8" s="223">
        <v>442</v>
      </c>
      <c r="G8" s="223">
        <v>3681</v>
      </c>
      <c r="H8" s="226">
        <v>1457812</v>
      </c>
    </row>
    <row r="9" spans="1:8" ht="13.5">
      <c r="A9" s="44" t="s">
        <v>297</v>
      </c>
      <c r="G9" s="46"/>
      <c r="H9" s="129" t="s">
        <v>298</v>
      </c>
    </row>
  </sheetData>
  <sheetProtection/>
  <mergeCells count="2">
    <mergeCell ref="A2:A3"/>
    <mergeCell ref="B2:D2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14.57421875" style="1" customWidth="1"/>
    <col min="2" max="6" width="11.57421875" style="1" customWidth="1"/>
    <col min="7" max="16384" width="9.00390625" style="2" customWidth="1"/>
  </cols>
  <sheetData>
    <row r="1" spans="1:7" ht="18.75" customHeight="1" thickBot="1">
      <c r="A1" s="270" t="s">
        <v>492</v>
      </c>
      <c r="B1" s="286"/>
      <c r="C1" s="286"/>
      <c r="D1" s="286"/>
      <c r="E1" s="407" t="s">
        <v>389</v>
      </c>
      <c r="F1" s="407"/>
      <c r="G1" s="267" t="s">
        <v>390</v>
      </c>
    </row>
    <row r="2" spans="1:6" s="3" customFormat="1" ht="15" customHeight="1">
      <c r="A2" s="335" t="s">
        <v>388</v>
      </c>
      <c r="B2" s="337" t="s">
        <v>19</v>
      </c>
      <c r="C2" s="338"/>
      <c r="D2" s="337" t="s">
        <v>387</v>
      </c>
      <c r="E2" s="339"/>
      <c r="F2" s="408" t="s">
        <v>386</v>
      </c>
    </row>
    <row r="3" spans="1:6" s="3" customFormat="1" ht="15" customHeight="1">
      <c r="A3" s="340" t="s">
        <v>20</v>
      </c>
      <c r="B3" s="341" t="s">
        <v>385</v>
      </c>
      <c r="C3" s="341" t="s">
        <v>384</v>
      </c>
      <c r="D3" s="341" t="s">
        <v>385</v>
      </c>
      <c r="E3" s="341" t="s">
        <v>384</v>
      </c>
      <c r="F3" s="409"/>
    </row>
    <row r="4" spans="1:6" s="326" customFormat="1" ht="13.5" customHeight="1">
      <c r="A4" s="342">
        <v>16</v>
      </c>
      <c r="B4" s="343">
        <v>36805</v>
      </c>
      <c r="C4" s="344">
        <v>106835</v>
      </c>
      <c r="D4" s="344">
        <v>252</v>
      </c>
      <c r="E4" s="344">
        <v>313</v>
      </c>
      <c r="F4" s="345">
        <v>2.929751485936257</v>
      </c>
    </row>
    <row r="5" spans="1:6" s="326" customFormat="1" ht="13.5" customHeight="1">
      <c r="A5" s="342">
        <v>17</v>
      </c>
      <c r="B5" s="343">
        <v>38193</v>
      </c>
      <c r="C5" s="344">
        <v>109225</v>
      </c>
      <c r="D5" s="344">
        <v>287</v>
      </c>
      <c r="E5" s="344">
        <v>346</v>
      </c>
      <c r="F5" s="345">
        <v>3.2</v>
      </c>
    </row>
    <row r="6" spans="1:6" s="326" customFormat="1" ht="13.5" customHeight="1">
      <c r="A6" s="342">
        <v>18</v>
      </c>
      <c r="B6" s="343">
        <v>37464</v>
      </c>
      <c r="C6" s="344">
        <v>107619</v>
      </c>
      <c r="D6" s="344">
        <v>303</v>
      </c>
      <c r="E6" s="344">
        <v>364</v>
      </c>
      <c r="F6" s="345">
        <v>3.3823023815497266</v>
      </c>
    </row>
    <row r="7" spans="1:6" s="326" customFormat="1" ht="13.5" customHeight="1">
      <c r="A7" s="342">
        <v>19</v>
      </c>
      <c r="B7" s="343">
        <v>37395</v>
      </c>
      <c r="C7" s="344">
        <v>106993</v>
      </c>
      <c r="D7" s="344">
        <v>302</v>
      </c>
      <c r="E7" s="344">
        <v>356</v>
      </c>
      <c r="F7" s="345">
        <v>3.327320478909835</v>
      </c>
    </row>
    <row r="8" spans="1:6" ht="13.5" customHeight="1">
      <c r="A8" s="346">
        <v>20</v>
      </c>
      <c r="B8" s="379">
        <v>37787</v>
      </c>
      <c r="C8" s="380">
        <v>106770</v>
      </c>
      <c r="D8" s="380">
        <v>305</v>
      </c>
      <c r="E8" s="380">
        <v>352</v>
      </c>
      <c r="F8" s="345">
        <v>3.2968062189753677</v>
      </c>
    </row>
    <row r="9" spans="1:6" s="326" customFormat="1" ht="20.25" customHeight="1">
      <c r="A9" s="342" t="s">
        <v>21</v>
      </c>
      <c r="B9" s="328">
        <v>1587</v>
      </c>
      <c r="C9" s="327">
        <v>3525</v>
      </c>
      <c r="D9" s="272">
        <v>19</v>
      </c>
      <c r="E9" s="272">
        <v>22</v>
      </c>
      <c r="F9" s="345">
        <v>6.24113475177305</v>
      </c>
    </row>
    <row r="10" spans="1:6" s="326" customFormat="1" ht="13.5" customHeight="1">
      <c r="A10" s="342" t="s">
        <v>22</v>
      </c>
      <c r="B10" s="328">
        <v>1347</v>
      </c>
      <c r="C10" s="327">
        <v>3174</v>
      </c>
      <c r="D10" s="272">
        <v>24</v>
      </c>
      <c r="E10" s="272">
        <v>26</v>
      </c>
      <c r="F10" s="345">
        <v>8.191556395715185</v>
      </c>
    </row>
    <row r="11" spans="1:6" s="326" customFormat="1" ht="13.5" customHeight="1">
      <c r="A11" s="342" t="s">
        <v>23</v>
      </c>
      <c r="B11" s="328">
        <v>1942</v>
      </c>
      <c r="C11" s="327">
        <v>5224</v>
      </c>
      <c r="D11" s="272">
        <v>56</v>
      </c>
      <c r="E11" s="272">
        <v>67</v>
      </c>
      <c r="F11" s="345">
        <v>12.82542113323124</v>
      </c>
    </row>
    <row r="12" spans="1:6" s="326" customFormat="1" ht="13.5" customHeight="1">
      <c r="A12" s="342" t="s">
        <v>24</v>
      </c>
      <c r="B12" s="328">
        <v>1484</v>
      </c>
      <c r="C12" s="327">
        <v>3779</v>
      </c>
      <c r="D12" s="272">
        <v>15</v>
      </c>
      <c r="E12" s="272">
        <v>18</v>
      </c>
      <c r="F12" s="345">
        <v>4.763164858428155</v>
      </c>
    </row>
    <row r="13" spans="1:6" s="326" customFormat="1" ht="13.5" customHeight="1">
      <c r="A13" s="342" t="s">
        <v>25</v>
      </c>
      <c r="B13" s="328">
        <v>1345</v>
      </c>
      <c r="C13" s="327">
        <v>3340</v>
      </c>
      <c r="D13" s="272">
        <v>15</v>
      </c>
      <c r="E13" s="272">
        <v>18</v>
      </c>
      <c r="F13" s="345">
        <v>5.389221556886228</v>
      </c>
    </row>
    <row r="14" spans="1:6" ht="13.5" customHeight="1">
      <c r="A14" s="347" t="s">
        <v>383</v>
      </c>
      <c r="B14" s="328">
        <v>7705</v>
      </c>
      <c r="C14" s="327">
        <v>19042</v>
      </c>
      <c r="D14" s="327">
        <v>129</v>
      </c>
      <c r="E14" s="327">
        <v>151</v>
      </c>
      <c r="F14" s="345">
        <v>7.929839302594265</v>
      </c>
    </row>
    <row r="15" spans="1:6" s="326" customFormat="1" ht="20.25" customHeight="1">
      <c r="A15" s="342" t="s">
        <v>26</v>
      </c>
      <c r="B15" s="328">
        <v>1528</v>
      </c>
      <c r="C15" s="327">
        <v>4716</v>
      </c>
      <c r="D15" s="272">
        <v>5</v>
      </c>
      <c r="E15" s="272">
        <v>5</v>
      </c>
      <c r="F15" s="345">
        <v>1.0602205258693809</v>
      </c>
    </row>
    <row r="16" spans="1:6" s="326" customFormat="1" ht="13.5" customHeight="1">
      <c r="A16" s="342" t="s">
        <v>27</v>
      </c>
      <c r="B16" s="328">
        <v>4490</v>
      </c>
      <c r="C16" s="327">
        <v>12734</v>
      </c>
      <c r="D16" s="272">
        <v>22</v>
      </c>
      <c r="E16" s="272">
        <v>26</v>
      </c>
      <c r="F16" s="345">
        <v>2.0417779173865243</v>
      </c>
    </row>
    <row r="17" spans="1:6" s="326" customFormat="1" ht="13.5" customHeight="1">
      <c r="A17" s="342" t="s">
        <v>28</v>
      </c>
      <c r="B17" s="328">
        <v>972</v>
      </c>
      <c r="C17" s="327">
        <v>3243</v>
      </c>
      <c r="D17" s="272">
        <v>9</v>
      </c>
      <c r="E17" s="272">
        <v>10</v>
      </c>
      <c r="F17" s="345">
        <v>3.0835646006783843</v>
      </c>
    </row>
    <row r="18" spans="1:6" s="326" customFormat="1" ht="13.5" customHeight="1">
      <c r="A18" s="342" t="s">
        <v>29</v>
      </c>
      <c r="B18" s="328">
        <v>543</v>
      </c>
      <c r="C18" s="327">
        <v>1626</v>
      </c>
      <c r="D18" s="272">
        <v>3</v>
      </c>
      <c r="E18" s="272">
        <v>3</v>
      </c>
      <c r="F18" s="345">
        <v>1.8450184501845017</v>
      </c>
    </row>
    <row r="19" spans="1:6" s="326" customFormat="1" ht="13.5" customHeight="1">
      <c r="A19" s="342" t="s">
        <v>30</v>
      </c>
      <c r="B19" s="328">
        <v>631</v>
      </c>
      <c r="C19" s="327">
        <v>1971</v>
      </c>
      <c r="D19" s="272">
        <v>4</v>
      </c>
      <c r="E19" s="272">
        <v>4</v>
      </c>
      <c r="F19" s="345">
        <v>2.0294266869609334</v>
      </c>
    </row>
    <row r="20" spans="1:6" s="326" customFormat="1" ht="20.25" customHeight="1">
      <c r="A20" s="342" t="s">
        <v>31</v>
      </c>
      <c r="B20" s="328">
        <v>1004</v>
      </c>
      <c r="C20" s="327">
        <v>3164</v>
      </c>
      <c r="D20" s="272">
        <v>6</v>
      </c>
      <c r="E20" s="272">
        <v>6</v>
      </c>
      <c r="F20" s="345">
        <v>1.8963337547408343</v>
      </c>
    </row>
    <row r="21" spans="1:6" s="326" customFormat="1" ht="13.5" customHeight="1">
      <c r="A21" s="342" t="s">
        <v>32</v>
      </c>
      <c r="B21" s="328">
        <v>2237</v>
      </c>
      <c r="C21" s="327">
        <v>6799</v>
      </c>
      <c r="D21" s="272">
        <v>4</v>
      </c>
      <c r="E21" s="272">
        <v>4</v>
      </c>
      <c r="F21" s="345">
        <v>0.5883218120311811</v>
      </c>
    </row>
    <row r="22" spans="1:6" s="326" customFormat="1" ht="13.5" customHeight="1">
      <c r="A22" s="342" t="s">
        <v>33</v>
      </c>
      <c r="B22" s="328">
        <v>731</v>
      </c>
      <c r="C22" s="327">
        <v>2088</v>
      </c>
      <c r="D22" s="272">
        <v>2</v>
      </c>
      <c r="E22" s="272">
        <v>2</v>
      </c>
      <c r="F22" s="345">
        <v>0.9578544061302682</v>
      </c>
    </row>
    <row r="23" spans="1:6" s="326" customFormat="1" ht="13.5" customHeight="1">
      <c r="A23" s="342" t="s">
        <v>34</v>
      </c>
      <c r="B23" s="328">
        <v>450</v>
      </c>
      <c r="C23" s="327">
        <v>1609</v>
      </c>
      <c r="D23" s="272">
        <v>0</v>
      </c>
      <c r="E23" s="272">
        <v>0</v>
      </c>
      <c r="F23" s="381" t="s">
        <v>395</v>
      </c>
    </row>
    <row r="24" spans="1:6" s="326" customFormat="1" ht="13.5" customHeight="1">
      <c r="A24" s="342" t="s">
        <v>35</v>
      </c>
      <c r="B24" s="328">
        <v>1642</v>
      </c>
      <c r="C24" s="327">
        <v>5185</v>
      </c>
      <c r="D24" s="272">
        <v>18</v>
      </c>
      <c r="E24" s="272">
        <v>21</v>
      </c>
      <c r="F24" s="345">
        <v>4.050144648023143</v>
      </c>
    </row>
    <row r="25" spans="1:6" s="326" customFormat="1" ht="20.25" customHeight="1">
      <c r="A25" s="342" t="s">
        <v>36</v>
      </c>
      <c r="B25" s="328">
        <v>4640</v>
      </c>
      <c r="C25" s="327">
        <v>14020</v>
      </c>
      <c r="D25" s="272">
        <v>20</v>
      </c>
      <c r="E25" s="272">
        <v>22</v>
      </c>
      <c r="F25" s="345">
        <v>1.5691868758915835</v>
      </c>
    </row>
    <row r="26" spans="1:6" s="326" customFormat="1" ht="13.5" customHeight="1">
      <c r="A26" s="342" t="s">
        <v>37</v>
      </c>
      <c r="B26" s="328">
        <v>4976</v>
      </c>
      <c r="C26" s="327">
        <v>13721</v>
      </c>
      <c r="D26" s="272">
        <v>34</v>
      </c>
      <c r="E26" s="272">
        <v>42</v>
      </c>
      <c r="F26" s="345">
        <v>3.0610013847387214</v>
      </c>
    </row>
    <row r="27" spans="1:6" s="326" customFormat="1" ht="13.5" customHeight="1">
      <c r="A27" s="342" t="s">
        <v>38</v>
      </c>
      <c r="B27" s="328">
        <v>5107</v>
      </c>
      <c r="C27" s="327">
        <v>14273</v>
      </c>
      <c r="D27" s="272">
        <v>30</v>
      </c>
      <c r="E27" s="272">
        <v>36</v>
      </c>
      <c r="F27" s="345">
        <v>2.5222447978701044</v>
      </c>
    </row>
    <row r="28" spans="1:6" s="326" customFormat="1" ht="13.5" customHeight="1">
      <c r="A28" s="342" t="s">
        <v>382</v>
      </c>
      <c r="B28" s="328">
        <v>243</v>
      </c>
      <c r="C28" s="327">
        <v>590</v>
      </c>
      <c r="D28" s="272">
        <v>4</v>
      </c>
      <c r="E28" s="272">
        <v>4</v>
      </c>
      <c r="F28" s="345">
        <v>6.779661016949152</v>
      </c>
    </row>
    <row r="29" spans="1:6" s="326" customFormat="1" ht="13.5" customHeight="1" thickBot="1">
      <c r="A29" s="348" t="s">
        <v>381</v>
      </c>
      <c r="B29" s="382">
        <v>888</v>
      </c>
      <c r="C29" s="383">
        <v>1989</v>
      </c>
      <c r="D29" s="384">
        <v>15</v>
      </c>
      <c r="E29" s="384">
        <v>16</v>
      </c>
      <c r="F29" s="349">
        <v>8.044243338360985</v>
      </c>
    </row>
    <row r="30" spans="1:6" ht="15" customHeight="1">
      <c r="A30" s="350"/>
      <c r="B30" s="4"/>
      <c r="C30" s="4"/>
      <c r="D30" s="4"/>
      <c r="E30" s="4"/>
      <c r="F30" s="351" t="s">
        <v>493</v>
      </c>
    </row>
    <row r="31" spans="1:7" ht="13.5" customHeight="1">
      <c r="A31" s="271" t="s">
        <v>494</v>
      </c>
      <c r="B31" s="4"/>
      <c r="C31" s="4"/>
      <c r="D31" s="4"/>
      <c r="E31" s="4"/>
      <c r="F31" s="352"/>
      <c r="G31" s="325"/>
    </row>
    <row r="32" spans="1:6" ht="13.5" customHeight="1">
      <c r="A32" s="286" t="s">
        <v>495</v>
      </c>
      <c r="B32" s="286"/>
      <c r="C32" s="353"/>
      <c r="D32" s="353"/>
      <c r="E32" s="353"/>
      <c r="F32" s="353"/>
    </row>
    <row r="33" ht="13.5">
      <c r="E33" s="324"/>
    </row>
  </sheetData>
  <sheetProtection/>
  <mergeCells count="2">
    <mergeCell ref="E1:F1"/>
    <mergeCell ref="F2:F3"/>
  </mergeCells>
  <hyperlinks>
    <hyperlink ref="G1" location="目次!A1" display="目次へ戻る"/>
  </hyperlinks>
  <printOptions/>
  <pageMargins left="1.0236220472440944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7.57421875" style="44" customWidth="1"/>
    <col min="2" max="5" width="15.00390625" style="44" customWidth="1"/>
    <col min="6" max="6" width="15.00390625" style="17" customWidth="1"/>
    <col min="7" max="16384" width="9.00390625" style="17" customWidth="1"/>
  </cols>
  <sheetData>
    <row r="1" spans="1:7" ht="15" thickBot="1">
      <c r="A1" s="14" t="s">
        <v>299</v>
      </c>
      <c r="F1" s="128"/>
      <c r="G1" s="267" t="s">
        <v>353</v>
      </c>
    </row>
    <row r="2" spans="1:7" s="22" customFormat="1" ht="13.5">
      <c r="A2" s="415" t="s">
        <v>41</v>
      </c>
      <c r="B2" s="438" t="s">
        <v>19</v>
      </c>
      <c r="C2" s="456"/>
      <c r="D2" s="438" t="s">
        <v>300</v>
      </c>
      <c r="E2" s="439"/>
      <c r="F2" s="439"/>
      <c r="G2" s="79"/>
    </row>
    <row r="3" spans="1:6" s="22" customFormat="1" ht="25.5">
      <c r="A3" s="416"/>
      <c r="B3" s="133" t="s">
        <v>301</v>
      </c>
      <c r="C3" s="101" t="s">
        <v>302</v>
      </c>
      <c r="D3" s="101" t="s">
        <v>303</v>
      </c>
      <c r="E3" s="101" t="s">
        <v>304</v>
      </c>
      <c r="F3" s="101" t="s">
        <v>305</v>
      </c>
    </row>
    <row r="4" spans="1:6" s="22" customFormat="1" ht="13.5">
      <c r="A4" s="27">
        <v>15</v>
      </c>
      <c r="B4" s="69">
        <v>25097</v>
      </c>
      <c r="C4" s="69">
        <v>15487859</v>
      </c>
      <c r="D4" s="69">
        <v>23237</v>
      </c>
      <c r="E4" s="69">
        <v>1559</v>
      </c>
      <c r="F4" s="69">
        <v>301</v>
      </c>
    </row>
    <row r="5" spans="1:6" s="22" customFormat="1" ht="13.5">
      <c r="A5" s="27">
        <v>16</v>
      </c>
      <c r="B5" s="69">
        <v>25566</v>
      </c>
      <c r="C5" s="69">
        <v>15950188</v>
      </c>
      <c r="D5" s="69">
        <v>23692</v>
      </c>
      <c r="E5" s="69">
        <v>1587</v>
      </c>
      <c r="F5" s="69">
        <v>287</v>
      </c>
    </row>
    <row r="6" spans="1:6" s="89" customFormat="1" ht="13.5">
      <c r="A6" s="221">
        <v>17</v>
      </c>
      <c r="B6" s="69">
        <v>27637</v>
      </c>
      <c r="C6" s="57">
        <v>17527034</v>
      </c>
      <c r="D6" s="57">
        <v>25642</v>
      </c>
      <c r="E6" s="57">
        <v>1682</v>
      </c>
      <c r="F6" s="57">
        <v>313</v>
      </c>
    </row>
    <row r="7" spans="1:6" s="89" customFormat="1" ht="13.5">
      <c r="A7" s="221">
        <v>18</v>
      </c>
      <c r="B7" s="69">
        <v>28400</v>
      </c>
      <c r="C7" s="57">
        <v>18132880</v>
      </c>
      <c r="D7" s="57">
        <v>26411</v>
      </c>
      <c r="E7" s="57">
        <v>1687</v>
      </c>
      <c r="F7" s="57">
        <v>302</v>
      </c>
    </row>
    <row r="8" spans="1:6" s="22" customFormat="1" ht="14.25" thickBot="1">
      <c r="A8" s="222">
        <v>19</v>
      </c>
      <c r="B8" s="224">
        <v>28540</v>
      </c>
      <c r="C8" s="223">
        <v>16923352</v>
      </c>
      <c r="D8" s="223">
        <v>26849</v>
      </c>
      <c r="E8" s="223">
        <v>1580</v>
      </c>
      <c r="F8" s="223">
        <v>111</v>
      </c>
    </row>
    <row r="9" spans="2:6" ht="13.5">
      <c r="B9" s="4"/>
      <c r="F9" s="46" t="s">
        <v>306</v>
      </c>
    </row>
  </sheetData>
  <sheetProtection/>
  <mergeCells count="3">
    <mergeCell ref="A2:A3"/>
    <mergeCell ref="B2:C2"/>
    <mergeCell ref="D2:F2"/>
  </mergeCells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H1" sqref="H1"/>
    </sheetView>
  </sheetViews>
  <sheetFormatPr defaultColWidth="9.140625" defaultRowHeight="15"/>
  <cols>
    <col min="1" max="1" width="12.57421875" style="44" customWidth="1"/>
    <col min="2" max="6" width="12.00390625" style="44" customWidth="1"/>
    <col min="7" max="7" width="12.00390625" style="17" customWidth="1"/>
    <col min="8" max="16384" width="9.00390625" style="17" customWidth="1"/>
  </cols>
  <sheetData>
    <row r="1" spans="1:8" ht="15" thickBot="1">
      <c r="A1" s="14" t="s">
        <v>307</v>
      </c>
      <c r="B1" s="401"/>
      <c r="C1" s="401"/>
      <c r="D1" s="401"/>
      <c r="E1" s="401"/>
      <c r="F1" s="401"/>
      <c r="G1" s="16"/>
      <c r="H1" s="267" t="s">
        <v>353</v>
      </c>
    </row>
    <row r="2" spans="1:8" s="22" customFormat="1" ht="13.5">
      <c r="A2" s="415" t="s">
        <v>41</v>
      </c>
      <c r="B2" s="438" t="s">
        <v>19</v>
      </c>
      <c r="C2" s="456"/>
      <c r="D2" s="438" t="s">
        <v>300</v>
      </c>
      <c r="E2" s="439"/>
      <c r="F2" s="439"/>
      <c r="G2" s="439"/>
      <c r="H2" s="79"/>
    </row>
    <row r="3" spans="1:7" s="22" customFormat="1" ht="25.5">
      <c r="A3" s="416"/>
      <c r="B3" s="133" t="s">
        <v>301</v>
      </c>
      <c r="C3" s="101" t="s">
        <v>302</v>
      </c>
      <c r="D3" s="101" t="s">
        <v>308</v>
      </c>
      <c r="E3" s="101" t="s">
        <v>309</v>
      </c>
      <c r="F3" s="101" t="s">
        <v>310</v>
      </c>
      <c r="G3" s="101" t="s">
        <v>311</v>
      </c>
    </row>
    <row r="4" spans="1:7" s="22" customFormat="1" ht="13.5">
      <c r="A4" s="27">
        <v>15</v>
      </c>
      <c r="B4" s="69">
        <v>66</v>
      </c>
      <c r="C4" s="69">
        <v>23593</v>
      </c>
      <c r="D4" s="69">
        <v>66</v>
      </c>
      <c r="E4" s="57" t="s">
        <v>55</v>
      </c>
      <c r="F4" s="57" t="s">
        <v>55</v>
      </c>
      <c r="G4" s="57" t="s">
        <v>55</v>
      </c>
    </row>
    <row r="5" spans="1:7" s="22" customFormat="1" ht="13.5">
      <c r="A5" s="27">
        <v>16</v>
      </c>
      <c r="B5" s="69">
        <v>45</v>
      </c>
      <c r="C5" s="69">
        <v>16546</v>
      </c>
      <c r="D5" s="402">
        <v>45</v>
      </c>
      <c r="E5" s="57" t="s">
        <v>55</v>
      </c>
      <c r="F5" s="57" t="s">
        <v>55</v>
      </c>
      <c r="G5" s="57" t="s">
        <v>55</v>
      </c>
    </row>
    <row r="6" spans="1:7" s="89" customFormat="1" ht="13.5">
      <c r="A6" s="221">
        <v>17</v>
      </c>
      <c r="B6" s="69">
        <v>35</v>
      </c>
      <c r="C6" s="57">
        <v>12111</v>
      </c>
      <c r="D6" s="57">
        <v>35</v>
      </c>
      <c r="E6" s="57" t="s">
        <v>161</v>
      </c>
      <c r="F6" s="57" t="s">
        <v>161</v>
      </c>
      <c r="G6" s="57" t="s">
        <v>161</v>
      </c>
    </row>
    <row r="7" spans="1:7" s="89" customFormat="1" ht="13.5">
      <c r="A7" s="221">
        <v>18</v>
      </c>
      <c r="B7" s="69">
        <v>18</v>
      </c>
      <c r="C7" s="57">
        <v>6527</v>
      </c>
      <c r="D7" s="57">
        <v>18</v>
      </c>
      <c r="E7" s="57" t="s">
        <v>55</v>
      </c>
      <c r="F7" s="57" t="s">
        <v>55</v>
      </c>
      <c r="G7" s="57" t="s">
        <v>55</v>
      </c>
    </row>
    <row r="8" spans="1:7" s="22" customFormat="1" ht="14.25" thickBot="1">
      <c r="A8" s="222">
        <v>19</v>
      </c>
      <c r="B8" s="224">
        <v>13</v>
      </c>
      <c r="C8" s="223">
        <v>4227</v>
      </c>
      <c r="D8" s="223">
        <v>13</v>
      </c>
      <c r="E8" s="223" t="s">
        <v>161</v>
      </c>
      <c r="F8" s="223" t="s">
        <v>161</v>
      </c>
      <c r="G8" s="223" t="s">
        <v>161</v>
      </c>
    </row>
    <row r="9" spans="7:9" ht="13.5">
      <c r="G9" s="46" t="s">
        <v>306</v>
      </c>
      <c r="I9" s="15"/>
    </row>
  </sheetData>
  <sheetProtection/>
  <mergeCells count="3">
    <mergeCell ref="A2:A3"/>
    <mergeCell ref="B2:C2"/>
    <mergeCell ref="D2:G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H1" sqref="H1"/>
    </sheetView>
  </sheetViews>
  <sheetFormatPr defaultColWidth="9.140625" defaultRowHeight="15"/>
  <cols>
    <col min="1" max="1" width="9.421875" style="44" customWidth="1"/>
    <col min="2" max="6" width="12.28125" style="44" customWidth="1"/>
    <col min="7" max="7" width="13.8515625" style="17" customWidth="1"/>
    <col min="8" max="8" width="10.28125" style="17" bestFit="1" customWidth="1"/>
    <col min="9" max="16384" width="9.00390625" style="17" customWidth="1"/>
  </cols>
  <sheetData>
    <row r="1" spans="1:8" ht="15" thickBot="1">
      <c r="A1" s="14" t="s">
        <v>603</v>
      </c>
      <c r="B1" s="4"/>
      <c r="C1" s="15"/>
      <c r="D1" s="15"/>
      <c r="E1" s="15"/>
      <c r="F1" s="15"/>
      <c r="G1" s="16" t="s">
        <v>312</v>
      </c>
      <c r="H1" s="267" t="s">
        <v>353</v>
      </c>
    </row>
    <row r="2" spans="1:8" s="22" customFormat="1" ht="13.5">
      <c r="A2" s="415" t="s">
        <v>41</v>
      </c>
      <c r="B2" s="436" t="s">
        <v>313</v>
      </c>
      <c r="C2" s="438" t="s">
        <v>314</v>
      </c>
      <c r="D2" s="439"/>
      <c r="E2" s="439"/>
      <c r="F2" s="456"/>
      <c r="G2" s="489" t="s">
        <v>315</v>
      </c>
      <c r="H2" s="79"/>
    </row>
    <row r="3" spans="1:7" s="22" customFormat="1" ht="13.5">
      <c r="A3" s="416"/>
      <c r="B3" s="437"/>
      <c r="C3" s="133" t="s">
        <v>316</v>
      </c>
      <c r="D3" s="101" t="s">
        <v>317</v>
      </c>
      <c r="E3" s="101" t="s">
        <v>318</v>
      </c>
      <c r="F3" s="101" t="s">
        <v>319</v>
      </c>
      <c r="G3" s="490"/>
    </row>
    <row r="4" spans="1:8" s="22" customFormat="1" ht="13.5">
      <c r="A4" s="76">
        <v>15</v>
      </c>
      <c r="B4" s="68">
        <v>19000000</v>
      </c>
      <c r="C4" s="69">
        <v>19738997</v>
      </c>
      <c r="D4" s="69">
        <v>13386282</v>
      </c>
      <c r="E4" s="69">
        <v>1855025</v>
      </c>
      <c r="F4" s="69">
        <v>4497690</v>
      </c>
      <c r="G4" s="235">
        <v>1.0388945789473685</v>
      </c>
      <c r="H4" s="236"/>
    </row>
    <row r="5" spans="1:9" s="22" customFormat="1" ht="13.5">
      <c r="A5" s="76">
        <v>16</v>
      </c>
      <c r="B5" s="68">
        <v>19000000</v>
      </c>
      <c r="C5" s="69">
        <v>18233165</v>
      </c>
      <c r="D5" s="69">
        <v>12741523</v>
      </c>
      <c r="E5" s="69">
        <v>1225352</v>
      </c>
      <c r="F5" s="69">
        <v>4266290</v>
      </c>
      <c r="G5" s="235">
        <v>0.9596402631578947</v>
      </c>
      <c r="H5" s="236"/>
      <c r="I5" s="236"/>
    </row>
    <row r="6" spans="1:9" s="89" customFormat="1" ht="13.5">
      <c r="A6" s="76">
        <v>17</v>
      </c>
      <c r="B6" s="68">
        <v>19306000</v>
      </c>
      <c r="C6" s="69">
        <v>18439629</v>
      </c>
      <c r="D6" s="69">
        <v>13147770</v>
      </c>
      <c r="E6" s="69">
        <v>1125569</v>
      </c>
      <c r="F6" s="69">
        <v>4166290</v>
      </c>
      <c r="G6" s="235">
        <v>0.9551242618874961</v>
      </c>
      <c r="H6" s="237"/>
      <c r="I6" s="237"/>
    </row>
    <row r="7" spans="1:9" s="89" customFormat="1" ht="13.5">
      <c r="A7" s="76">
        <v>18</v>
      </c>
      <c r="B7" s="68">
        <v>18600000</v>
      </c>
      <c r="C7" s="69">
        <v>17717852</v>
      </c>
      <c r="D7" s="69">
        <v>12553359</v>
      </c>
      <c r="E7" s="69">
        <v>1292803</v>
      </c>
      <c r="F7" s="69">
        <v>3871690</v>
      </c>
      <c r="G7" s="235">
        <v>0.952572688172043</v>
      </c>
      <c r="H7" s="237"/>
      <c r="I7" s="237"/>
    </row>
    <row r="8" spans="1:9" s="22" customFormat="1" ht="14.25" thickBot="1">
      <c r="A8" s="238">
        <v>19</v>
      </c>
      <c r="B8" s="239">
        <v>17400000</v>
      </c>
      <c r="C8" s="224">
        <v>17249379</v>
      </c>
      <c r="D8" s="224">
        <v>12204733</v>
      </c>
      <c r="E8" s="224">
        <v>1318056</v>
      </c>
      <c r="F8" s="224">
        <v>3726590</v>
      </c>
      <c r="G8" s="240">
        <f>C8/B8</f>
        <v>0.9913436206896552</v>
      </c>
      <c r="H8" s="236"/>
      <c r="I8" s="236"/>
    </row>
    <row r="9" ht="21.75" customHeight="1" thickBot="1">
      <c r="G9" s="46"/>
    </row>
    <row r="10" spans="1:7" s="22" customFormat="1" ht="13.5">
      <c r="A10" s="84"/>
      <c r="B10" s="241" t="s">
        <v>320</v>
      </c>
      <c r="C10" s="241"/>
      <c r="D10" s="20" t="s">
        <v>321</v>
      </c>
      <c r="E10" s="197" t="s">
        <v>320</v>
      </c>
      <c r="F10" s="241"/>
      <c r="G10" s="99" t="s">
        <v>321</v>
      </c>
    </row>
    <row r="11" spans="2:7" ht="13.5">
      <c r="B11" s="491" t="s">
        <v>322</v>
      </c>
      <c r="C11" s="491"/>
      <c r="D11" s="78">
        <v>6181000</v>
      </c>
      <c r="E11" s="492" t="s">
        <v>323</v>
      </c>
      <c r="F11" s="493"/>
      <c r="G11" s="78">
        <v>798000</v>
      </c>
    </row>
    <row r="12" spans="2:7" ht="13.5" customHeight="1">
      <c r="B12" s="483" t="s">
        <v>324</v>
      </c>
      <c r="C12" s="483"/>
      <c r="D12" s="78">
        <v>1502259</v>
      </c>
      <c r="E12" s="484" t="s">
        <v>325</v>
      </c>
      <c r="F12" s="485"/>
      <c r="G12" s="78">
        <v>7262600</v>
      </c>
    </row>
    <row r="13" spans="2:7" ht="13.5" customHeight="1" thickBot="1">
      <c r="B13" s="486" t="s">
        <v>326</v>
      </c>
      <c r="C13" s="486"/>
      <c r="D13" s="242">
        <v>560000</v>
      </c>
      <c r="E13" s="487" t="s">
        <v>379</v>
      </c>
      <c r="F13" s="488"/>
      <c r="G13" s="242">
        <v>945520</v>
      </c>
    </row>
    <row r="14" ht="13.5">
      <c r="G14" s="46" t="s">
        <v>327</v>
      </c>
    </row>
    <row r="15" ht="13.5">
      <c r="G15" s="46"/>
    </row>
    <row r="16" ht="13.5">
      <c r="G16" s="46"/>
    </row>
  </sheetData>
  <sheetProtection/>
  <mergeCells count="10">
    <mergeCell ref="G2:G3"/>
    <mergeCell ref="B11:C11"/>
    <mergeCell ref="E11:F11"/>
    <mergeCell ref="B12:C12"/>
    <mergeCell ref="E12:F12"/>
    <mergeCell ref="B13:C13"/>
    <mergeCell ref="E13:F13"/>
    <mergeCell ref="A2:A3"/>
    <mergeCell ref="B2:B3"/>
    <mergeCell ref="C2:F2"/>
  </mergeCells>
  <hyperlinks>
    <hyperlink ref="H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PageLayoutView="0" workbookViewId="0" topLeftCell="A1">
      <selection activeCell="E1" sqref="E1"/>
    </sheetView>
  </sheetViews>
  <sheetFormatPr defaultColWidth="9.140625" defaultRowHeight="15"/>
  <cols>
    <col min="1" max="1" width="16.421875" style="44" customWidth="1"/>
    <col min="2" max="3" width="21.57421875" style="44" customWidth="1"/>
    <col min="4" max="4" width="21.57421875" style="17" customWidth="1"/>
    <col min="5" max="5" width="9.421875" style="17" bestFit="1" customWidth="1"/>
    <col min="6" max="16384" width="9.00390625" style="17" customWidth="1"/>
  </cols>
  <sheetData>
    <row r="1" spans="1:5" ht="15" thickBot="1">
      <c r="A1" s="14" t="s">
        <v>490</v>
      </c>
      <c r="B1" s="4"/>
      <c r="C1" s="401"/>
      <c r="D1" s="16" t="s">
        <v>491</v>
      </c>
      <c r="E1" s="267" t="s">
        <v>353</v>
      </c>
    </row>
    <row r="2" spans="1:5" s="22" customFormat="1" ht="13.5">
      <c r="A2" s="174" t="s">
        <v>41</v>
      </c>
      <c r="B2" s="19" t="s">
        <v>313</v>
      </c>
      <c r="C2" s="99" t="s">
        <v>314</v>
      </c>
      <c r="D2" s="21" t="s">
        <v>315</v>
      </c>
      <c r="E2" s="79"/>
    </row>
    <row r="3" spans="1:5" s="22" customFormat="1" ht="13.5">
      <c r="A3" s="76">
        <v>16</v>
      </c>
      <c r="B3" s="293">
        <v>15108000</v>
      </c>
      <c r="C3" s="244">
        <v>18314200</v>
      </c>
      <c r="D3" s="245">
        <v>1.2122</v>
      </c>
      <c r="E3" s="246"/>
    </row>
    <row r="4" spans="1:5" s="22" customFormat="1" ht="13.5">
      <c r="A4" s="76">
        <v>17</v>
      </c>
      <c r="B4" s="293">
        <v>15195000</v>
      </c>
      <c r="C4" s="244">
        <v>18857401</v>
      </c>
      <c r="D4" s="245">
        <v>1.241</v>
      </c>
      <c r="E4" s="246"/>
    </row>
    <row r="5" spans="1:5" s="22" customFormat="1" ht="13.5">
      <c r="A5" s="221">
        <v>18</v>
      </c>
      <c r="B5" s="243">
        <v>15546000</v>
      </c>
      <c r="C5" s="244">
        <v>19356904</v>
      </c>
      <c r="D5" s="245">
        <v>1.2451</v>
      </c>
      <c r="E5" s="246"/>
    </row>
    <row r="6" spans="1:5" s="22" customFormat="1" ht="13.5">
      <c r="A6" s="221">
        <v>19</v>
      </c>
      <c r="B6" s="243">
        <v>15300000</v>
      </c>
      <c r="C6" s="244">
        <v>23823069</v>
      </c>
      <c r="D6" s="245">
        <v>1.557</v>
      </c>
      <c r="E6" s="246"/>
    </row>
    <row r="7" spans="1:5" s="22" customFormat="1" ht="14.25" thickBot="1">
      <c r="A7" s="222">
        <v>20</v>
      </c>
      <c r="B7" s="334">
        <v>15376000</v>
      </c>
      <c r="C7" s="247">
        <v>18446702</v>
      </c>
      <c r="D7" s="248">
        <v>1.1997</v>
      </c>
      <c r="E7" s="246"/>
    </row>
    <row r="8" ht="13.5">
      <c r="D8" s="46" t="s">
        <v>604</v>
      </c>
    </row>
    <row r="10" ht="13.5">
      <c r="C10" s="249"/>
    </row>
    <row r="14" ht="13.5">
      <c r="D14" s="250"/>
    </row>
  </sheetData>
  <sheetProtection/>
  <hyperlinks>
    <hyperlink ref="E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I1" sqref="I1"/>
    </sheetView>
  </sheetViews>
  <sheetFormatPr defaultColWidth="9.140625" defaultRowHeight="15"/>
  <cols>
    <col min="1" max="1" width="12.421875" style="44" customWidth="1"/>
    <col min="2" max="2" width="11.28125" style="44" customWidth="1"/>
    <col min="3" max="6" width="12.140625" style="44" customWidth="1"/>
    <col min="7" max="7" width="12.140625" style="17" customWidth="1"/>
    <col min="8" max="8" width="1.8515625" style="17" customWidth="1"/>
    <col min="9" max="16384" width="9.00390625" style="17" customWidth="1"/>
  </cols>
  <sheetData>
    <row r="1" spans="1:9" ht="15" thickBot="1">
      <c r="A1" s="14" t="s">
        <v>328</v>
      </c>
      <c r="B1" s="4"/>
      <c r="C1" s="4"/>
      <c r="D1" s="401"/>
      <c r="E1" s="202"/>
      <c r="F1" s="202"/>
      <c r="G1" s="251"/>
      <c r="I1" s="267" t="s">
        <v>353</v>
      </c>
    </row>
    <row r="2" spans="1:8" s="22" customFormat="1" ht="17.25" customHeight="1">
      <c r="A2" s="252"/>
      <c r="B2" s="51" t="s">
        <v>41</v>
      </c>
      <c r="C2" s="377">
        <v>15</v>
      </c>
      <c r="D2" s="320">
        <v>16</v>
      </c>
      <c r="E2" s="253">
        <v>17</v>
      </c>
      <c r="F2" s="254">
        <v>18</v>
      </c>
      <c r="G2" s="255">
        <v>19</v>
      </c>
      <c r="H2" s="79"/>
    </row>
    <row r="3" spans="1:8" s="22" customFormat="1" ht="12.75" customHeight="1">
      <c r="A3" s="140" t="s">
        <v>329</v>
      </c>
      <c r="B3" s="256"/>
      <c r="C3" s="336"/>
      <c r="D3" s="297"/>
      <c r="E3" s="257"/>
      <c r="F3" s="258"/>
      <c r="G3" s="259"/>
      <c r="H3" s="79"/>
    </row>
    <row r="4" spans="1:8" s="22" customFormat="1" ht="22.5" customHeight="1">
      <c r="A4" s="500" t="s">
        <v>19</v>
      </c>
      <c r="B4" s="501"/>
      <c r="C4" s="321">
        <v>579</v>
      </c>
      <c r="D4" s="321">
        <v>628</v>
      </c>
      <c r="E4" s="260">
        <v>694</v>
      </c>
      <c r="F4" s="260">
        <v>443</v>
      </c>
      <c r="G4" s="261">
        <v>432</v>
      </c>
      <c r="H4" s="246"/>
    </row>
    <row r="5" spans="1:8" s="22" customFormat="1" ht="22.5" customHeight="1">
      <c r="A5" s="494" t="s">
        <v>330</v>
      </c>
      <c r="B5" s="495"/>
      <c r="C5" s="25">
        <v>57</v>
      </c>
      <c r="D5" s="25">
        <v>1</v>
      </c>
      <c r="E5" s="262">
        <v>9</v>
      </c>
      <c r="F5" s="262">
        <v>5</v>
      </c>
      <c r="G5" s="263">
        <v>9</v>
      </c>
      <c r="H5" s="246"/>
    </row>
    <row r="6" spans="1:8" s="22" customFormat="1" ht="13.5">
      <c r="A6" s="494" t="s">
        <v>331</v>
      </c>
      <c r="B6" s="495"/>
      <c r="C6" s="25">
        <v>39</v>
      </c>
      <c r="D6" s="25">
        <v>44</v>
      </c>
      <c r="E6" s="262">
        <v>50</v>
      </c>
      <c r="F6" s="262">
        <v>24</v>
      </c>
      <c r="G6" s="263">
        <v>31</v>
      </c>
      <c r="H6" s="246"/>
    </row>
    <row r="7" spans="1:8" s="22" customFormat="1" ht="13.5">
      <c r="A7" s="494" t="s">
        <v>332</v>
      </c>
      <c r="B7" s="495"/>
      <c r="C7" s="25">
        <v>7</v>
      </c>
      <c r="D7" s="25">
        <v>8</v>
      </c>
      <c r="E7" s="262">
        <v>9</v>
      </c>
      <c r="F7" s="262">
        <v>5</v>
      </c>
      <c r="G7" s="263">
        <v>3</v>
      </c>
      <c r="H7" s="246"/>
    </row>
    <row r="8" spans="1:8" s="22" customFormat="1" ht="13.5">
      <c r="A8" s="494" t="s">
        <v>333</v>
      </c>
      <c r="B8" s="495"/>
      <c r="C8" s="25">
        <v>4</v>
      </c>
      <c r="D8" s="25">
        <v>2</v>
      </c>
      <c r="E8" s="262">
        <v>5</v>
      </c>
      <c r="F8" s="262">
        <v>7</v>
      </c>
      <c r="G8" s="263">
        <v>10</v>
      </c>
      <c r="H8" s="246"/>
    </row>
    <row r="9" spans="1:8" s="22" customFormat="1" ht="13.5">
      <c r="A9" s="494" t="s">
        <v>334</v>
      </c>
      <c r="B9" s="495"/>
      <c r="C9" s="25">
        <v>141</v>
      </c>
      <c r="D9" s="25">
        <v>155</v>
      </c>
      <c r="E9" s="262">
        <v>166</v>
      </c>
      <c r="F9" s="262">
        <v>153</v>
      </c>
      <c r="G9" s="263">
        <v>155</v>
      </c>
      <c r="H9" s="246"/>
    </row>
    <row r="10" spans="1:8" s="22" customFormat="1" ht="22.5" customHeight="1">
      <c r="A10" s="494" t="s">
        <v>335</v>
      </c>
      <c r="B10" s="495"/>
      <c r="C10" s="25">
        <v>39</v>
      </c>
      <c r="D10" s="25">
        <v>57</v>
      </c>
      <c r="E10" s="262">
        <v>62</v>
      </c>
      <c r="F10" s="262">
        <v>38</v>
      </c>
      <c r="G10" s="263">
        <v>51</v>
      </c>
      <c r="H10" s="246"/>
    </row>
    <row r="11" spans="1:8" s="22" customFormat="1" ht="13.5">
      <c r="A11" s="494" t="s">
        <v>336</v>
      </c>
      <c r="B11" s="495"/>
      <c r="C11" s="25">
        <v>20</v>
      </c>
      <c r="D11" s="25">
        <v>20</v>
      </c>
      <c r="E11" s="262">
        <v>14</v>
      </c>
      <c r="F11" s="262">
        <v>7</v>
      </c>
      <c r="G11" s="263">
        <v>21</v>
      </c>
      <c r="H11" s="246"/>
    </row>
    <row r="12" spans="1:8" s="22" customFormat="1" ht="13.5">
      <c r="A12" s="494" t="s">
        <v>337</v>
      </c>
      <c r="B12" s="495"/>
      <c r="C12" s="25">
        <v>29</v>
      </c>
      <c r="D12" s="25">
        <v>82</v>
      </c>
      <c r="E12" s="262">
        <v>108</v>
      </c>
      <c r="F12" s="262">
        <v>39</v>
      </c>
      <c r="G12" s="263">
        <v>114</v>
      </c>
      <c r="H12" s="246"/>
    </row>
    <row r="13" spans="1:8" s="22" customFormat="1" ht="13.5">
      <c r="A13" s="494" t="s">
        <v>338</v>
      </c>
      <c r="B13" s="495"/>
      <c r="C13" s="25">
        <v>1</v>
      </c>
      <c r="D13" s="25">
        <v>14</v>
      </c>
      <c r="E13" s="262">
        <v>25</v>
      </c>
      <c r="F13" s="262">
        <v>5</v>
      </c>
      <c r="G13" s="263">
        <v>11</v>
      </c>
      <c r="H13" s="246"/>
    </row>
    <row r="14" spans="1:8" s="22" customFormat="1" ht="13.5">
      <c r="A14" s="494" t="s">
        <v>339</v>
      </c>
      <c r="B14" s="495"/>
      <c r="C14" s="25" t="s">
        <v>55</v>
      </c>
      <c r="D14" s="25" t="s">
        <v>55</v>
      </c>
      <c r="E14" s="262" t="s">
        <v>161</v>
      </c>
      <c r="F14" s="262" t="s">
        <v>55</v>
      </c>
      <c r="G14" s="263">
        <v>2</v>
      </c>
      <c r="H14" s="246"/>
    </row>
    <row r="15" spans="1:8" s="22" customFormat="1" ht="22.5" customHeight="1">
      <c r="A15" s="494" t="s">
        <v>340</v>
      </c>
      <c r="B15" s="495"/>
      <c r="C15" s="25" t="s">
        <v>55</v>
      </c>
      <c r="D15" s="25" t="s">
        <v>55</v>
      </c>
      <c r="E15" s="262">
        <v>3</v>
      </c>
      <c r="F15" s="262">
        <v>1</v>
      </c>
      <c r="G15" s="263" t="s">
        <v>161</v>
      </c>
      <c r="H15" s="246"/>
    </row>
    <row r="16" spans="1:8" s="22" customFormat="1" ht="13.5">
      <c r="A16" s="494" t="s">
        <v>341</v>
      </c>
      <c r="B16" s="495"/>
      <c r="C16" s="25" t="s">
        <v>55</v>
      </c>
      <c r="D16" s="25" t="s">
        <v>55</v>
      </c>
      <c r="E16" s="262">
        <v>1</v>
      </c>
      <c r="F16" s="262">
        <v>1</v>
      </c>
      <c r="G16" s="263" t="s">
        <v>161</v>
      </c>
      <c r="H16" s="246"/>
    </row>
    <row r="17" spans="1:8" s="22" customFormat="1" ht="13.5">
      <c r="A17" s="494" t="s">
        <v>342</v>
      </c>
      <c r="B17" s="495"/>
      <c r="C17" s="25" t="s">
        <v>55</v>
      </c>
      <c r="D17" s="25">
        <v>1</v>
      </c>
      <c r="E17" s="262" t="s">
        <v>161</v>
      </c>
      <c r="F17" s="262" t="s">
        <v>55</v>
      </c>
      <c r="G17" s="263" t="s">
        <v>161</v>
      </c>
      <c r="H17" s="246"/>
    </row>
    <row r="18" spans="1:8" s="22" customFormat="1" ht="13.5">
      <c r="A18" s="494" t="s">
        <v>343</v>
      </c>
      <c r="B18" s="495"/>
      <c r="C18" s="25">
        <v>1</v>
      </c>
      <c r="D18" s="25">
        <v>14</v>
      </c>
      <c r="E18" s="262">
        <v>17</v>
      </c>
      <c r="F18" s="262">
        <v>3</v>
      </c>
      <c r="G18" s="263">
        <v>1</v>
      </c>
      <c r="H18" s="246"/>
    </row>
    <row r="19" spans="1:8" s="22" customFormat="1" ht="13.5">
      <c r="A19" s="494" t="s">
        <v>344</v>
      </c>
      <c r="B19" s="495"/>
      <c r="C19" s="25">
        <v>5</v>
      </c>
      <c r="D19" s="25">
        <v>11</v>
      </c>
      <c r="E19" s="262">
        <v>15</v>
      </c>
      <c r="F19" s="262">
        <v>7</v>
      </c>
      <c r="G19" s="263">
        <v>40</v>
      </c>
      <c r="H19" s="246"/>
    </row>
    <row r="20" spans="1:8" s="22" customFormat="1" ht="22.5" customHeight="1">
      <c r="A20" s="494" t="s">
        <v>345</v>
      </c>
      <c r="B20" s="495"/>
      <c r="C20" s="25">
        <v>15</v>
      </c>
      <c r="D20" s="25">
        <v>9</v>
      </c>
      <c r="E20" s="262">
        <v>5</v>
      </c>
      <c r="F20" s="262">
        <v>4</v>
      </c>
      <c r="G20" s="263">
        <v>5</v>
      </c>
      <c r="H20" s="246"/>
    </row>
    <row r="21" spans="1:8" s="22" customFormat="1" ht="13.5">
      <c r="A21" s="494" t="s">
        <v>346</v>
      </c>
      <c r="B21" s="495"/>
      <c r="C21" s="25">
        <v>3</v>
      </c>
      <c r="D21" s="25">
        <v>26</v>
      </c>
      <c r="E21" s="262">
        <v>18</v>
      </c>
      <c r="F21" s="262">
        <v>4</v>
      </c>
      <c r="G21" s="263">
        <v>11</v>
      </c>
      <c r="H21" s="246"/>
    </row>
    <row r="22" spans="1:8" s="22" customFormat="1" ht="13.5">
      <c r="A22" s="494" t="s">
        <v>347</v>
      </c>
      <c r="B22" s="495"/>
      <c r="C22" s="25" t="s">
        <v>55</v>
      </c>
      <c r="D22" s="25" t="s">
        <v>55</v>
      </c>
      <c r="E22" s="262" t="s">
        <v>161</v>
      </c>
      <c r="F22" s="262" t="s">
        <v>55</v>
      </c>
      <c r="G22" s="263" t="s">
        <v>161</v>
      </c>
      <c r="H22" s="246"/>
    </row>
    <row r="23" spans="1:8" s="22" customFormat="1" ht="13.5">
      <c r="A23" s="494" t="s">
        <v>348</v>
      </c>
      <c r="B23" s="495"/>
      <c r="C23" s="25">
        <v>103</v>
      </c>
      <c r="D23" s="25">
        <v>95</v>
      </c>
      <c r="E23" s="262">
        <v>98</v>
      </c>
      <c r="F23" s="262">
        <v>95</v>
      </c>
      <c r="G23" s="263">
        <v>105</v>
      </c>
      <c r="H23" s="246"/>
    </row>
    <row r="24" spans="1:8" s="89" customFormat="1" ht="14.25" thickBot="1">
      <c r="A24" s="496" t="s">
        <v>123</v>
      </c>
      <c r="B24" s="497"/>
      <c r="C24" s="56">
        <v>115</v>
      </c>
      <c r="D24" s="56">
        <v>89</v>
      </c>
      <c r="E24" s="264">
        <v>89</v>
      </c>
      <c r="F24" s="264">
        <v>45</v>
      </c>
      <c r="G24" s="265">
        <v>12</v>
      </c>
      <c r="H24" s="266"/>
    </row>
    <row r="25" spans="1:7" ht="13.5">
      <c r="A25" s="44" t="s">
        <v>349</v>
      </c>
      <c r="G25" s="46" t="s">
        <v>350</v>
      </c>
    </row>
    <row r="26" spans="1:7" ht="13.5">
      <c r="A26" s="498" t="s">
        <v>351</v>
      </c>
      <c r="B26" s="498"/>
      <c r="C26" s="498"/>
      <c r="D26" s="498"/>
      <c r="E26" s="498"/>
      <c r="F26" s="498"/>
      <c r="G26" s="498"/>
    </row>
    <row r="27" spans="1:7" ht="13.5" customHeight="1">
      <c r="A27" s="499" t="s">
        <v>393</v>
      </c>
      <c r="B27" s="499"/>
      <c r="C27" s="499"/>
      <c r="D27" s="499"/>
      <c r="E27" s="499"/>
      <c r="F27" s="499"/>
      <c r="G27" s="499"/>
    </row>
  </sheetData>
  <sheetProtection/>
  <mergeCells count="23">
    <mergeCell ref="A4:B4"/>
    <mergeCell ref="A5:B5"/>
    <mergeCell ref="A6:B6"/>
    <mergeCell ref="A7:B7"/>
    <mergeCell ref="A8:B8"/>
    <mergeCell ref="A9:B9"/>
    <mergeCell ref="A21:B21"/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  <mergeCell ref="A26:G26"/>
    <mergeCell ref="A27:G27"/>
    <mergeCell ref="A16:B16"/>
    <mergeCell ref="A17:B17"/>
    <mergeCell ref="A18:B18"/>
    <mergeCell ref="A19:B19"/>
    <mergeCell ref="A20:B20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7.00390625" style="1" customWidth="1"/>
    <col min="2" max="2" width="6.7109375" style="1" customWidth="1"/>
    <col min="3" max="8" width="7.8515625" style="1" customWidth="1"/>
    <col min="9" max="11" width="7.8515625" style="2" customWidth="1"/>
    <col min="12" max="16384" width="9.00390625" style="2" customWidth="1"/>
  </cols>
  <sheetData>
    <row r="1" spans="1:12" ht="18" customHeight="1" thickBot="1">
      <c r="A1" s="270" t="s">
        <v>39</v>
      </c>
      <c r="B1" s="271"/>
      <c r="C1" s="385"/>
      <c r="D1" s="385"/>
      <c r="E1" s="385"/>
      <c r="F1" s="385"/>
      <c r="G1" s="385"/>
      <c r="H1" s="385"/>
      <c r="I1" s="385"/>
      <c r="J1" s="385"/>
      <c r="K1" s="272" t="s">
        <v>40</v>
      </c>
      <c r="L1" s="267" t="s">
        <v>353</v>
      </c>
    </row>
    <row r="2" spans="1:11" s="3" customFormat="1" ht="18" customHeight="1">
      <c r="A2" s="410" t="s">
        <v>41</v>
      </c>
      <c r="B2" s="412" t="s">
        <v>42</v>
      </c>
      <c r="C2" s="408" t="s">
        <v>496</v>
      </c>
      <c r="D2" s="414"/>
      <c r="E2" s="414"/>
      <c r="F2" s="414"/>
      <c r="G2" s="414"/>
      <c r="H2" s="414"/>
      <c r="I2" s="414"/>
      <c r="J2" s="414"/>
      <c r="K2" s="414"/>
    </row>
    <row r="3" spans="1:11" s="3" customFormat="1" ht="18" customHeight="1">
      <c r="A3" s="411"/>
      <c r="B3" s="413"/>
      <c r="C3" s="273" t="s">
        <v>43</v>
      </c>
      <c r="D3" s="273" t="s">
        <v>44</v>
      </c>
      <c r="E3" s="273" t="s">
        <v>45</v>
      </c>
      <c r="F3" s="273" t="s">
        <v>46</v>
      </c>
      <c r="G3" s="273" t="s">
        <v>47</v>
      </c>
      <c r="H3" s="273" t="s">
        <v>48</v>
      </c>
      <c r="I3" s="273" t="s">
        <v>49</v>
      </c>
      <c r="J3" s="273" t="s">
        <v>50</v>
      </c>
      <c r="K3" s="273" t="s">
        <v>51</v>
      </c>
    </row>
    <row r="4" spans="1:11" s="6" customFormat="1" ht="18" customHeight="1">
      <c r="A4" s="274">
        <v>15</v>
      </c>
      <c r="B4" s="275">
        <v>246</v>
      </c>
      <c r="C4" s="275">
        <v>312</v>
      </c>
      <c r="D4" s="275">
        <v>250</v>
      </c>
      <c r="E4" s="275">
        <v>213</v>
      </c>
      <c r="F4" s="275">
        <v>9</v>
      </c>
      <c r="G4" s="276">
        <v>42</v>
      </c>
      <c r="H4" s="275">
        <v>251</v>
      </c>
      <c r="I4" s="277">
        <v>0.1</v>
      </c>
      <c r="J4" s="278">
        <v>13</v>
      </c>
      <c r="K4" s="279">
        <v>0.1</v>
      </c>
    </row>
    <row r="5" spans="1:11" s="9" customFormat="1" ht="18" customHeight="1">
      <c r="A5" s="280">
        <v>16</v>
      </c>
      <c r="B5" s="281">
        <v>251</v>
      </c>
      <c r="C5" s="5">
        <v>310</v>
      </c>
      <c r="D5" s="5">
        <v>260</v>
      </c>
      <c r="E5" s="5">
        <v>206</v>
      </c>
      <c r="F5" s="5">
        <v>8</v>
      </c>
      <c r="G5" s="276">
        <v>42</v>
      </c>
      <c r="H5" s="5">
        <v>273</v>
      </c>
      <c r="I5" s="277" t="s">
        <v>55</v>
      </c>
      <c r="J5" s="282">
        <v>16</v>
      </c>
      <c r="K5" s="277">
        <v>0.4</v>
      </c>
    </row>
    <row r="6" spans="1:11" s="9" customFormat="1" ht="18" customHeight="1">
      <c r="A6" s="280">
        <v>17</v>
      </c>
      <c r="B6" s="281">
        <v>279</v>
      </c>
      <c r="C6" s="5">
        <v>339</v>
      </c>
      <c r="D6" s="5">
        <v>284</v>
      </c>
      <c r="E6" s="5">
        <v>228</v>
      </c>
      <c r="F6" s="5">
        <v>7</v>
      </c>
      <c r="G6" s="5">
        <v>50</v>
      </c>
      <c r="H6" s="5">
        <v>306</v>
      </c>
      <c r="I6" s="7" t="s">
        <v>497</v>
      </c>
      <c r="J6" s="282">
        <v>18</v>
      </c>
      <c r="K6" s="8">
        <v>0.1</v>
      </c>
    </row>
    <row r="7" spans="1:11" s="10" customFormat="1" ht="18" customHeight="1">
      <c r="A7" s="280">
        <v>18</v>
      </c>
      <c r="B7" s="281">
        <v>304</v>
      </c>
      <c r="C7" s="5">
        <v>368</v>
      </c>
      <c r="D7" s="5">
        <v>301</v>
      </c>
      <c r="E7" s="5">
        <v>246</v>
      </c>
      <c r="F7" s="5">
        <v>8</v>
      </c>
      <c r="G7" s="5">
        <v>56</v>
      </c>
      <c r="H7" s="5">
        <v>311</v>
      </c>
      <c r="I7" s="7" t="s">
        <v>497</v>
      </c>
      <c r="J7" s="282">
        <v>23</v>
      </c>
      <c r="K7" s="8">
        <v>0.3</v>
      </c>
    </row>
    <row r="8" spans="1:11" s="9" customFormat="1" ht="18" customHeight="1" thickBot="1">
      <c r="A8" s="283">
        <v>19</v>
      </c>
      <c r="B8" s="284">
        <v>305</v>
      </c>
      <c r="C8" s="11">
        <v>361</v>
      </c>
      <c r="D8" s="11">
        <v>295</v>
      </c>
      <c r="E8" s="11">
        <v>236</v>
      </c>
      <c r="F8" s="11">
        <v>6</v>
      </c>
      <c r="G8" s="11">
        <v>51</v>
      </c>
      <c r="H8" s="11">
        <v>307</v>
      </c>
      <c r="I8" s="12">
        <v>0</v>
      </c>
      <c r="J8" s="285">
        <v>25</v>
      </c>
      <c r="K8" s="13">
        <v>0.2</v>
      </c>
    </row>
    <row r="9" spans="1:11" ht="18" customHeight="1">
      <c r="A9" s="286"/>
      <c r="B9" s="286"/>
      <c r="C9" s="286"/>
      <c r="D9" s="286"/>
      <c r="E9" s="286"/>
      <c r="F9" s="287"/>
      <c r="G9" s="287"/>
      <c r="H9" s="287"/>
      <c r="I9" s="386"/>
      <c r="J9" s="386"/>
      <c r="K9" s="287" t="s">
        <v>52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3">
    <mergeCell ref="A2:A3"/>
    <mergeCell ref="B2:B3"/>
    <mergeCell ref="C2:K2"/>
  </mergeCells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2" width="8.00390625" style="44" customWidth="1"/>
    <col min="3" max="8" width="7.57421875" style="44" customWidth="1"/>
    <col min="9" max="10" width="7.57421875" style="17" customWidth="1"/>
    <col min="11" max="11" width="8.00390625" style="17" customWidth="1"/>
    <col min="12" max="12" width="9.00390625" style="17" customWidth="1"/>
    <col min="13" max="14" width="10.8515625" style="17" bestFit="1" customWidth="1"/>
    <col min="15" max="16384" width="9.00390625" style="17" customWidth="1"/>
  </cols>
  <sheetData>
    <row r="1" spans="1:12" ht="18" customHeight="1" thickBot="1">
      <c r="A1" s="14" t="s">
        <v>498</v>
      </c>
      <c r="B1" s="4"/>
      <c r="C1" s="15"/>
      <c r="D1" s="15"/>
      <c r="E1" s="15"/>
      <c r="F1" s="15"/>
      <c r="G1" s="15"/>
      <c r="H1" s="15"/>
      <c r="I1" s="15"/>
      <c r="J1" s="15"/>
      <c r="K1" s="16" t="s">
        <v>53</v>
      </c>
      <c r="L1" s="502" t="s">
        <v>353</v>
      </c>
    </row>
    <row r="2" spans="1:11" s="22" customFormat="1" ht="25.5">
      <c r="A2" s="18" t="s">
        <v>41</v>
      </c>
      <c r="B2" s="19" t="s">
        <v>19</v>
      </c>
      <c r="C2" s="20" t="s">
        <v>44</v>
      </c>
      <c r="D2" s="20" t="s">
        <v>45</v>
      </c>
      <c r="E2" s="20" t="s">
        <v>46</v>
      </c>
      <c r="F2" s="20" t="s">
        <v>47</v>
      </c>
      <c r="G2" s="20" t="s">
        <v>48</v>
      </c>
      <c r="H2" s="20" t="s">
        <v>49</v>
      </c>
      <c r="I2" s="20" t="s">
        <v>50</v>
      </c>
      <c r="J2" s="20" t="s">
        <v>51</v>
      </c>
      <c r="K2" s="21" t="s">
        <v>54</v>
      </c>
    </row>
    <row r="3" spans="1:11" s="26" customFormat="1" ht="18" customHeight="1">
      <c r="A3" s="23">
        <v>15</v>
      </c>
      <c r="B3" s="24">
        <v>515152</v>
      </c>
      <c r="C3" s="25">
        <v>146806</v>
      </c>
      <c r="D3" s="25">
        <v>40015</v>
      </c>
      <c r="E3" s="25">
        <v>822</v>
      </c>
      <c r="F3" s="25">
        <v>11443</v>
      </c>
      <c r="G3" s="25">
        <v>252944</v>
      </c>
      <c r="H3" s="25">
        <v>105</v>
      </c>
      <c r="I3" s="25">
        <v>33</v>
      </c>
      <c r="J3" s="25">
        <v>172</v>
      </c>
      <c r="K3" s="25">
        <v>62812</v>
      </c>
    </row>
    <row r="4" spans="1:11" s="31" customFormat="1" ht="18" customHeight="1">
      <c r="A4" s="27" t="s">
        <v>56</v>
      </c>
      <c r="B4" s="28">
        <v>1</v>
      </c>
      <c r="C4" s="29">
        <v>0.285</v>
      </c>
      <c r="D4" s="29">
        <v>0.078</v>
      </c>
      <c r="E4" s="29">
        <v>0.002</v>
      </c>
      <c r="F4" s="30">
        <v>0.022</v>
      </c>
      <c r="G4" s="29">
        <v>0.491</v>
      </c>
      <c r="H4" s="29">
        <v>0</v>
      </c>
      <c r="I4" s="29">
        <v>0</v>
      </c>
      <c r="J4" s="29">
        <v>0</v>
      </c>
      <c r="K4" s="29">
        <v>0.122</v>
      </c>
    </row>
    <row r="5" spans="1:11" s="26" customFormat="1" ht="18" customHeight="1">
      <c r="A5" s="23">
        <v>16</v>
      </c>
      <c r="B5" s="24">
        <v>555946</v>
      </c>
      <c r="C5" s="25">
        <v>141864</v>
      </c>
      <c r="D5" s="25">
        <v>39276</v>
      </c>
      <c r="E5" s="25">
        <v>690</v>
      </c>
      <c r="F5" s="25">
        <v>12825</v>
      </c>
      <c r="G5" s="25">
        <v>293244</v>
      </c>
      <c r="H5" s="25" t="s">
        <v>55</v>
      </c>
      <c r="I5" s="25" t="s">
        <v>55</v>
      </c>
      <c r="J5" s="25">
        <v>751</v>
      </c>
      <c r="K5" s="25">
        <v>67296</v>
      </c>
    </row>
    <row r="6" spans="1:11" s="31" customFormat="1" ht="18" customHeight="1">
      <c r="A6" s="27" t="s">
        <v>56</v>
      </c>
      <c r="B6" s="28">
        <v>1</v>
      </c>
      <c r="C6" s="29">
        <v>0.255</v>
      </c>
      <c r="D6" s="29">
        <v>0.071</v>
      </c>
      <c r="E6" s="29">
        <v>0.001</v>
      </c>
      <c r="F6" s="30">
        <v>0.023</v>
      </c>
      <c r="G6" s="29">
        <v>0.528</v>
      </c>
      <c r="H6" s="29" t="s">
        <v>55</v>
      </c>
      <c r="I6" s="29" t="s">
        <v>55</v>
      </c>
      <c r="J6" s="29">
        <v>0.001</v>
      </c>
      <c r="K6" s="29">
        <v>0.121</v>
      </c>
    </row>
    <row r="7" spans="1:11" s="33" customFormat="1" ht="18" customHeight="1">
      <c r="A7" s="23">
        <v>17</v>
      </c>
      <c r="B7" s="24">
        <v>585463</v>
      </c>
      <c r="C7" s="25">
        <v>161205</v>
      </c>
      <c r="D7" s="25">
        <v>43439</v>
      </c>
      <c r="E7" s="25">
        <v>660</v>
      </c>
      <c r="F7" s="25">
        <v>17005</v>
      </c>
      <c r="G7" s="25">
        <v>278842</v>
      </c>
      <c r="H7" s="25" t="s">
        <v>161</v>
      </c>
      <c r="I7" s="32" t="s">
        <v>161</v>
      </c>
      <c r="J7" s="32">
        <v>144</v>
      </c>
      <c r="K7" s="25">
        <v>84168</v>
      </c>
    </row>
    <row r="8" spans="1:11" s="31" customFormat="1" ht="18" customHeight="1">
      <c r="A8" s="27" t="s">
        <v>56</v>
      </c>
      <c r="B8" s="28">
        <v>1</v>
      </c>
      <c r="C8" s="29">
        <v>0.2753461790070423</v>
      </c>
      <c r="D8" s="29">
        <v>0.07419597822578028</v>
      </c>
      <c r="E8" s="29">
        <v>0.0011273129130278088</v>
      </c>
      <c r="F8" s="29">
        <v>0.029045388009148316</v>
      </c>
      <c r="G8" s="29">
        <v>0.47627604135530344</v>
      </c>
      <c r="H8" s="29" t="s">
        <v>161</v>
      </c>
      <c r="I8" s="29" t="s">
        <v>161</v>
      </c>
      <c r="J8" s="29">
        <v>0.00024595918102424916</v>
      </c>
      <c r="K8" s="29">
        <v>0.14376314130867365</v>
      </c>
    </row>
    <row r="9" spans="1:11" s="34" customFormat="1" ht="18" customHeight="1">
      <c r="A9" s="23">
        <v>18</v>
      </c>
      <c r="B9" s="24">
        <v>622180</v>
      </c>
      <c r="C9" s="25">
        <v>168155</v>
      </c>
      <c r="D9" s="25">
        <v>49105</v>
      </c>
      <c r="E9" s="25">
        <v>759</v>
      </c>
      <c r="F9" s="25">
        <v>16871</v>
      </c>
      <c r="G9" s="25">
        <v>294321</v>
      </c>
      <c r="H9" s="25" t="s">
        <v>161</v>
      </c>
      <c r="I9" s="32">
        <v>154</v>
      </c>
      <c r="J9" s="32">
        <v>1777</v>
      </c>
      <c r="K9" s="25">
        <v>91038</v>
      </c>
    </row>
    <row r="10" spans="1:11" s="36" customFormat="1" ht="18" customHeight="1">
      <c r="A10" s="27" t="s">
        <v>56</v>
      </c>
      <c r="B10" s="28">
        <v>0.9997524832042174</v>
      </c>
      <c r="C10" s="29">
        <v>0.27026744671959885</v>
      </c>
      <c r="D10" s="29">
        <v>0.07892410556430615</v>
      </c>
      <c r="E10" s="29">
        <v>0.0012199042077855283</v>
      </c>
      <c r="F10" s="29">
        <v>0.02711594715355685</v>
      </c>
      <c r="G10" s="29">
        <v>0.4730479925423511</v>
      </c>
      <c r="H10" s="29" t="s">
        <v>161</v>
      </c>
      <c r="I10" s="29">
        <v>0</v>
      </c>
      <c r="J10" s="29">
        <v>0.002856086663023562</v>
      </c>
      <c r="K10" s="29">
        <v>0.1463210003535954</v>
      </c>
    </row>
    <row r="11" spans="1:11" s="26" customFormat="1" ht="18" customHeight="1">
      <c r="A11" s="37">
        <v>19</v>
      </c>
      <c r="B11" s="38">
        <v>586397</v>
      </c>
      <c r="C11" s="39">
        <v>162425</v>
      </c>
      <c r="D11" s="39">
        <v>46625</v>
      </c>
      <c r="E11" s="39">
        <v>545</v>
      </c>
      <c r="F11" s="39">
        <v>15880</v>
      </c>
      <c r="G11" s="39">
        <v>263105</v>
      </c>
      <c r="H11" s="29" t="s">
        <v>161</v>
      </c>
      <c r="I11" s="40">
        <v>267</v>
      </c>
      <c r="J11" s="40">
        <v>1044</v>
      </c>
      <c r="K11" s="39">
        <v>96506</v>
      </c>
    </row>
    <row r="12" spans="1:11" s="31" customFormat="1" ht="18" customHeight="1" thickBot="1">
      <c r="A12" s="41" t="s">
        <v>56</v>
      </c>
      <c r="B12" s="42">
        <v>0.9995446770703124</v>
      </c>
      <c r="C12" s="43">
        <v>0.27698811555993635</v>
      </c>
      <c r="D12" s="43">
        <v>0.0795109797628569</v>
      </c>
      <c r="E12" s="43">
        <v>0.0009294044819465311</v>
      </c>
      <c r="F12" s="43">
        <v>0.02708062967579984</v>
      </c>
      <c r="G12" s="43">
        <v>0.44868067196796707</v>
      </c>
      <c r="H12" s="43" t="s">
        <v>161</v>
      </c>
      <c r="I12" s="43">
        <v>0</v>
      </c>
      <c r="J12" s="43">
        <v>0.0017803638149581256</v>
      </c>
      <c r="K12" s="43">
        <v>0.16457451180684757</v>
      </c>
    </row>
    <row r="13" spans="2:11" ht="18" customHeight="1">
      <c r="B13" s="45"/>
      <c r="G13" s="46"/>
      <c r="H13" s="46"/>
      <c r="K13" s="46" t="s">
        <v>52</v>
      </c>
    </row>
    <row r="14" spans="2:11" ht="18" customHeight="1">
      <c r="B14" s="47"/>
      <c r="C14" s="48"/>
      <c r="D14" s="49"/>
      <c r="E14" s="49"/>
      <c r="F14" s="49"/>
      <c r="G14" s="49"/>
      <c r="H14" s="49"/>
      <c r="I14" s="49"/>
      <c r="J14" s="49"/>
      <c r="K14" s="49"/>
    </row>
    <row r="15" ht="18" customHeight="1">
      <c r="B15" s="50"/>
    </row>
    <row r="16" ht="18" customHeight="1">
      <c r="B16" s="50"/>
    </row>
    <row r="17" ht="18" customHeight="1">
      <c r="B17" s="50"/>
    </row>
    <row r="18" ht="18" customHeight="1">
      <c r="B18" s="50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hyperlinks>
    <hyperlink ref="L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23.7109375" style="44" customWidth="1"/>
    <col min="2" max="6" width="12.140625" style="44" customWidth="1"/>
    <col min="7" max="16384" width="9.00390625" style="17" customWidth="1"/>
  </cols>
  <sheetData>
    <row r="1" spans="1:7" ht="18" customHeight="1" thickBot="1">
      <c r="A1" s="14" t="s">
        <v>499</v>
      </c>
      <c r="B1" s="4"/>
      <c r="C1" s="15"/>
      <c r="D1" s="15"/>
      <c r="E1" s="15"/>
      <c r="F1" s="16" t="s">
        <v>53</v>
      </c>
      <c r="G1" s="267" t="s">
        <v>353</v>
      </c>
    </row>
    <row r="2" spans="1:6" s="22" customFormat="1" ht="15.75" customHeight="1">
      <c r="A2" s="415" t="s">
        <v>396</v>
      </c>
      <c r="B2" s="417" t="s">
        <v>57</v>
      </c>
      <c r="C2" s="419" t="s">
        <v>354</v>
      </c>
      <c r="D2" s="420"/>
      <c r="E2" s="420"/>
      <c r="F2" s="420"/>
    </row>
    <row r="3" spans="1:6" s="22" customFormat="1" ht="15.75" customHeight="1">
      <c r="A3" s="416"/>
      <c r="B3" s="418"/>
      <c r="C3" s="52" t="s">
        <v>58</v>
      </c>
      <c r="D3" s="52" t="s">
        <v>59</v>
      </c>
      <c r="E3" s="52" t="s">
        <v>60</v>
      </c>
      <c r="F3" s="53" t="s">
        <v>61</v>
      </c>
    </row>
    <row r="4" spans="1:6" s="26" customFormat="1" ht="15" customHeight="1">
      <c r="A4" s="23">
        <v>15</v>
      </c>
      <c r="B4" s="25">
        <v>56567</v>
      </c>
      <c r="C4" s="25">
        <v>130</v>
      </c>
      <c r="D4" s="25">
        <v>129</v>
      </c>
      <c r="E4" s="25">
        <v>27</v>
      </c>
      <c r="F4" s="25">
        <v>56567</v>
      </c>
    </row>
    <row r="5" spans="1:6" s="26" customFormat="1" ht="15" customHeight="1">
      <c r="A5" s="23">
        <v>16</v>
      </c>
      <c r="B5" s="25">
        <v>52650</v>
      </c>
      <c r="C5" s="25">
        <v>130</v>
      </c>
      <c r="D5" s="25">
        <v>130</v>
      </c>
      <c r="E5" s="25">
        <v>27</v>
      </c>
      <c r="F5" s="25">
        <v>52650</v>
      </c>
    </row>
    <row r="6" spans="1:6" s="26" customFormat="1" ht="15" customHeight="1">
      <c r="A6" s="23">
        <v>17</v>
      </c>
      <c r="B6" s="25">
        <v>59930</v>
      </c>
      <c r="C6" s="25">
        <v>190</v>
      </c>
      <c r="D6" s="25">
        <v>190</v>
      </c>
      <c r="E6" s="25">
        <v>38</v>
      </c>
      <c r="F6" s="25">
        <v>59930</v>
      </c>
    </row>
    <row r="7" spans="1:6" s="26" customFormat="1" ht="15" customHeight="1">
      <c r="A7" s="23">
        <v>18</v>
      </c>
      <c r="B7" s="25">
        <v>68771</v>
      </c>
      <c r="C7" s="25">
        <v>190</v>
      </c>
      <c r="D7" s="25">
        <v>169</v>
      </c>
      <c r="E7" s="25">
        <v>38</v>
      </c>
      <c r="F7" s="25">
        <v>68771</v>
      </c>
    </row>
    <row r="8" spans="1:6" s="26" customFormat="1" ht="15" customHeight="1">
      <c r="A8" s="37">
        <v>19</v>
      </c>
      <c r="B8" s="39">
        <v>57847</v>
      </c>
      <c r="C8" s="39">
        <v>180</v>
      </c>
      <c r="D8" s="39">
        <v>170</v>
      </c>
      <c r="E8" s="39">
        <v>37</v>
      </c>
      <c r="F8" s="39">
        <v>57847</v>
      </c>
    </row>
    <row r="9" spans="1:6" s="26" customFormat="1" ht="15" customHeight="1">
      <c r="A9" s="54" t="s">
        <v>62</v>
      </c>
      <c r="B9" s="25">
        <v>10296</v>
      </c>
      <c r="C9" s="25">
        <v>30</v>
      </c>
      <c r="D9" s="25">
        <v>28</v>
      </c>
      <c r="E9" s="25">
        <v>7</v>
      </c>
      <c r="F9" s="25">
        <v>10296</v>
      </c>
    </row>
    <row r="10" spans="1:6" s="26" customFormat="1" ht="15" customHeight="1">
      <c r="A10" s="54" t="s">
        <v>63</v>
      </c>
      <c r="B10" s="25">
        <v>5256</v>
      </c>
      <c r="C10" s="25">
        <v>20</v>
      </c>
      <c r="D10" s="25">
        <v>18</v>
      </c>
      <c r="E10" s="25">
        <v>5</v>
      </c>
      <c r="F10" s="25">
        <v>5256</v>
      </c>
    </row>
    <row r="11" spans="1:6" s="26" customFormat="1" ht="15" customHeight="1">
      <c r="A11" s="54" t="s">
        <v>64</v>
      </c>
      <c r="B11" s="25">
        <v>11881</v>
      </c>
      <c r="C11" s="25">
        <v>30</v>
      </c>
      <c r="D11" s="25">
        <v>29</v>
      </c>
      <c r="E11" s="25">
        <v>7</v>
      </c>
      <c r="F11" s="25">
        <v>11881</v>
      </c>
    </row>
    <row r="12" spans="1:6" s="26" customFormat="1" ht="15" customHeight="1">
      <c r="A12" s="54" t="s">
        <v>65</v>
      </c>
      <c r="B12" s="25">
        <v>7861</v>
      </c>
      <c r="C12" s="25">
        <v>30</v>
      </c>
      <c r="D12" s="25">
        <v>33</v>
      </c>
      <c r="E12" s="25">
        <v>7</v>
      </c>
      <c r="F12" s="25">
        <v>7861</v>
      </c>
    </row>
    <row r="13" spans="1:6" s="26" customFormat="1" ht="15" customHeight="1">
      <c r="A13" s="54" t="s">
        <v>66</v>
      </c>
      <c r="B13" s="25">
        <v>3724</v>
      </c>
      <c r="C13" s="25">
        <v>20</v>
      </c>
      <c r="D13" s="25">
        <v>17</v>
      </c>
      <c r="E13" s="25">
        <v>5</v>
      </c>
      <c r="F13" s="25">
        <v>3724</v>
      </c>
    </row>
    <row r="14" spans="1:7" s="33" customFormat="1" ht="15" customHeight="1" thickBot="1">
      <c r="A14" s="55" t="s">
        <v>67</v>
      </c>
      <c r="B14" s="56">
        <v>18829</v>
      </c>
      <c r="C14" s="56">
        <v>50</v>
      </c>
      <c r="D14" s="56">
        <v>45</v>
      </c>
      <c r="E14" s="56">
        <v>6</v>
      </c>
      <c r="F14" s="56">
        <v>18829</v>
      </c>
      <c r="G14" s="26"/>
    </row>
    <row r="15" ht="18" customHeight="1">
      <c r="F15" s="46" t="s">
        <v>500</v>
      </c>
    </row>
    <row r="16" spans="2:6" ht="18" customHeight="1">
      <c r="B16" s="57"/>
      <c r="C16" s="58"/>
      <c r="D16" s="59"/>
      <c r="E16" s="59"/>
      <c r="F16" s="59"/>
    </row>
    <row r="17" spans="2:6" ht="18" customHeight="1">
      <c r="B17" s="57"/>
      <c r="C17" s="4"/>
      <c r="D17" s="4"/>
      <c r="E17" s="4"/>
      <c r="F17" s="4"/>
    </row>
    <row r="18" spans="2:6" ht="18" customHeight="1">
      <c r="B18" s="57"/>
      <c r="C18" s="4"/>
      <c r="D18" s="4"/>
      <c r="E18" s="4"/>
      <c r="F18" s="4"/>
    </row>
    <row r="19" spans="2:6" ht="18" customHeight="1">
      <c r="B19" s="60"/>
      <c r="C19" s="60"/>
      <c r="D19" s="60"/>
      <c r="E19" s="60"/>
      <c r="F19" s="60"/>
    </row>
    <row r="20" spans="2:6" ht="18" customHeight="1">
      <c r="B20" s="57"/>
      <c r="C20" s="4"/>
      <c r="D20" s="4"/>
      <c r="E20" s="4"/>
      <c r="F20" s="4"/>
    </row>
    <row r="21" spans="2:6" ht="18" customHeight="1">
      <c r="B21" s="57"/>
      <c r="C21" s="4"/>
      <c r="D21" s="4"/>
      <c r="E21" s="4"/>
      <c r="F21" s="4"/>
    </row>
    <row r="22" spans="2:6" ht="18" customHeight="1">
      <c r="B22" s="57"/>
      <c r="C22" s="4"/>
      <c r="D22" s="4"/>
      <c r="E22" s="4"/>
      <c r="F22" s="4"/>
    </row>
    <row r="23" spans="2:6" ht="18" customHeight="1">
      <c r="B23" s="61"/>
      <c r="C23" s="4"/>
      <c r="D23" s="4"/>
      <c r="E23" s="4"/>
      <c r="F23" s="4"/>
    </row>
    <row r="24" spans="2:6" ht="18" customHeight="1">
      <c r="B24" s="4"/>
      <c r="C24" s="4"/>
      <c r="D24" s="4"/>
      <c r="E24" s="4"/>
      <c r="F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mergeCells count="3">
    <mergeCell ref="A2:A3"/>
    <mergeCell ref="B2:B3"/>
    <mergeCell ref="C2:F2"/>
  </mergeCells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workbookViewId="0" topLeftCell="A1">
      <selection activeCell="G1" sqref="G1"/>
    </sheetView>
  </sheetViews>
  <sheetFormatPr defaultColWidth="9.140625" defaultRowHeight="15"/>
  <cols>
    <col min="1" max="1" width="2.00390625" style="17" customWidth="1"/>
    <col min="2" max="2" width="33.00390625" style="17" customWidth="1"/>
    <col min="3" max="3" width="17.57421875" style="17" customWidth="1"/>
    <col min="4" max="4" width="31.7109375" style="44" customWidth="1"/>
    <col min="5" max="5" width="6.7109375" style="44" customWidth="1"/>
    <col min="6" max="6" width="8.421875" style="45" customWidth="1"/>
    <col min="7" max="16384" width="9.00390625" style="17" customWidth="1"/>
  </cols>
  <sheetData>
    <row r="1" spans="1:7" ht="18" thickBot="1">
      <c r="A1" s="354" t="s">
        <v>68</v>
      </c>
      <c r="B1" s="4"/>
      <c r="C1" s="4"/>
      <c r="D1" s="15"/>
      <c r="E1" s="355"/>
      <c r="F1" s="16" t="s">
        <v>501</v>
      </c>
      <c r="G1" s="267" t="s">
        <v>353</v>
      </c>
    </row>
    <row r="2" spans="1:6" ht="13.5" customHeight="1">
      <c r="A2" s="423" t="s">
        <v>397</v>
      </c>
      <c r="B2" s="424"/>
      <c r="C2" s="19" t="s">
        <v>75</v>
      </c>
      <c r="D2" s="20" t="s">
        <v>262</v>
      </c>
      <c r="E2" s="356" t="s">
        <v>398</v>
      </c>
      <c r="F2" s="357" t="s">
        <v>399</v>
      </c>
    </row>
    <row r="3" spans="1:6" s="22" customFormat="1" ht="13.5" customHeight="1">
      <c r="A3" s="69" t="s">
        <v>400</v>
      </c>
      <c r="B3" s="69"/>
      <c r="C3" s="81"/>
      <c r="D3" s="81"/>
      <c r="E3" s="67"/>
      <c r="F3" s="76"/>
    </row>
    <row r="4" spans="1:6" s="22" customFormat="1" ht="13.5" customHeight="1">
      <c r="A4" s="69"/>
      <c r="B4" s="69" t="s">
        <v>401</v>
      </c>
      <c r="C4" s="81" t="s">
        <v>402</v>
      </c>
      <c r="D4" s="81" t="s">
        <v>403</v>
      </c>
      <c r="E4" s="67">
        <v>10</v>
      </c>
      <c r="F4" s="76">
        <v>15</v>
      </c>
    </row>
    <row r="5" spans="1:6" s="22" customFormat="1" ht="13.5" customHeight="1">
      <c r="A5" s="421" t="s">
        <v>69</v>
      </c>
      <c r="B5" s="422"/>
      <c r="C5" s="81"/>
      <c r="D5" s="81"/>
      <c r="E5" s="358"/>
      <c r="F5" s="31"/>
    </row>
    <row r="6" spans="1:6" s="22" customFormat="1" ht="13.5" customHeight="1">
      <c r="A6" s="69"/>
      <c r="B6" s="69" t="s">
        <v>404</v>
      </c>
      <c r="C6" s="81" t="s">
        <v>405</v>
      </c>
      <c r="D6" s="81" t="s">
        <v>78</v>
      </c>
      <c r="E6" s="67">
        <v>18</v>
      </c>
      <c r="F6" s="76">
        <v>4</v>
      </c>
    </row>
    <row r="7" spans="1:6" s="22" customFormat="1" ht="13.5" customHeight="1">
      <c r="A7" s="421" t="s">
        <v>70</v>
      </c>
      <c r="B7" s="422"/>
      <c r="C7" s="81"/>
      <c r="D7" s="81"/>
      <c r="E7" s="67"/>
      <c r="F7" s="76"/>
    </row>
    <row r="8" spans="1:6" s="22" customFormat="1" ht="13.5" customHeight="1">
      <c r="A8" s="69"/>
      <c r="B8" s="69" t="s">
        <v>406</v>
      </c>
      <c r="C8" s="81" t="s">
        <v>502</v>
      </c>
      <c r="D8" s="81" t="s">
        <v>403</v>
      </c>
      <c r="E8" s="67">
        <v>50</v>
      </c>
      <c r="F8" s="76">
        <v>22</v>
      </c>
    </row>
    <row r="9" spans="1:6" s="22" customFormat="1" ht="13.5" customHeight="1">
      <c r="A9" s="69"/>
      <c r="B9" s="69" t="s">
        <v>503</v>
      </c>
      <c r="C9" s="81" t="s">
        <v>407</v>
      </c>
      <c r="D9" s="81" t="s">
        <v>408</v>
      </c>
      <c r="E9" s="67">
        <v>30</v>
      </c>
      <c r="F9" s="76">
        <v>16</v>
      </c>
    </row>
    <row r="10" spans="1:6" s="22" customFormat="1" ht="13.5" customHeight="1">
      <c r="A10" s="69" t="s">
        <v>409</v>
      </c>
      <c r="B10" s="69"/>
      <c r="C10" s="81"/>
      <c r="D10" s="81"/>
      <c r="E10" s="67"/>
      <c r="F10" s="76"/>
    </row>
    <row r="11" spans="1:6" s="22" customFormat="1" ht="13.5" customHeight="1">
      <c r="A11" s="69"/>
      <c r="B11" s="69" t="s">
        <v>410</v>
      </c>
      <c r="C11" s="81" t="s">
        <v>504</v>
      </c>
      <c r="D11" s="81" t="s">
        <v>411</v>
      </c>
      <c r="E11" s="67">
        <v>40</v>
      </c>
      <c r="F11" s="76">
        <v>7</v>
      </c>
    </row>
    <row r="12" spans="1:6" s="22" customFormat="1" ht="13.5" customHeight="1">
      <c r="A12" s="421" t="s">
        <v>505</v>
      </c>
      <c r="B12" s="422"/>
      <c r="C12" s="81"/>
      <c r="D12" s="81"/>
      <c r="E12" s="67"/>
      <c r="F12" s="76"/>
    </row>
    <row r="13" spans="1:6" s="22" customFormat="1" ht="13.5" customHeight="1">
      <c r="A13" s="69"/>
      <c r="B13" s="69" t="s">
        <v>506</v>
      </c>
      <c r="C13" s="81" t="s">
        <v>507</v>
      </c>
      <c r="D13" s="359" t="s">
        <v>508</v>
      </c>
      <c r="E13" s="67">
        <v>10</v>
      </c>
      <c r="F13" s="76">
        <v>3</v>
      </c>
    </row>
    <row r="14" spans="1:6" s="31" customFormat="1" ht="13.5" customHeight="1">
      <c r="A14" s="69"/>
      <c r="B14" s="69" t="s">
        <v>509</v>
      </c>
      <c r="C14" s="81" t="s">
        <v>510</v>
      </c>
      <c r="D14" s="359" t="s">
        <v>429</v>
      </c>
      <c r="E14" s="67">
        <v>20</v>
      </c>
      <c r="F14" s="76">
        <v>6</v>
      </c>
    </row>
    <row r="15" spans="1:6" s="31" customFormat="1" ht="13.5" customHeight="1">
      <c r="A15" s="69" t="s">
        <v>511</v>
      </c>
      <c r="B15" s="69"/>
      <c r="C15" s="81"/>
      <c r="D15" s="81"/>
      <c r="E15" s="67"/>
      <c r="F15" s="76"/>
    </row>
    <row r="16" spans="1:6" s="31" customFormat="1" ht="13.5" customHeight="1">
      <c r="A16" s="69"/>
      <c r="B16" s="69" t="s">
        <v>413</v>
      </c>
      <c r="C16" s="81" t="s">
        <v>414</v>
      </c>
      <c r="D16" s="81" t="s">
        <v>412</v>
      </c>
      <c r="E16" s="67">
        <v>40</v>
      </c>
      <c r="F16" s="76">
        <v>31</v>
      </c>
    </row>
    <row r="17" spans="1:6" s="31" customFormat="1" ht="13.5" customHeight="1">
      <c r="A17" s="69"/>
      <c r="B17" s="69" t="s">
        <v>415</v>
      </c>
      <c r="C17" s="81" t="s">
        <v>512</v>
      </c>
      <c r="D17" s="81" t="s">
        <v>412</v>
      </c>
      <c r="E17" s="67">
        <v>65</v>
      </c>
      <c r="F17" s="76">
        <v>35</v>
      </c>
    </row>
    <row r="18" spans="1:6" s="31" customFormat="1" ht="13.5" customHeight="1">
      <c r="A18" s="69"/>
      <c r="B18" s="69" t="s">
        <v>416</v>
      </c>
      <c r="C18" s="81" t="s">
        <v>417</v>
      </c>
      <c r="D18" s="81" t="s">
        <v>418</v>
      </c>
      <c r="E18" s="67">
        <v>30</v>
      </c>
      <c r="F18" s="76">
        <v>18</v>
      </c>
    </row>
    <row r="19" spans="1:6" s="31" customFormat="1" ht="13.5" customHeight="1">
      <c r="A19" s="69" t="s">
        <v>71</v>
      </c>
      <c r="B19" s="69"/>
      <c r="C19" s="81"/>
      <c r="D19" s="81"/>
      <c r="E19" s="67"/>
      <c r="F19" s="76"/>
    </row>
    <row r="20" spans="1:7" s="31" customFormat="1" ht="13.5" customHeight="1">
      <c r="A20" s="69"/>
      <c r="B20" s="69" t="s">
        <v>419</v>
      </c>
      <c r="C20" s="81" t="s">
        <v>420</v>
      </c>
      <c r="D20" s="81" t="s">
        <v>78</v>
      </c>
      <c r="E20" s="67">
        <v>36</v>
      </c>
      <c r="F20" s="76">
        <v>23</v>
      </c>
      <c r="G20" s="71"/>
    </row>
    <row r="21" spans="1:6" s="31" customFormat="1" ht="13.5" customHeight="1">
      <c r="A21" s="69" t="s">
        <v>513</v>
      </c>
      <c r="B21" s="69"/>
      <c r="C21" s="81"/>
      <c r="D21" s="81"/>
      <c r="E21" s="67"/>
      <c r="F21" s="76"/>
    </row>
    <row r="22" spans="1:6" s="31" customFormat="1" ht="13.5" customHeight="1">
      <c r="A22" s="69"/>
      <c r="B22" s="69" t="s">
        <v>514</v>
      </c>
      <c r="C22" s="81" t="s">
        <v>515</v>
      </c>
      <c r="D22" s="81" t="s">
        <v>412</v>
      </c>
      <c r="E22" s="67">
        <v>4</v>
      </c>
      <c r="F22" s="76">
        <v>1</v>
      </c>
    </row>
    <row r="23" spans="1:6" s="31" customFormat="1" ht="13.5" customHeight="1">
      <c r="A23" s="69"/>
      <c r="B23" s="69" t="s">
        <v>516</v>
      </c>
      <c r="C23" s="81" t="s">
        <v>424</v>
      </c>
      <c r="D23" s="81" t="s">
        <v>412</v>
      </c>
      <c r="E23" s="67">
        <v>4</v>
      </c>
      <c r="F23" s="76">
        <v>1</v>
      </c>
    </row>
    <row r="24" spans="1:6" s="31" customFormat="1" ht="13.5" customHeight="1">
      <c r="A24" s="69"/>
      <c r="B24" s="69" t="s">
        <v>517</v>
      </c>
      <c r="C24" s="81" t="s">
        <v>518</v>
      </c>
      <c r="D24" s="81" t="s">
        <v>418</v>
      </c>
      <c r="E24" s="67">
        <v>4</v>
      </c>
      <c r="F24" s="76">
        <v>1</v>
      </c>
    </row>
    <row r="25" spans="1:6" s="31" customFormat="1" ht="13.5" customHeight="1">
      <c r="A25" s="69"/>
      <c r="B25" s="69" t="s">
        <v>425</v>
      </c>
      <c r="C25" s="81" t="s">
        <v>426</v>
      </c>
      <c r="D25" s="359" t="s">
        <v>427</v>
      </c>
      <c r="E25" s="67">
        <v>5</v>
      </c>
      <c r="F25" s="76">
        <v>1</v>
      </c>
    </row>
    <row r="26" spans="1:6" s="31" customFormat="1" ht="13.5" customHeight="1">
      <c r="A26" s="69"/>
      <c r="B26" s="69" t="s">
        <v>519</v>
      </c>
      <c r="C26" s="81" t="s">
        <v>428</v>
      </c>
      <c r="D26" s="359" t="s">
        <v>429</v>
      </c>
      <c r="E26" s="67">
        <v>4</v>
      </c>
      <c r="F26" s="76">
        <v>1</v>
      </c>
    </row>
    <row r="27" spans="1:6" s="31" customFormat="1" ht="13.5" customHeight="1">
      <c r="A27" s="69"/>
      <c r="B27" s="69" t="s">
        <v>520</v>
      </c>
      <c r="C27" s="81" t="s">
        <v>521</v>
      </c>
      <c r="D27" s="359" t="s">
        <v>429</v>
      </c>
      <c r="E27" s="67">
        <v>4</v>
      </c>
      <c r="F27" s="76">
        <v>1</v>
      </c>
    </row>
    <row r="28" spans="1:6" s="31" customFormat="1" ht="13.5" customHeight="1">
      <c r="A28" s="69"/>
      <c r="B28" s="69" t="s">
        <v>522</v>
      </c>
      <c r="C28" s="81" t="s">
        <v>430</v>
      </c>
      <c r="D28" s="359" t="s">
        <v>523</v>
      </c>
      <c r="E28" s="67">
        <v>4</v>
      </c>
      <c r="F28" s="76">
        <v>1</v>
      </c>
    </row>
    <row r="29" spans="1:6" s="31" customFormat="1" ht="13.5" customHeight="1">
      <c r="A29" s="69" t="s">
        <v>524</v>
      </c>
      <c r="B29" s="69"/>
      <c r="C29" s="81"/>
      <c r="D29" s="81"/>
      <c r="E29" s="67"/>
      <c r="F29" s="76"/>
    </row>
    <row r="30" spans="1:6" s="31" customFormat="1" ht="13.5" customHeight="1">
      <c r="A30" s="69"/>
      <c r="B30" s="69" t="s">
        <v>525</v>
      </c>
      <c r="C30" s="81" t="s">
        <v>470</v>
      </c>
      <c r="D30" s="81" t="s">
        <v>101</v>
      </c>
      <c r="E30" s="67">
        <v>15</v>
      </c>
      <c r="F30" s="76">
        <v>12</v>
      </c>
    </row>
    <row r="31" spans="1:7" s="31" customFormat="1" ht="13.5" customHeight="1">
      <c r="A31" s="69"/>
      <c r="B31" s="69" t="s">
        <v>526</v>
      </c>
      <c r="C31" s="81" t="s">
        <v>527</v>
      </c>
      <c r="D31" s="81" t="s">
        <v>528</v>
      </c>
      <c r="E31" s="67">
        <v>10</v>
      </c>
      <c r="F31" s="76">
        <v>3</v>
      </c>
      <c r="G31" s="75"/>
    </row>
    <row r="32" spans="1:6" ht="15" customHeight="1">
      <c r="A32" s="69"/>
      <c r="B32" s="69" t="s">
        <v>529</v>
      </c>
      <c r="C32" s="81" t="s">
        <v>527</v>
      </c>
      <c r="D32" s="81" t="s">
        <v>528</v>
      </c>
      <c r="E32" s="67">
        <v>10</v>
      </c>
      <c r="F32" s="76">
        <v>5</v>
      </c>
    </row>
    <row r="33" spans="1:6" ht="18" customHeight="1">
      <c r="A33" s="421" t="s">
        <v>530</v>
      </c>
      <c r="B33" s="422"/>
      <c r="C33" s="81"/>
      <c r="D33" s="81"/>
      <c r="E33" s="67"/>
      <c r="F33" s="76"/>
    </row>
    <row r="34" spans="1:6" ht="18" customHeight="1">
      <c r="A34" s="69" t="s">
        <v>531</v>
      </c>
      <c r="B34" s="69" t="s">
        <v>532</v>
      </c>
      <c r="C34" s="81" t="s">
        <v>533</v>
      </c>
      <c r="D34" s="81" t="s">
        <v>534</v>
      </c>
      <c r="E34" s="67">
        <v>6</v>
      </c>
      <c r="F34" s="76">
        <v>1</v>
      </c>
    </row>
    <row r="35" spans="1:6" ht="18" customHeight="1">
      <c r="A35" s="69"/>
      <c r="B35" s="69" t="s">
        <v>431</v>
      </c>
      <c r="C35" s="81" t="s">
        <v>432</v>
      </c>
      <c r="D35" s="81" t="s">
        <v>423</v>
      </c>
      <c r="E35" s="67">
        <v>4</v>
      </c>
      <c r="F35" s="76">
        <v>1</v>
      </c>
    </row>
    <row r="36" spans="1:6" ht="18" customHeight="1">
      <c r="A36" s="69"/>
      <c r="B36" s="69" t="s">
        <v>433</v>
      </c>
      <c r="C36" s="81" t="s">
        <v>434</v>
      </c>
      <c r="D36" s="81" t="s">
        <v>423</v>
      </c>
      <c r="E36" s="67">
        <v>4</v>
      </c>
      <c r="F36" s="76">
        <v>1</v>
      </c>
    </row>
    <row r="37" spans="1:6" ht="18" customHeight="1">
      <c r="A37" s="69"/>
      <c r="B37" s="69" t="s">
        <v>435</v>
      </c>
      <c r="C37" s="81" t="s">
        <v>436</v>
      </c>
      <c r="D37" s="81" t="s">
        <v>423</v>
      </c>
      <c r="E37" s="67">
        <v>4</v>
      </c>
      <c r="F37" s="76">
        <v>1</v>
      </c>
    </row>
    <row r="38" spans="1:6" ht="18" customHeight="1">
      <c r="A38" s="69"/>
      <c r="B38" s="69" t="s">
        <v>535</v>
      </c>
      <c r="C38" s="81" t="s">
        <v>536</v>
      </c>
      <c r="D38" s="81" t="s">
        <v>423</v>
      </c>
      <c r="E38" s="67">
        <v>4</v>
      </c>
      <c r="F38" s="76">
        <v>1</v>
      </c>
    </row>
    <row r="39" spans="1:6" ht="18" customHeight="1">
      <c r="A39" s="421" t="s">
        <v>537</v>
      </c>
      <c r="B39" s="422"/>
      <c r="C39" s="81"/>
      <c r="D39" s="81"/>
      <c r="E39" s="67"/>
      <c r="F39" s="76"/>
    </row>
    <row r="40" spans="1:6" ht="18" customHeight="1">
      <c r="A40" s="69"/>
      <c r="B40" s="69" t="s">
        <v>538</v>
      </c>
      <c r="C40" s="81" t="s">
        <v>539</v>
      </c>
      <c r="D40" s="81" t="s">
        <v>540</v>
      </c>
      <c r="E40" s="67">
        <v>20</v>
      </c>
      <c r="F40" s="76">
        <v>10</v>
      </c>
    </row>
    <row r="41" spans="1:6" ht="18" customHeight="1">
      <c r="A41" s="69"/>
      <c r="B41" s="69" t="s">
        <v>541</v>
      </c>
      <c r="C41" s="81" t="s">
        <v>542</v>
      </c>
      <c r="D41" s="81" t="s">
        <v>543</v>
      </c>
      <c r="E41" s="67">
        <v>23</v>
      </c>
      <c r="F41" s="76">
        <v>3</v>
      </c>
    </row>
    <row r="42" spans="1:6" ht="18" customHeight="1">
      <c r="A42" s="421" t="s">
        <v>421</v>
      </c>
      <c r="B42" s="422"/>
      <c r="C42" s="81"/>
      <c r="D42" s="81"/>
      <c r="E42" s="67"/>
      <c r="F42" s="76"/>
    </row>
    <row r="43" spans="1:6" ht="18" customHeight="1">
      <c r="A43" s="69"/>
      <c r="B43" s="69" t="s">
        <v>544</v>
      </c>
      <c r="C43" s="81" t="s">
        <v>422</v>
      </c>
      <c r="D43" s="81" t="s">
        <v>423</v>
      </c>
      <c r="E43" s="67">
        <v>20</v>
      </c>
      <c r="F43" s="76">
        <v>7</v>
      </c>
    </row>
    <row r="44" spans="1:6" ht="18" customHeight="1">
      <c r="A44" s="69" t="s">
        <v>437</v>
      </c>
      <c r="B44" s="69"/>
      <c r="C44" s="81"/>
      <c r="D44" s="81"/>
      <c r="E44" s="67"/>
      <c r="F44" s="76"/>
    </row>
    <row r="45" spans="1:6" ht="18" customHeight="1">
      <c r="A45" s="69"/>
      <c r="B45" s="69" t="s">
        <v>438</v>
      </c>
      <c r="C45" s="81" t="s">
        <v>439</v>
      </c>
      <c r="D45" s="81" t="s">
        <v>440</v>
      </c>
      <c r="E45" s="67">
        <v>100</v>
      </c>
      <c r="F45" s="76">
        <v>45</v>
      </c>
    </row>
    <row r="46" spans="1:6" ht="18" customHeight="1">
      <c r="A46" s="69"/>
      <c r="B46" s="69" t="s">
        <v>441</v>
      </c>
      <c r="C46" s="81" t="s">
        <v>442</v>
      </c>
      <c r="D46" s="81" t="s">
        <v>443</v>
      </c>
      <c r="E46" s="67">
        <v>80</v>
      </c>
      <c r="F46" s="76">
        <v>34</v>
      </c>
    </row>
    <row r="47" spans="1:6" ht="18" customHeight="1">
      <c r="A47" s="69" t="s">
        <v>444</v>
      </c>
      <c r="B47" s="69"/>
      <c r="C47" s="81"/>
      <c r="D47" s="81"/>
      <c r="E47" s="67"/>
      <c r="F47" s="76"/>
    </row>
    <row r="48" spans="1:6" ht="18" customHeight="1">
      <c r="A48" s="69"/>
      <c r="B48" s="69" t="s">
        <v>445</v>
      </c>
      <c r="C48" s="81" t="s">
        <v>446</v>
      </c>
      <c r="D48" s="81" t="s">
        <v>545</v>
      </c>
      <c r="E48" s="67">
        <v>80</v>
      </c>
      <c r="F48" s="76">
        <v>47</v>
      </c>
    </row>
    <row r="49" spans="1:6" ht="18" customHeight="1">
      <c r="A49" s="69"/>
      <c r="B49" s="69" t="s">
        <v>447</v>
      </c>
      <c r="C49" s="81" t="s">
        <v>546</v>
      </c>
      <c r="D49" s="81" t="s">
        <v>545</v>
      </c>
      <c r="E49" s="67">
        <v>60</v>
      </c>
      <c r="F49" s="76">
        <v>32</v>
      </c>
    </row>
    <row r="50" spans="1:6" ht="18" customHeight="1">
      <c r="A50" s="69"/>
      <c r="B50" s="69" t="s">
        <v>547</v>
      </c>
      <c r="C50" s="81" t="s">
        <v>448</v>
      </c>
      <c r="D50" s="81" t="s">
        <v>440</v>
      </c>
      <c r="E50" s="67">
        <v>54</v>
      </c>
      <c r="F50" s="76">
        <v>65</v>
      </c>
    </row>
    <row r="51" spans="1:6" ht="18" customHeight="1">
      <c r="A51" s="69"/>
      <c r="B51" s="69" t="s">
        <v>449</v>
      </c>
      <c r="C51" s="81" t="s">
        <v>450</v>
      </c>
      <c r="D51" s="81" t="s">
        <v>451</v>
      </c>
      <c r="E51" s="67">
        <v>100</v>
      </c>
      <c r="F51" s="76">
        <v>68</v>
      </c>
    </row>
    <row r="52" spans="1:6" ht="18" customHeight="1">
      <c r="A52" s="69"/>
      <c r="B52" s="69" t="s">
        <v>452</v>
      </c>
      <c r="C52" s="81" t="s">
        <v>453</v>
      </c>
      <c r="D52" s="81" t="s">
        <v>454</v>
      </c>
      <c r="E52" s="67">
        <v>56</v>
      </c>
      <c r="F52" s="76">
        <v>37</v>
      </c>
    </row>
    <row r="53" spans="1:6" ht="18" customHeight="1">
      <c r="A53" s="69" t="s">
        <v>455</v>
      </c>
      <c r="B53" s="69"/>
      <c r="C53" s="81"/>
      <c r="D53" s="81"/>
      <c r="E53" s="67"/>
      <c r="F53" s="76"/>
    </row>
    <row r="54" spans="1:6" ht="18" customHeight="1">
      <c r="A54" s="69"/>
      <c r="B54" s="69" t="s">
        <v>456</v>
      </c>
      <c r="C54" s="81" t="s">
        <v>457</v>
      </c>
      <c r="D54" s="81" t="s">
        <v>451</v>
      </c>
      <c r="E54" s="67">
        <v>50</v>
      </c>
      <c r="F54" s="76">
        <v>10</v>
      </c>
    </row>
    <row r="55" spans="1:6" ht="18" customHeight="1">
      <c r="A55" s="69"/>
      <c r="B55" s="69" t="s">
        <v>458</v>
      </c>
      <c r="C55" s="81" t="s">
        <v>459</v>
      </c>
      <c r="D55" s="81" t="s">
        <v>460</v>
      </c>
      <c r="E55" s="67">
        <v>30</v>
      </c>
      <c r="F55" s="76">
        <v>4</v>
      </c>
    </row>
    <row r="56" spans="1:6" ht="18" customHeight="1">
      <c r="A56" s="69" t="s">
        <v>461</v>
      </c>
      <c r="B56" s="69"/>
      <c r="C56" s="81"/>
      <c r="D56" s="81"/>
      <c r="E56" s="67"/>
      <c r="F56" s="76"/>
    </row>
    <row r="57" spans="1:6" ht="13.5">
      <c r="A57" s="69"/>
      <c r="B57" s="69" t="s">
        <v>548</v>
      </c>
      <c r="C57" s="81" t="s">
        <v>442</v>
      </c>
      <c r="D57" s="81" t="s">
        <v>78</v>
      </c>
      <c r="E57" s="67">
        <v>45</v>
      </c>
      <c r="F57" s="76">
        <v>20</v>
      </c>
    </row>
    <row r="58" spans="1:6" ht="13.5">
      <c r="A58" s="69"/>
      <c r="B58" s="69" t="s">
        <v>549</v>
      </c>
      <c r="C58" s="81" t="s">
        <v>546</v>
      </c>
      <c r="D58" s="81" t="s">
        <v>78</v>
      </c>
      <c r="E58" s="67">
        <v>25</v>
      </c>
      <c r="F58" s="76">
        <v>8</v>
      </c>
    </row>
    <row r="59" spans="1:6" ht="13.5">
      <c r="A59" s="69"/>
      <c r="B59" s="69" t="s">
        <v>550</v>
      </c>
      <c r="C59" s="81" t="s">
        <v>462</v>
      </c>
      <c r="D59" s="81" t="s">
        <v>78</v>
      </c>
      <c r="E59" s="67">
        <v>40</v>
      </c>
      <c r="F59" s="76">
        <v>20</v>
      </c>
    </row>
    <row r="60" spans="1:6" ht="13.5">
      <c r="A60" s="69"/>
      <c r="B60" s="69" t="s">
        <v>551</v>
      </c>
      <c r="C60" s="81" t="s">
        <v>463</v>
      </c>
      <c r="D60" s="81" t="s">
        <v>78</v>
      </c>
      <c r="E60" s="67">
        <v>42</v>
      </c>
      <c r="F60" s="76">
        <v>15</v>
      </c>
    </row>
    <row r="61" spans="1:6" ht="13.5">
      <c r="A61" s="69" t="s">
        <v>464</v>
      </c>
      <c r="B61" s="69" t="s">
        <v>552</v>
      </c>
      <c r="C61" s="81" t="s">
        <v>465</v>
      </c>
      <c r="D61" s="81" t="s">
        <v>78</v>
      </c>
      <c r="E61" s="67">
        <v>30</v>
      </c>
      <c r="F61" s="76">
        <v>12</v>
      </c>
    </row>
    <row r="62" spans="1:6" ht="13.5">
      <c r="A62" s="69" t="s">
        <v>464</v>
      </c>
      <c r="B62" s="69" t="s">
        <v>553</v>
      </c>
      <c r="C62" s="81" t="s">
        <v>466</v>
      </c>
      <c r="D62" s="81" t="s">
        <v>78</v>
      </c>
      <c r="E62" s="67">
        <v>30</v>
      </c>
      <c r="F62" s="76">
        <v>12</v>
      </c>
    </row>
    <row r="63" spans="1:6" ht="13.5">
      <c r="A63" s="69"/>
      <c r="B63" s="69" t="s">
        <v>467</v>
      </c>
      <c r="C63" s="81" t="s">
        <v>468</v>
      </c>
      <c r="D63" s="81" t="s">
        <v>101</v>
      </c>
      <c r="E63" s="67">
        <v>35</v>
      </c>
      <c r="F63" s="76">
        <v>18</v>
      </c>
    </row>
    <row r="64" spans="1:6" ht="13.5">
      <c r="A64" s="69"/>
      <c r="B64" s="69" t="s">
        <v>469</v>
      </c>
      <c r="C64" s="81" t="s">
        <v>470</v>
      </c>
      <c r="D64" s="81" t="s">
        <v>101</v>
      </c>
      <c r="E64" s="67">
        <v>30</v>
      </c>
      <c r="F64" s="76">
        <v>18</v>
      </c>
    </row>
    <row r="65" spans="1:6" ht="13.5">
      <c r="A65" s="69" t="s">
        <v>554</v>
      </c>
      <c r="B65" s="69"/>
      <c r="C65" s="81"/>
      <c r="D65" s="81"/>
      <c r="E65" s="67"/>
      <c r="F65" s="387" t="s">
        <v>555</v>
      </c>
    </row>
    <row r="66" spans="1:6" ht="13.5">
      <c r="A66" s="69"/>
      <c r="B66" s="69" t="s">
        <v>556</v>
      </c>
      <c r="C66" s="81" t="s">
        <v>442</v>
      </c>
      <c r="D66" s="81" t="s">
        <v>78</v>
      </c>
      <c r="E66" s="67"/>
      <c r="F66" s="76">
        <v>2</v>
      </c>
    </row>
    <row r="67" spans="1:6" ht="13.5">
      <c r="A67" s="69"/>
      <c r="B67" s="69" t="s">
        <v>557</v>
      </c>
      <c r="C67" s="81" t="s">
        <v>558</v>
      </c>
      <c r="D67" s="81" t="s">
        <v>78</v>
      </c>
      <c r="E67" s="67"/>
      <c r="F67" s="76">
        <v>4</v>
      </c>
    </row>
    <row r="68" spans="1:6" ht="13.5">
      <c r="A68" s="69"/>
      <c r="B68" s="70" t="s">
        <v>559</v>
      </c>
      <c r="C68" s="81" t="s">
        <v>560</v>
      </c>
      <c r="D68" s="81" t="s">
        <v>78</v>
      </c>
      <c r="E68" s="81"/>
      <c r="F68" s="76">
        <v>4</v>
      </c>
    </row>
    <row r="69" spans="1:6" ht="14.25" thickBot="1">
      <c r="A69" s="69"/>
      <c r="B69" s="70" t="s">
        <v>561</v>
      </c>
      <c r="C69" s="81" t="s">
        <v>562</v>
      </c>
      <c r="D69" s="81" t="s">
        <v>101</v>
      </c>
      <c r="E69" s="81"/>
      <c r="F69" s="76">
        <v>1</v>
      </c>
    </row>
    <row r="70" spans="1:6" ht="13.5">
      <c r="A70" s="66" t="s">
        <v>471</v>
      </c>
      <c r="B70" s="66"/>
      <c r="C70" s="66"/>
      <c r="D70" s="66"/>
      <c r="E70" s="66"/>
      <c r="F70" s="360" t="s">
        <v>563</v>
      </c>
    </row>
  </sheetData>
  <sheetProtection/>
  <mergeCells count="7">
    <mergeCell ref="A39:B39"/>
    <mergeCell ref="A42:B42"/>
    <mergeCell ref="A2:B2"/>
    <mergeCell ref="A5:B5"/>
    <mergeCell ref="A7:B7"/>
    <mergeCell ref="A12:B12"/>
    <mergeCell ref="A33:B33"/>
  </mergeCells>
  <hyperlinks>
    <hyperlink ref="G1" location="目次!A1" display="目次へ戻る"/>
  </hyperlinks>
  <printOptions horizontalCentered="1"/>
  <pageMargins left="0.8267716535433072" right="0.62" top="0.75" bottom="0.2362204724409449" header="0.31496062992125984" footer="0.275590551181102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selection activeCell="E1" sqref="E1"/>
    </sheetView>
  </sheetViews>
  <sheetFormatPr defaultColWidth="9.140625" defaultRowHeight="15"/>
  <cols>
    <col min="1" max="1" width="28.421875" style="84" customWidth="1"/>
    <col min="2" max="2" width="14.28125" style="84" customWidth="1"/>
    <col min="3" max="3" width="8.421875" style="84" customWidth="1"/>
    <col min="4" max="4" width="8.421875" style="22" customWidth="1"/>
    <col min="5" max="16384" width="9.00390625" style="22" customWidth="1"/>
  </cols>
  <sheetData>
    <row r="1" spans="1:5" ht="15.75" customHeight="1" thickBot="1">
      <c r="A1" s="77" t="s">
        <v>73</v>
      </c>
      <c r="B1" s="78"/>
      <c r="C1" s="79"/>
      <c r="D1" s="80" t="s">
        <v>564</v>
      </c>
      <c r="E1" s="267" t="s">
        <v>353</v>
      </c>
    </row>
    <row r="2" spans="1:4" ht="25.5">
      <c r="A2" s="174" t="s">
        <v>74</v>
      </c>
      <c r="B2" s="19" t="s">
        <v>75</v>
      </c>
      <c r="C2" s="91" t="s">
        <v>565</v>
      </c>
      <c r="D2" s="269" t="s">
        <v>76</v>
      </c>
    </row>
    <row r="3" spans="1:5" s="31" customFormat="1" ht="13.5" customHeight="1">
      <c r="A3" s="329" t="s">
        <v>19</v>
      </c>
      <c r="B3" s="81"/>
      <c r="C3" s="288">
        <v>541</v>
      </c>
      <c r="D3" s="361">
        <v>551</v>
      </c>
      <c r="E3" s="75"/>
    </row>
    <row r="4" spans="1:5" s="31" customFormat="1" ht="13.5" customHeight="1">
      <c r="A4" s="63" t="s">
        <v>77</v>
      </c>
      <c r="B4" s="81" t="s">
        <v>78</v>
      </c>
      <c r="C4" s="288">
        <v>44</v>
      </c>
      <c r="D4" s="361">
        <v>42</v>
      </c>
      <c r="E4" s="75"/>
    </row>
    <row r="5" spans="1:5" s="31" customFormat="1" ht="13.5" customHeight="1">
      <c r="A5" s="63" t="s">
        <v>79</v>
      </c>
      <c r="B5" s="81" t="s">
        <v>80</v>
      </c>
      <c r="C5" s="288">
        <v>23</v>
      </c>
      <c r="D5" s="361">
        <v>23</v>
      </c>
      <c r="E5" s="75"/>
    </row>
    <row r="6" spans="1:5" s="31" customFormat="1" ht="13.5" customHeight="1">
      <c r="A6" s="63" t="s">
        <v>81</v>
      </c>
      <c r="B6" s="81" t="s">
        <v>78</v>
      </c>
      <c r="C6" s="288">
        <v>88</v>
      </c>
      <c r="D6" s="361">
        <v>87</v>
      </c>
      <c r="E6" s="75"/>
    </row>
    <row r="7" spans="1:5" s="31" customFormat="1" ht="13.5" customHeight="1">
      <c r="A7" s="63" t="s">
        <v>82</v>
      </c>
      <c r="B7" s="81" t="s">
        <v>83</v>
      </c>
      <c r="C7" s="288">
        <v>9</v>
      </c>
      <c r="D7" s="361">
        <v>9</v>
      </c>
      <c r="E7" s="75"/>
    </row>
    <row r="8" spans="1:5" s="31" customFormat="1" ht="13.5" customHeight="1">
      <c r="A8" s="63" t="s">
        <v>355</v>
      </c>
      <c r="B8" s="81" t="s">
        <v>356</v>
      </c>
      <c r="C8" s="288" t="s">
        <v>161</v>
      </c>
      <c r="D8" s="361" t="s">
        <v>161</v>
      </c>
      <c r="E8" s="75"/>
    </row>
    <row r="9" spans="1:5" s="31" customFormat="1" ht="13.5" customHeight="1">
      <c r="A9" s="63" t="s">
        <v>84</v>
      </c>
      <c r="B9" s="81" t="s">
        <v>85</v>
      </c>
      <c r="C9" s="288">
        <v>2</v>
      </c>
      <c r="D9" s="361">
        <v>3</v>
      </c>
      <c r="E9" s="75"/>
    </row>
    <row r="10" spans="1:5" s="31" customFormat="1" ht="13.5" customHeight="1">
      <c r="A10" s="63" t="s">
        <v>86</v>
      </c>
      <c r="B10" s="81" t="s">
        <v>87</v>
      </c>
      <c r="C10" s="288">
        <v>2</v>
      </c>
      <c r="D10" s="361">
        <v>2</v>
      </c>
      <c r="E10" s="75"/>
    </row>
    <row r="11" spans="1:5" s="31" customFormat="1" ht="13.5" customHeight="1">
      <c r="A11" s="63" t="s">
        <v>88</v>
      </c>
      <c r="B11" s="81" t="s">
        <v>89</v>
      </c>
      <c r="C11" s="288">
        <v>1</v>
      </c>
      <c r="D11" s="361">
        <v>1</v>
      </c>
      <c r="E11" s="75"/>
    </row>
    <row r="12" spans="1:5" s="31" customFormat="1" ht="13.5" customHeight="1">
      <c r="A12" s="63" t="s">
        <v>90</v>
      </c>
      <c r="B12" s="81" t="s">
        <v>78</v>
      </c>
      <c r="C12" s="288">
        <v>54</v>
      </c>
      <c r="D12" s="361">
        <v>54</v>
      </c>
      <c r="E12" s="75"/>
    </row>
    <row r="13" spans="1:5" s="31" customFormat="1" ht="13.5" customHeight="1">
      <c r="A13" s="63" t="s">
        <v>91</v>
      </c>
      <c r="B13" s="81" t="s">
        <v>78</v>
      </c>
      <c r="C13" s="288">
        <v>45</v>
      </c>
      <c r="D13" s="361">
        <v>45</v>
      </c>
      <c r="E13" s="75"/>
    </row>
    <row r="14" spans="1:5" s="31" customFormat="1" ht="13.5" customHeight="1">
      <c r="A14" s="63" t="s">
        <v>92</v>
      </c>
      <c r="B14" s="81" t="s">
        <v>93</v>
      </c>
      <c r="C14" s="288">
        <v>24</v>
      </c>
      <c r="D14" s="361">
        <v>25</v>
      </c>
      <c r="E14" s="75"/>
    </row>
    <row r="15" spans="1:5" s="31" customFormat="1" ht="13.5" customHeight="1">
      <c r="A15" s="63" t="s">
        <v>94</v>
      </c>
      <c r="B15" s="81" t="s">
        <v>95</v>
      </c>
      <c r="C15" s="288">
        <v>24</v>
      </c>
      <c r="D15" s="361">
        <v>24</v>
      </c>
      <c r="E15" s="75"/>
    </row>
    <row r="16" spans="1:5" s="31" customFormat="1" ht="13.5" customHeight="1">
      <c r="A16" s="63" t="s">
        <v>96</v>
      </c>
      <c r="B16" s="81" t="s">
        <v>97</v>
      </c>
      <c r="C16" s="288">
        <v>25</v>
      </c>
      <c r="D16" s="361">
        <v>23</v>
      </c>
      <c r="E16" s="75"/>
    </row>
    <row r="17" spans="1:5" s="31" customFormat="1" ht="13.5" customHeight="1">
      <c r="A17" s="63" t="s">
        <v>98</v>
      </c>
      <c r="B17" s="81" t="s">
        <v>99</v>
      </c>
      <c r="C17" s="288">
        <v>19</v>
      </c>
      <c r="D17" s="361">
        <v>19</v>
      </c>
      <c r="E17" s="75"/>
    </row>
    <row r="18" spans="1:5" s="31" customFormat="1" ht="13.5" customHeight="1">
      <c r="A18" s="64" t="s">
        <v>100</v>
      </c>
      <c r="B18" s="82" t="s">
        <v>101</v>
      </c>
      <c r="C18" s="288">
        <v>35</v>
      </c>
      <c r="D18" s="361">
        <v>34</v>
      </c>
      <c r="E18" s="75"/>
    </row>
    <row r="19" spans="1:5" s="31" customFormat="1" ht="13.5" customHeight="1">
      <c r="A19" s="63" t="s">
        <v>102</v>
      </c>
      <c r="B19" s="81" t="s">
        <v>103</v>
      </c>
      <c r="C19" s="288">
        <v>27</v>
      </c>
      <c r="D19" s="361">
        <v>24</v>
      </c>
      <c r="E19" s="75"/>
    </row>
    <row r="20" spans="1:5" s="31" customFormat="1" ht="13.5" customHeight="1">
      <c r="A20" s="63" t="s">
        <v>104</v>
      </c>
      <c r="B20" s="81" t="s">
        <v>105</v>
      </c>
      <c r="C20" s="288">
        <v>24</v>
      </c>
      <c r="D20" s="361">
        <v>27</v>
      </c>
      <c r="E20" s="75"/>
    </row>
    <row r="21" spans="1:5" s="31" customFormat="1" ht="13.5" customHeight="1">
      <c r="A21" s="63" t="s">
        <v>106</v>
      </c>
      <c r="B21" s="81" t="s">
        <v>93</v>
      </c>
      <c r="C21" s="288">
        <v>21</v>
      </c>
      <c r="D21" s="361">
        <v>22</v>
      </c>
      <c r="E21" s="75"/>
    </row>
    <row r="22" spans="1:5" s="31" customFormat="1" ht="13.5" customHeight="1">
      <c r="A22" s="63" t="s">
        <v>566</v>
      </c>
      <c r="B22" s="81" t="s">
        <v>83</v>
      </c>
      <c r="C22" s="288" t="s">
        <v>473</v>
      </c>
      <c r="D22" s="361">
        <v>15</v>
      </c>
      <c r="E22" s="75"/>
    </row>
    <row r="23" spans="1:5" s="31" customFormat="1" ht="13.5" customHeight="1">
      <c r="A23" s="63" t="s">
        <v>107</v>
      </c>
      <c r="B23" s="81" t="s">
        <v>108</v>
      </c>
      <c r="C23" s="288">
        <v>27</v>
      </c>
      <c r="D23" s="361">
        <v>27</v>
      </c>
      <c r="E23" s="75"/>
    </row>
    <row r="24" spans="1:5" s="31" customFormat="1" ht="13.5" customHeight="1">
      <c r="A24" s="63" t="s">
        <v>357</v>
      </c>
      <c r="B24" s="81" t="s">
        <v>101</v>
      </c>
      <c r="C24" s="288">
        <v>46</v>
      </c>
      <c r="D24" s="361">
        <v>44</v>
      </c>
      <c r="E24" s="75"/>
    </row>
    <row r="25" spans="1:4" ht="15.75" customHeight="1" thickBot="1">
      <c r="A25" s="322" t="s">
        <v>472</v>
      </c>
      <c r="B25" s="83" t="s">
        <v>358</v>
      </c>
      <c r="C25" s="289">
        <v>1</v>
      </c>
      <c r="D25" s="362">
        <v>1</v>
      </c>
    </row>
    <row r="26" ht="15.75" customHeight="1">
      <c r="D26" s="85" t="s">
        <v>110</v>
      </c>
    </row>
    <row r="27" spans="1:4" ht="15.75" customHeight="1">
      <c r="A27" s="84" t="s">
        <v>109</v>
      </c>
      <c r="D27" s="85"/>
    </row>
    <row r="28" spans="1:4" ht="18" customHeight="1">
      <c r="A28" s="84" t="s">
        <v>567</v>
      </c>
      <c r="D28" s="85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hyperlinks>
    <hyperlink ref="E1" location="目次!A1" display="目次へ戻る"/>
  </hyperlinks>
  <printOptions/>
  <pageMargins left="0.8661417322834646" right="0.7874015748031497" top="0.984251968503937" bottom="0.984251968503937" header="0.4330708661417323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E29" sqref="E29"/>
    </sheetView>
  </sheetViews>
  <sheetFormatPr defaultColWidth="9.140625" defaultRowHeight="15"/>
  <cols>
    <col min="1" max="1" width="15.28125" style="0" customWidth="1"/>
    <col min="2" max="2" width="9.57421875" style="0" customWidth="1"/>
  </cols>
  <sheetData>
    <row r="1" spans="1:2" ht="14.25">
      <c r="A1" s="77" t="s">
        <v>359</v>
      </c>
      <c r="B1" s="22"/>
    </row>
    <row r="2" spans="1:2" ht="14.25" thickBot="1">
      <c r="A2" s="78"/>
      <c r="B2" s="80" t="s">
        <v>568</v>
      </c>
    </row>
    <row r="3" spans="1:2" ht="13.5">
      <c r="A3" s="174" t="s">
        <v>20</v>
      </c>
      <c r="B3" s="269" t="s">
        <v>569</v>
      </c>
    </row>
    <row r="4" spans="1:2" ht="13.5">
      <c r="A4" s="290" t="s">
        <v>19</v>
      </c>
      <c r="B4" s="291">
        <v>5640</v>
      </c>
    </row>
    <row r="5" spans="1:2" ht="13.5">
      <c r="A5" s="292" t="s">
        <v>21</v>
      </c>
      <c r="B5" s="293">
        <v>328</v>
      </c>
    </row>
    <row r="6" spans="1:2" ht="13.5">
      <c r="A6" s="292" t="s">
        <v>22</v>
      </c>
      <c r="B6" s="293">
        <v>244</v>
      </c>
    </row>
    <row r="7" spans="1:2" ht="13.5">
      <c r="A7" s="292" t="s">
        <v>23</v>
      </c>
      <c r="B7" s="293">
        <v>241</v>
      </c>
    </row>
    <row r="8" spans="1:2" ht="13.5">
      <c r="A8" s="292" t="s">
        <v>24</v>
      </c>
      <c r="B8" s="293">
        <v>203</v>
      </c>
    </row>
    <row r="9" spans="1:2" ht="13.5">
      <c r="A9" s="292" t="s">
        <v>25</v>
      </c>
      <c r="B9" s="293">
        <v>192</v>
      </c>
    </row>
    <row r="10" spans="1:2" ht="13.5">
      <c r="A10" s="292" t="s">
        <v>26</v>
      </c>
      <c r="B10" s="293">
        <v>202</v>
      </c>
    </row>
    <row r="11" spans="1:2" ht="13.5">
      <c r="A11" s="292" t="s">
        <v>27</v>
      </c>
      <c r="B11" s="293">
        <v>521</v>
      </c>
    </row>
    <row r="12" spans="1:2" ht="13.5">
      <c r="A12" s="292" t="s">
        <v>28</v>
      </c>
      <c r="B12" s="293">
        <v>176</v>
      </c>
    </row>
    <row r="13" spans="1:2" ht="13.5">
      <c r="A13" s="292" t="s">
        <v>29</v>
      </c>
      <c r="B13" s="293">
        <v>124</v>
      </c>
    </row>
    <row r="14" spans="1:2" ht="13.5">
      <c r="A14" s="292" t="s">
        <v>30</v>
      </c>
      <c r="B14" s="293">
        <v>120</v>
      </c>
    </row>
    <row r="15" spans="1:2" ht="13.5">
      <c r="A15" s="292" t="s">
        <v>31</v>
      </c>
      <c r="B15" s="293">
        <v>207</v>
      </c>
    </row>
    <row r="16" spans="1:2" ht="13.5">
      <c r="A16" s="292" t="s">
        <v>32</v>
      </c>
      <c r="B16" s="293">
        <v>308</v>
      </c>
    </row>
    <row r="17" spans="1:2" ht="13.5">
      <c r="A17" s="292" t="s">
        <v>33</v>
      </c>
      <c r="B17" s="293">
        <v>185</v>
      </c>
    </row>
    <row r="18" spans="1:2" ht="13.5">
      <c r="A18" s="292" t="s">
        <v>34</v>
      </c>
      <c r="B18" s="293">
        <v>94</v>
      </c>
    </row>
    <row r="19" spans="1:2" ht="13.5">
      <c r="A19" s="292" t="s">
        <v>35</v>
      </c>
      <c r="B19" s="293">
        <v>270</v>
      </c>
    </row>
    <row r="20" spans="1:2" ht="13.5">
      <c r="A20" s="292" t="s">
        <v>36</v>
      </c>
      <c r="B20" s="293">
        <v>610</v>
      </c>
    </row>
    <row r="21" spans="1:2" ht="13.5">
      <c r="A21" s="292" t="s">
        <v>37</v>
      </c>
      <c r="B21" s="293">
        <v>587</v>
      </c>
    </row>
    <row r="22" spans="1:2" ht="13.5">
      <c r="A22" s="292" t="s">
        <v>38</v>
      </c>
      <c r="B22" s="293">
        <v>560</v>
      </c>
    </row>
    <row r="23" spans="1:2" ht="13.5">
      <c r="A23" s="292" t="s">
        <v>360</v>
      </c>
      <c r="B23" s="293">
        <v>50</v>
      </c>
    </row>
    <row r="24" spans="1:2" ht="13.5">
      <c r="A24" s="292" t="s">
        <v>361</v>
      </c>
      <c r="B24" s="293">
        <v>176</v>
      </c>
    </row>
    <row r="25" spans="1:2" ht="14.25" thickBot="1">
      <c r="A25" s="294" t="s">
        <v>362</v>
      </c>
      <c r="B25" s="295">
        <v>242</v>
      </c>
    </row>
    <row r="26" spans="1:2" ht="13.5">
      <c r="A26" s="63"/>
      <c r="B26" s="85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:H7"/>
    </sheetView>
  </sheetViews>
  <sheetFormatPr defaultColWidth="9.140625" defaultRowHeight="15"/>
  <cols>
    <col min="1" max="1" width="5.140625" style="0" customWidth="1"/>
    <col min="2" max="2" width="6.57421875" style="0" customWidth="1"/>
    <col min="3" max="7" width="6.7109375" style="0" customWidth="1"/>
    <col min="8" max="8" width="38.7109375" style="0" customWidth="1"/>
  </cols>
  <sheetData>
    <row r="1" spans="1:9" ht="15" thickBot="1">
      <c r="A1" s="77" t="s">
        <v>364</v>
      </c>
      <c r="B1" s="77"/>
      <c r="C1" s="84"/>
      <c r="D1" s="84"/>
      <c r="E1" s="84"/>
      <c r="F1" s="84"/>
      <c r="G1" s="84"/>
      <c r="H1" s="22"/>
      <c r="I1" s="323" t="s">
        <v>394</v>
      </c>
    </row>
    <row r="2" spans="1:8" ht="13.5">
      <c r="A2" s="252"/>
      <c r="B2" s="51" t="s">
        <v>41</v>
      </c>
      <c r="C2" s="427">
        <v>15</v>
      </c>
      <c r="D2" s="427">
        <v>16</v>
      </c>
      <c r="E2" s="427">
        <v>17</v>
      </c>
      <c r="F2" s="427">
        <v>18</v>
      </c>
      <c r="G2" s="429">
        <v>19</v>
      </c>
      <c r="H2" s="417" t="s">
        <v>371</v>
      </c>
    </row>
    <row r="3" spans="1:8" ht="13.5">
      <c r="A3" s="268" t="s">
        <v>365</v>
      </c>
      <c r="B3" s="296"/>
      <c r="C3" s="428"/>
      <c r="D3" s="428"/>
      <c r="E3" s="428"/>
      <c r="F3" s="428"/>
      <c r="G3" s="430"/>
      <c r="H3" s="418"/>
    </row>
    <row r="4" spans="1:8" ht="51" customHeight="1">
      <c r="A4" s="425" t="s">
        <v>366</v>
      </c>
      <c r="B4" s="297" t="s">
        <v>35</v>
      </c>
      <c r="C4" s="298">
        <v>3377</v>
      </c>
      <c r="D4" s="298">
        <v>3443</v>
      </c>
      <c r="E4" s="298">
        <v>3702</v>
      </c>
      <c r="F4" s="298">
        <v>3818</v>
      </c>
      <c r="G4" s="299">
        <v>3261</v>
      </c>
      <c r="H4" s="300" t="s">
        <v>367</v>
      </c>
    </row>
    <row r="5" spans="1:8" ht="38.25">
      <c r="A5" s="425"/>
      <c r="B5" s="52" t="s">
        <v>38</v>
      </c>
      <c r="C5" s="301">
        <v>2361</v>
      </c>
      <c r="D5" s="301">
        <v>2120</v>
      </c>
      <c r="E5" s="301">
        <v>1795</v>
      </c>
      <c r="F5" s="301">
        <v>1900</v>
      </c>
      <c r="G5" s="302">
        <v>1620</v>
      </c>
      <c r="H5" s="300" t="s">
        <v>368</v>
      </c>
    </row>
    <row r="6" spans="1:8" ht="39" thickBot="1">
      <c r="A6" s="426"/>
      <c r="B6" s="303" t="s">
        <v>361</v>
      </c>
      <c r="C6" s="363" t="s">
        <v>473</v>
      </c>
      <c r="D6" s="363" t="s">
        <v>473</v>
      </c>
      <c r="E6" s="304">
        <v>5481</v>
      </c>
      <c r="F6" s="304">
        <v>6541</v>
      </c>
      <c r="G6" s="305">
        <v>6568</v>
      </c>
      <c r="H6" s="306" t="s">
        <v>369</v>
      </c>
    </row>
    <row r="7" spans="1:8" ht="13.5">
      <c r="A7" s="84"/>
      <c r="B7" s="84"/>
      <c r="C7" s="84"/>
      <c r="D7" s="84"/>
      <c r="E7" s="84"/>
      <c r="F7" s="84"/>
      <c r="G7" s="84"/>
      <c r="H7" s="85" t="s">
        <v>370</v>
      </c>
    </row>
  </sheetData>
  <sheetProtection/>
  <mergeCells count="7">
    <mergeCell ref="H2:H3"/>
    <mergeCell ref="A4:A6"/>
    <mergeCell ref="C2:C3"/>
    <mergeCell ref="D2:D3"/>
    <mergeCell ref="E2:E3"/>
    <mergeCell ref="F2:F3"/>
    <mergeCell ref="G2:G3"/>
  </mergeCells>
  <hyperlinks>
    <hyperlink ref="I1" location="'91'!A1" display="目次へ戻る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ic3759</dc:creator>
  <cp:keywords/>
  <dc:description/>
  <cp:lastModifiedBy>中原 琴美</cp:lastModifiedBy>
  <dcterms:created xsi:type="dcterms:W3CDTF">2013-10-04T07:43:18Z</dcterms:created>
  <dcterms:modified xsi:type="dcterms:W3CDTF">2017-03-15T07:10:18Z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