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52・53" sheetId="2" r:id="rId2"/>
    <sheet name="54" sheetId="3" r:id="rId3"/>
    <sheet name="55" sheetId="4" r:id="rId4"/>
    <sheet name="56" sheetId="5" r:id="rId5"/>
    <sheet name="58" sheetId="6" r:id="rId6"/>
    <sheet name="59" sheetId="7" r:id="rId7"/>
    <sheet name="60" sheetId="8" r:id="rId8"/>
    <sheet name="61" sheetId="9" r:id="rId9"/>
    <sheet name="62" sheetId="10" r:id="rId10"/>
    <sheet name="63" sheetId="11" r:id="rId11"/>
    <sheet name="64" sheetId="12" r:id="rId12"/>
  </sheets>
  <definedNames>
    <definedName name="_xlnm.Print_Area" localSheetId="1">'52・53'!$A$1:$G$49</definedName>
    <definedName name="_xlnm.Print_Area" localSheetId="2">'54'!$A$1:$I$23</definedName>
    <definedName name="_xlnm.Print_Area" localSheetId="3">'55'!$A$1:$H$11</definedName>
    <definedName name="_xlnm.Print_Area" localSheetId="4">'56'!$A$1:$M$12</definedName>
    <definedName name="_xlnm.Print_Area" localSheetId="5">'58'!$A$1:$I$10</definedName>
    <definedName name="_xlnm.Print_Area" localSheetId="6">'59'!$A$1:$I$11</definedName>
    <definedName name="_xlnm.Print_Area" localSheetId="7">'60'!$A$1:$K$9</definedName>
    <definedName name="_xlnm.Print_Area" localSheetId="8">'61'!$A$1:$P$14</definedName>
    <definedName name="_xlnm.Print_Area" localSheetId="9">'62'!$A$1:$Q$28</definedName>
    <definedName name="_xlnm.Print_Area" localSheetId="10">'63'!$A$1:$F$9</definedName>
    <definedName name="_xlnm.Print_Area" localSheetId="11">'64'!$A$1:$I$23</definedName>
  </definedNames>
  <calcPr fullCalcOnLoad="1"/>
</workbook>
</file>

<file path=xl/sharedStrings.xml><?xml version="1.0" encoding="utf-8"?>
<sst xmlns="http://schemas.openxmlformats.org/spreadsheetml/2006/main" count="476" uniqueCount="238">
  <si>
    <t>Ｅ　教育　目次</t>
  </si>
  <si>
    <t>52・53小中学校の状況</t>
  </si>
  <si>
    <t>54高等学校の状況</t>
  </si>
  <si>
    <t>55大学の状況</t>
  </si>
  <si>
    <t>56幼稚園の状況</t>
  </si>
  <si>
    <t>58専修学校の状況</t>
  </si>
  <si>
    <t>59学校給食共同調理場・給食室の状況</t>
  </si>
  <si>
    <t>60中学校卒業者の卒業後の状況</t>
  </si>
  <si>
    <t>61高等学校進路別卒業者数</t>
  </si>
  <si>
    <t>52 小学校の状況</t>
  </si>
  <si>
    <t>各年5月1日現在</t>
  </si>
  <si>
    <t>年      度</t>
  </si>
  <si>
    <t>校      数</t>
  </si>
  <si>
    <t>教員数</t>
  </si>
  <si>
    <t>学級数</t>
  </si>
  <si>
    <t>学校名</t>
  </si>
  <si>
    <t>公私別</t>
  </si>
  <si>
    <t>総数</t>
  </si>
  <si>
    <t>男</t>
  </si>
  <si>
    <t>女</t>
  </si>
  <si>
    <t>丸山小学校</t>
  </si>
  <si>
    <t>公立</t>
  </si>
  <si>
    <t>追手町小学校</t>
  </si>
  <si>
    <t>浜井場小学校</t>
  </si>
  <si>
    <t>座光寺小学校</t>
  </si>
  <si>
    <t>松尾小学校</t>
  </si>
  <si>
    <t>下久堅小学校</t>
  </si>
  <si>
    <t>上久堅小学校</t>
  </si>
  <si>
    <t>千代小学校</t>
  </si>
  <si>
    <t>千栄小学校</t>
  </si>
  <si>
    <t>龍江小学校</t>
  </si>
  <si>
    <t>竜丘小学校</t>
  </si>
  <si>
    <t>川路小学校</t>
  </si>
  <si>
    <t>三穂小学校</t>
  </si>
  <si>
    <t>山本小学校</t>
  </si>
  <si>
    <t>伊賀良小学校</t>
  </si>
  <si>
    <t>鼎小学校</t>
  </si>
  <si>
    <t>上郷小学校</t>
  </si>
  <si>
    <t>上村小学校</t>
  </si>
  <si>
    <t>公立</t>
  </si>
  <si>
    <t>和田小学校</t>
  </si>
  <si>
    <t>53 中学校の状況</t>
  </si>
  <si>
    <t>生　徒　数</t>
  </si>
  <si>
    <t>飯田東中学校</t>
  </si>
  <si>
    <t>飯田西中学校</t>
  </si>
  <si>
    <t>緑ヶ丘中学校</t>
  </si>
  <si>
    <t>竜東中学校</t>
  </si>
  <si>
    <t>竜峡中学校</t>
  </si>
  <si>
    <t>旭ヶ丘中学校</t>
  </si>
  <si>
    <t>鼎中学校</t>
  </si>
  <si>
    <t>高陵中学校</t>
  </si>
  <si>
    <t>遠山中学校</t>
  </si>
  <si>
    <t>54 高等学校の状況</t>
  </si>
  <si>
    <t>年度</t>
  </si>
  <si>
    <t>生　徒　数</t>
  </si>
  <si>
    <t>（本務者）</t>
  </si>
  <si>
    <t>１年</t>
  </si>
  <si>
    <t>２年</t>
  </si>
  <si>
    <t>３年</t>
  </si>
  <si>
    <t>定４年</t>
  </si>
  <si>
    <t>全日制</t>
  </si>
  <si>
    <t>飯田工業</t>
  </si>
  <si>
    <t>県立</t>
  </si>
  <si>
    <t>飯田長姫</t>
  </si>
  <si>
    <t>飯田風越</t>
  </si>
  <si>
    <t>下伊那農業</t>
  </si>
  <si>
    <t>阿南</t>
  </si>
  <si>
    <t>阿智</t>
  </si>
  <si>
    <t>飯田</t>
  </si>
  <si>
    <t>松川</t>
  </si>
  <si>
    <t>飯田女子</t>
  </si>
  <si>
    <t>私立</t>
  </si>
  <si>
    <t>定時制</t>
  </si>
  <si>
    <t>※ 飯田市及び下伊那郡内の全高等学校</t>
  </si>
  <si>
    <t>資料：長野県教育委員会発行「教育要覧」</t>
  </si>
  <si>
    <t>55 大学の状況</t>
  </si>
  <si>
    <t>年　　度</t>
  </si>
  <si>
    <t>学校数</t>
  </si>
  <si>
    <t>教職員数</t>
  </si>
  <si>
    <t>学科数</t>
  </si>
  <si>
    <t>学　生　数</t>
  </si>
  <si>
    <t>内非常勤</t>
  </si>
  <si>
    <t>-</t>
  </si>
  <si>
    <t>-</t>
  </si>
  <si>
    <t>56 幼稚園の状況</t>
  </si>
  <si>
    <t>園数</t>
  </si>
  <si>
    <t>職員数</t>
  </si>
  <si>
    <t>在園児数</t>
  </si>
  <si>
    <t>　り園児数
一学級当た</t>
  </si>
  <si>
    <t>たり園児数
教員一人当</t>
  </si>
  <si>
    <t>３歳</t>
  </si>
  <si>
    <t>４歳</t>
  </si>
  <si>
    <t>５歳</t>
  </si>
  <si>
    <t>公私別</t>
  </si>
  <si>
    <t>資料：学校基本調査結果報告書</t>
  </si>
  <si>
    <t>58 専修学校の状況</t>
  </si>
  <si>
    <t>校数</t>
  </si>
  <si>
    <t>生徒数</t>
  </si>
  <si>
    <t>教員</t>
  </si>
  <si>
    <t>職員</t>
  </si>
  <si>
    <t>59 学校給食共同調理場・給食室の状況</t>
  </si>
  <si>
    <t>調理場名</t>
  </si>
  <si>
    <t>公私
別</t>
  </si>
  <si>
    <t>開設
年月日</t>
  </si>
  <si>
    <t>年　　　間　　　　給食日数
（目標）</t>
  </si>
  <si>
    <t>調理場職員数</t>
  </si>
  <si>
    <t>内児童生徒数</t>
  </si>
  <si>
    <t>該当校名</t>
  </si>
  <si>
    <t>栄養士</t>
  </si>
  <si>
    <t>調理員</t>
  </si>
  <si>
    <t>計</t>
  </si>
  <si>
    <t>総　　数</t>
  </si>
  <si>
    <t>丸山共同
調理場</t>
  </si>
  <si>
    <t>丸山小・追手町小・浜井場小
座光寺小・飯田東中・飯田西中</t>
  </si>
  <si>
    <t>竜峡共同
調理場</t>
  </si>
  <si>
    <t>千代小・千栄小・龍江小
竜丘小・川路小・三穂小
竜東中・竜峡中</t>
  </si>
  <si>
    <t>矢高共同
調理場</t>
  </si>
  <si>
    <t>松尾小・下久堅小・上久堅小
山本小・伊賀良小・鼎小
緑ヶ丘中・旭ヶ丘中・鼎中</t>
  </si>
  <si>
    <t>上郷小
給食室</t>
  </si>
  <si>
    <t>上郷小</t>
  </si>
  <si>
    <t>高陵中
給食室</t>
  </si>
  <si>
    <t>高陵中</t>
  </si>
  <si>
    <t>上村小・和田小・遠山中</t>
  </si>
  <si>
    <t>60　中学校卒業者の卒業後の状況</t>
  </si>
  <si>
    <t>61 高等学校進路別卒業者数</t>
  </si>
  <si>
    <t>　　　年度　　　　　　区分</t>
  </si>
  <si>
    <t>卒業者
総数</t>
  </si>
  <si>
    <t>死亡・不詳</t>
  </si>
  <si>
    <t>※飯田市および下伊那郡内の全高校。</t>
  </si>
  <si>
    <t>資料：学校基本調査結果報告書</t>
  </si>
  <si>
    <t>目次に戻る</t>
  </si>
  <si>
    <t>62 高等学校産業大分類別就職者数</t>
  </si>
  <si>
    <t xml:space="preserve">          　年度
　区分</t>
  </si>
  <si>
    <t>県内</t>
  </si>
  <si>
    <t>県外</t>
  </si>
  <si>
    <t>就職者総数</t>
  </si>
  <si>
    <t>農業</t>
  </si>
  <si>
    <t>農業、林業</t>
  </si>
  <si>
    <t>林業</t>
  </si>
  <si>
    <t>漁業</t>
  </si>
  <si>
    <t>-</t>
  </si>
  <si>
    <t>鉱業</t>
  </si>
  <si>
    <t>鉱業、採石業、砂利採取業</t>
  </si>
  <si>
    <t>建設業</t>
  </si>
  <si>
    <t>製造業</t>
  </si>
  <si>
    <t>電気・ガス
熱供給・水道業</t>
  </si>
  <si>
    <t>情報通信業</t>
  </si>
  <si>
    <t>運輸業</t>
  </si>
  <si>
    <t>運輸業、郵便業</t>
  </si>
  <si>
    <t>卸売･小売業</t>
  </si>
  <si>
    <t>金融・保険業</t>
  </si>
  <si>
    <t>不動産業</t>
  </si>
  <si>
    <t>不動産業、物品賃貸業</t>
  </si>
  <si>
    <t>学術研究、専門・技術ｻｰﾋﾞｽ業</t>
  </si>
  <si>
    <t>飲食店・宿泊業</t>
  </si>
  <si>
    <t>宿泊業、飲料サービス業</t>
  </si>
  <si>
    <t>生活関連サービス業、娯楽業</t>
  </si>
  <si>
    <t>教育・学習
支援業</t>
  </si>
  <si>
    <t>医療・福祉</t>
  </si>
  <si>
    <t>複合サービス業</t>
  </si>
  <si>
    <t>サービス業</t>
  </si>
  <si>
    <t>ｻｰﾋﾞｽ業（他に分類されないもの）</t>
  </si>
  <si>
    <t>公務</t>
  </si>
  <si>
    <t>公務（他に分類されるものを除く）</t>
  </si>
  <si>
    <t>上記以外のもの</t>
  </si>
  <si>
    <t>※就職進学者を含む。</t>
  </si>
  <si>
    <t>　 飯田市および下伊那郡内の全高校。</t>
  </si>
  <si>
    <t>　 平成20年から産業分類が変更され、「区分」に変更がある。</t>
  </si>
  <si>
    <t>年　度</t>
  </si>
  <si>
    <t>貸与月額</t>
  </si>
  <si>
    <t>年度別採用者数</t>
  </si>
  <si>
    <t>高校生</t>
  </si>
  <si>
    <t>64 宿泊訓練施設の状況</t>
  </si>
  <si>
    <t>◎大平宿泊訓練施設（元大平分校、大平公民館、炊事場）</t>
  </si>
  <si>
    <t>位置</t>
  </si>
  <si>
    <t>開設</t>
  </si>
  <si>
    <t>敷地</t>
  </si>
  <si>
    <t>2,546.91㎡　市有地988.91㎡　借用分1,558㎡</t>
  </si>
  <si>
    <t>建物</t>
  </si>
  <si>
    <t>606.57㎡</t>
  </si>
  <si>
    <t>宿泊室9　　WC2</t>
  </si>
  <si>
    <t>炊事場</t>
  </si>
  <si>
    <t>238.49㎡</t>
  </si>
  <si>
    <t>収容可能人員</t>
  </si>
  <si>
    <t>元大平分校　190人</t>
  </si>
  <si>
    <t>大平公民館　75人</t>
  </si>
  <si>
    <t>◎姫宮林間学校</t>
  </si>
  <si>
    <t>飯田市上郷黒田3840番地16</t>
  </si>
  <si>
    <t>3,428㎡</t>
  </si>
  <si>
    <t>718.76㎡</t>
  </si>
  <si>
    <t>管理室1　集会室1　宿泊室4(137畳)　ＷＣ2</t>
  </si>
  <si>
    <t>48.60㎡</t>
  </si>
  <si>
    <t>224人</t>
  </si>
  <si>
    <t>62高等学校産業大分類別就職者数</t>
  </si>
  <si>
    <t>63奨学金貸与の状況</t>
  </si>
  <si>
    <t>64宿泊訓練施設の状況</t>
  </si>
  <si>
    <t>目次に戻る</t>
  </si>
  <si>
    <t>児　童　数</t>
  </si>
  <si>
    <t>資料：飯田女子短期大学総務課</t>
  </si>
  <si>
    <t>資料：学校基本調査結果報告書</t>
  </si>
  <si>
    <t>資料：学校基本調査結果報告書</t>
  </si>
  <si>
    <t>南信濃共
同調理場</t>
  </si>
  <si>
    <t>資料：教育委員会学校教育課</t>
  </si>
  <si>
    <t>卒業年月</t>
  </si>
  <si>
    <t>卒業者
総数</t>
  </si>
  <si>
    <t>Ａ
高等学校等進学者</t>
  </si>
  <si>
    <t>Ｂ
専修学校進学者</t>
  </si>
  <si>
    <t>Ｃ
専修学校等入学者</t>
  </si>
  <si>
    <t>Ｄ　公共職業能力開発施設等入学者</t>
  </si>
  <si>
    <t>就職者
（A～Dを除く）</t>
  </si>
  <si>
    <t>左記以外
の者</t>
  </si>
  <si>
    <t>死亡・
不詳</t>
  </si>
  <si>
    <t>進学率
（％）</t>
  </si>
  <si>
    <t>就職率
（％）</t>
  </si>
  <si>
    <t>平成19年3月卒</t>
  </si>
  <si>
    <t>平成20年3月卒</t>
  </si>
  <si>
    <r>
      <t>平成2</t>
    </r>
    <r>
      <rPr>
        <sz val="11"/>
        <color theme="1"/>
        <rFont val="Calibri"/>
        <family val="3"/>
      </rPr>
      <t>1</t>
    </r>
    <r>
      <rPr>
        <sz val="11"/>
        <rFont val="ＭＳ Ｐゴシック"/>
        <family val="3"/>
      </rPr>
      <t>年3月卒</t>
    </r>
  </si>
  <si>
    <t>※ Ａ～Ｄは、就職進学者を含む。</t>
  </si>
  <si>
    <t>※ 進学率は、「Ａ高等学校等進学者」の割合である。</t>
  </si>
  <si>
    <t>男</t>
  </si>
  <si>
    <t>女</t>
  </si>
  <si>
    <t>Ｂ 専修学校
（専門課程）</t>
  </si>
  <si>
    <t>Ｃ 専修学校等
（一般課程）</t>
  </si>
  <si>
    <t>Ｄ 公共職業
能力開発施設等</t>
  </si>
  <si>
    <t>就職者
(ABCＤを除く)</t>
  </si>
  <si>
    <t>一時的な仕事についた者</t>
  </si>
  <si>
    <t>上記以外の者</t>
  </si>
  <si>
    <t>　 Ａ・Ｂ・Ｃには、就職進学者及び就職して入学した者を含む。</t>
  </si>
  <si>
    <t>63 奨学金貸与の状況</t>
  </si>
  <si>
    <t>大学生</t>
  </si>
  <si>
    <t>飯田市上飯田7828番地</t>
  </si>
  <si>
    <t>資料：教育委員会学校教育課</t>
  </si>
  <si>
    <t>年度</t>
  </si>
  <si>
    <t>平成22年5月1日現在</t>
  </si>
  <si>
    <t>平成18年3月卒</t>
  </si>
  <si>
    <r>
      <t>平成22</t>
    </r>
    <r>
      <rPr>
        <sz val="11"/>
        <rFont val="ＭＳ Ｐゴシック"/>
        <family val="3"/>
      </rPr>
      <t>年3月卒</t>
    </r>
  </si>
  <si>
    <t>Ａ 大学等
　進学者</t>
  </si>
  <si>
    <t>平成22年４月１日現在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</si>
</sst>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\-#,##0;\-"/>
    <numFmt numFmtId="178" formatCode="\(0\);;\-"/>
    <numFmt numFmtId="179" formatCode="#,##0;;\-"/>
    <numFmt numFmtId="180" formatCode="[$-411]ggge&quot;年&quot;m&quot;月&quot;"/>
    <numFmt numFmtId="181" formatCode="#,##0;[Red]\(#,##0\);\-"/>
    <numFmt numFmtId="182" formatCode="0.0;;\-"/>
    <numFmt numFmtId="183" formatCode="0_);[Red]\(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name val="Calibri"/>
      <family val="3"/>
    </font>
    <font>
      <u val="single"/>
      <sz val="16"/>
      <color theme="10"/>
      <name val="ＭＳ Ｐゴシック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7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38" fontId="3" fillId="0" borderId="0" xfId="63" applyNumberFormat="1" applyFont="1">
      <alignment/>
      <protection/>
    </xf>
    <xf numFmtId="38" fontId="6" fillId="0" borderId="0" xfId="63" applyNumberFormat="1" applyFont="1">
      <alignment/>
      <protection/>
    </xf>
    <xf numFmtId="0" fontId="6" fillId="0" borderId="0" xfId="63" applyFont="1">
      <alignment/>
      <protection/>
    </xf>
    <xf numFmtId="0" fontId="3" fillId="0" borderId="0" xfId="63" applyFont="1" applyFill="1" applyAlignment="1">
      <alignment vertical="center"/>
      <protection/>
    </xf>
    <xf numFmtId="38" fontId="0" fillId="0" borderId="0" xfId="51" applyFont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38" fontId="6" fillId="0" borderId="0" xfId="51" applyFont="1" applyBorder="1" applyAlignment="1">
      <alignment vertical="center"/>
    </xf>
    <xf numFmtId="0" fontId="3" fillId="0" borderId="0" xfId="63" applyFont="1" applyFill="1" applyBorder="1" applyAlignment="1">
      <alignment vertical="center"/>
      <protection/>
    </xf>
    <xf numFmtId="38" fontId="3" fillId="0" borderId="0" xfId="63" applyNumberFormat="1" applyFont="1" applyBorder="1" applyAlignment="1">
      <alignment vertical="center"/>
      <protection/>
    </xf>
    <xf numFmtId="38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Border="1">
      <alignment/>
      <protection/>
    </xf>
    <xf numFmtId="0" fontId="3" fillId="0" borderId="0" xfId="63" applyFont="1" applyAlignment="1">
      <alignment wrapText="1"/>
      <protection/>
    </xf>
    <xf numFmtId="0" fontId="3" fillId="0" borderId="0" xfId="63">
      <alignment/>
      <protection/>
    </xf>
    <xf numFmtId="0" fontId="3" fillId="0" borderId="0" xfId="63" applyFill="1">
      <alignment/>
      <protection/>
    </xf>
    <xf numFmtId="0" fontId="3" fillId="0" borderId="0" xfId="63" applyFill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right"/>
      <protection/>
    </xf>
    <xf numFmtId="0" fontId="8" fillId="0" borderId="0" xfId="64" applyFont="1" applyFill="1">
      <alignment/>
      <protection/>
    </xf>
    <xf numFmtId="0" fontId="7" fillId="0" borderId="0" xfId="64" applyFont="1">
      <alignment/>
      <protection/>
    </xf>
    <xf numFmtId="0" fontId="8" fillId="0" borderId="0" xfId="64" applyFont="1" applyBorder="1">
      <alignment/>
      <protection/>
    </xf>
    <xf numFmtId="38" fontId="6" fillId="0" borderId="0" xfId="51" applyFont="1" applyAlignment="1">
      <alignment vertical="center"/>
    </xf>
    <xf numFmtId="38" fontId="8" fillId="0" borderId="0" xfId="52" applyFont="1" applyAlignment="1">
      <alignment vertical="center"/>
    </xf>
    <xf numFmtId="0" fontId="8" fillId="0" borderId="0" xfId="64" applyFont="1" applyAlignment="1">
      <alignment vertical="center"/>
      <protection/>
    </xf>
    <xf numFmtId="38" fontId="9" fillId="0" borderId="10" xfId="52" applyFont="1" applyFill="1" applyBorder="1" applyAlignment="1">
      <alignment horizontal="center" vertical="center" wrapText="1"/>
    </xf>
    <xf numFmtId="38" fontId="10" fillId="0" borderId="10" xfId="52" applyFont="1" applyFill="1" applyBorder="1" applyAlignment="1">
      <alignment horizontal="center" vertical="center" wrapText="1"/>
    </xf>
    <xf numFmtId="38" fontId="11" fillId="0" borderId="10" xfId="52" applyFont="1" applyFill="1" applyBorder="1" applyAlignment="1">
      <alignment horizontal="center" vertical="center" wrapText="1"/>
    </xf>
    <xf numFmtId="0" fontId="8" fillId="0" borderId="0" xfId="64" applyFont="1" applyFill="1" applyAlignment="1">
      <alignment vertical="center"/>
      <protection/>
    </xf>
    <xf numFmtId="181" fontId="8" fillId="0" borderId="0" xfId="52" applyNumberFormat="1" applyFont="1" applyBorder="1" applyAlignment="1">
      <alignment vertical="center"/>
    </xf>
    <xf numFmtId="181" fontId="8" fillId="0" borderId="0" xfId="52" applyNumberFormat="1" applyFont="1" applyBorder="1" applyAlignment="1">
      <alignment horizontal="right" vertical="center"/>
    </xf>
    <xf numFmtId="0" fontId="7" fillId="0" borderId="0" xfId="64" applyFont="1" applyAlignment="1">
      <alignment vertical="center"/>
      <protection/>
    </xf>
    <xf numFmtId="0" fontId="7" fillId="0" borderId="0" xfId="64" applyFont="1" applyFill="1">
      <alignment/>
      <protection/>
    </xf>
    <xf numFmtId="177" fontId="9" fillId="0" borderId="0" xfId="52" applyNumberFormat="1" applyFont="1" applyFill="1" applyBorder="1" applyAlignment="1">
      <alignment horizontal="right" vertical="center"/>
    </xf>
    <xf numFmtId="177" fontId="12" fillId="0" borderId="0" xfId="52" applyNumberFormat="1" applyFont="1" applyFill="1" applyBorder="1" applyAlignment="1">
      <alignment horizontal="right" vertical="center"/>
    </xf>
    <xf numFmtId="183" fontId="8" fillId="0" borderId="0" xfId="64" applyNumberFormat="1" applyFont="1" applyFill="1">
      <alignment/>
      <protection/>
    </xf>
    <xf numFmtId="38" fontId="8" fillId="0" borderId="0" xfId="64" applyNumberFormat="1" applyFont="1" applyFill="1">
      <alignment/>
      <protection/>
    </xf>
    <xf numFmtId="177" fontId="9" fillId="0" borderId="11" xfId="52" applyNumberFormat="1" applyFont="1" applyFill="1" applyBorder="1" applyAlignment="1">
      <alignment horizontal="right" vertical="center"/>
    </xf>
    <xf numFmtId="0" fontId="8" fillId="0" borderId="0" xfId="64" applyFont="1" applyFill="1" applyAlignment="1">
      <alignment wrapText="1"/>
      <protection/>
    </xf>
    <xf numFmtId="177" fontId="7" fillId="0" borderId="0" xfId="64" applyNumberFormat="1" applyFont="1" applyFill="1">
      <alignment/>
      <protection/>
    </xf>
    <xf numFmtId="0" fontId="39" fillId="0" borderId="0" xfId="43" applyAlignment="1" applyProtection="1">
      <alignment/>
      <protection/>
    </xf>
    <xf numFmtId="0" fontId="39" fillId="0" borderId="0" xfId="43" applyAlignment="1" applyProtection="1">
      <alignment vertical="center"/>
      <protection/>
    </xf>
    <xf numFmtId="0" fontId="39" fillId="0" borderId="0" xfId="43" applyFill="1" applyAlignment="1" applyProtection="1">
      <alignment/>
      <protection/>
    </xf>
    <xf numFmtId="177" fontId="8" fillId="0" borderId="0" xfId="52" applyNumberFormat="1" applyFont="1" applyAlignment="1">
      <alignment horizontal="right" vertical="center"/>
    </xf>
    <xf numFmtId="177" fontId="8" fillId="0" borderId="0" xfId="52" applyNumberFormat="1" applyFont="1" applyAlignment="1">
      <alignment vertical="center"/>
    </xf>
    <xf numFmtId="38" fontId="8" fillId="0" borderId="0" xfId="52" applyFont="1" applyBorder="1" applyAlignment="1">
      <alignment vertical="center"/>
    </xf>
    <xf numFmtId="177" fontId="8" fillId="0" borderId="0" xfId="52" applyNumberFormat="1" applyFont="1" applyBorder="1" applyAlignment="1">
      <alignment horizontal="right" vertical="center"/>
    </xf>
    <xf numFmtId="177" fontId="8" fillId="0" borderId="0" xfId="52" applyNumberFormat="1" applyFont="1" applyBorder="1" applyAlignment="1">
      <alignment vertical="center"/>
    </xf>
    <xf numFmtId="0" fontId="8" fillId="0" borderId="0" xfId="64" applyFont="1" applyBorder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centerContinuous" vertical="center"/>
    </xf>
    <xf numFmtId="0" fontId="0" fillId="0" borderId="13" xfId="0" applyFont="1" applyBorder="1" applyAlignment="1" quotePrefix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0" fontId="6" fillId="0" borderId="11" xfId="0" applyFont="1" applyBorder="1" applyAlignment="1" quotePrefix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7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9" fontId="8" fillId="0" borderId="14" xfId="0" applyNumberFormat="1" applyFont="1" applyBorder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9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18" xfId="0" applyFont="1" applyFill="1" applyBorder="1" applyAlignment="1">
      <alignment horizontal="centerContinuous"/>
    </xf>
    <xf numFmtId="0" fontId="8" fillId="0" borderId="26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27" xfId="0" applyNumberFormat="1" applyFont="1" applyFill="1" applyBorder="1" applyAlignment="1">
      <alignment horizontal="right" vertical="center"/>
    </xf>
    <xf numFmtId="179" fontId="8" fillId="0" borderId="28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79" fontId="8" fillId="0" borderId="3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179" fontId="8" fillId="0" borderId="11" xfId="0" applyNumberFormat="1" applyFont="1" applyFill="1" applyBorder="1" applyAlignment="1">
      <alignment horizontal="right" vertical="center"/>
    </xf>
    <xf numFmtId="179" fontId="8" fillId="0" borderId="3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/>
    </xf>
    <xf numFmtId="58" fontId="8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distributed" vertical="center"/>
    </xf>
    <xf numFmtId="0" fontId="53" fillId="0" borderId="17" xfId="0" applyFont="1" applyFill="1" applyBorder="1" applyAlignment="1">
      <alignment horizontal="distributed" vertical="center"/>
    </xf>
    <xf numFmtId="0" fontId="53" fillId="0" borderId="12" xfId="0" applyFont="1" applyFill="1" applyBorder="1" applyAlignment="1">
      <alignment horizontal="centerContinuous" vertical="center"/>
    </xf>
    <xf numFmtId="0" fontId="53" fillId="0" borderId="10" xfId="0" applyFont="1" applyFill="1" applyBorder="1" applyAlignment="1">
      <alignment horizontal="centerContinuous" vertical="center"/>
    </xf>
    <xf numFmtId="0" fontId="53" fillId="0" borderId="33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53" fillId="0" borderId="0" xfId="0" applyFont="1" applyFill="1" applyBorder="1" applyAlignment="1" quotePrefix="1">
      <alignment horizontal="distributed"/>
    </xf>
    <xf numFmtId="0" fontId="53" fillId="0" borderId="14" xfId="0" applyFont="1" applyFill="1" applyBorder="1" applyAlignment="1">
      <alignment/>
    </xf>
    <xf numFmtId="38" fontId="53" fillId="0" borderId="0" xfId="51" applyFont="1" applyFill="1" applyBorder="1" applyAlignment="1">
      <alignment/>
    </xf>
    <xf numFmtId="0" fontId="53" fillId="0" borderId="0" xfId="0" applyFont="1" applyFill="1" applyBorder="1" applyAlignment="1">
      <alignment horizontal="distributed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/>
    </xf>
    <xf numFmtId="0" fontId="53" fillId="0" borderId="13" xfId="0" applyFont="1" applyFill="1" applyBorder="1" applyAlignment="1">
      <alignment horizontal="distributed"/>
    </xf>
    <xf numFmtId="0" fontId="53" fillId="0" borderId="0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distributed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0" fontId="54" fillId="0" borderId="0" xfId="0" applyFont="1" applyFill="1" applyBorder="1" applyAlignment="1" quotePrefix="1">
      <alignment horizontal="distributed"/>
    </xf>
    <xf numFmtId="0" fontId="54" fillId="0" borderId="14" xfId="0" applyFont="1" applyFill="1" applyBorder="1" applyAlignment="1">
      <alignment horizontal="center"/>
    </xf>
    <xf numFmtId="38" fontId="54" fillId="0" borderId="0" xfId="51" applyFont="1" applyFill="1" applyBorder="1" applyAlignment="1">
      <alignment/>
    </xf>
    <xf numFmtId="0" fontId="54" fillId="0" borderId="14" xfId="0" applyFont="1" applyFill="1" applyBorder="1" applyAlignment="1">
      <alignment/>
    </xf>
    <xf numFmtId="38" fontId="0" fillId="0" borderId="0" xfId="51" applyFont="1" applyBorder="1" applyAlignment="1">
      <alignment vertical="center"/>
    </xf>
    <xf numFmtId="38" fontId="0" fillId="0" borderId="0" xfId="51" applyFont="1" applyAlignment="1">
      <alignment vertical="center"/>
    </xf>
    <xf numFmtId="38" fontId="0" fillId="0" borderId="0" xfId="51" applyFont="1" applyFill="1" applyBorder="1" applyAlignment="1">
      <alignment vertical="center"/>
    </xf>
    <xf numFmtId="177" fontId="0" fillId="0" borderId="0" xfId="51" applyNumberFormat="1" applyFont="1" applyAlignment="1">
      <alignment horizontal="right" vertical="center"/>
    </xf>
    <xf numFmtId="38" fontId="0" fillId="0" borderId="11" xfId="51" applyFont="1" applyFill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179" fontId="7" fillId="0" borderId="15" xfId="0" applyNumberFormat="1" applyFont="1" applyBorder="1" applyAlignment="1">
      <alignment/>
    </xf>
    <xf numFmtId="179" fontId="7" fillId="0" borderId="11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181" fontId="7" fillId="0" borderId="11" xfId="52" applyNumberFormat="1" applyFont="1" applyBorder="1" applyAlignment="1">
      <alignment vertical="center"/>
    </xf>
    <xf numFmtId="181" fontId="8" fillId="0" borderId="11" xfId="52" applyNumberFormat="1" applyFont="1" applyBorder="1" applyAlignment="1">
      <alignment vertical="center"/>
    </xf>
    <xf numFmtId="181" fontId="0" fillId="0" borderId="11" xfId="52" applyNumberFormat="1" applyFont="1" applyBorder="1" applyAlignment="1">
      <alignment horizontal="right" vertical="center"/>
    </xf>
    <xf numFmtId="181" fontId="7" fillId="0" borderId="11" xfId="52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179" fontId="8" fillId="0" borderId="34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35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 wrapText="1"/>
    </xf>
    <xf numFmtId="179" fontId="8" fillId="0" borderId="3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right" vertical="center" wrapText="1"/>
    </xf>
    <xf numFmtId="179" fontId="8" fillId="0" borderId="36" xfId="0" applyNumberFormat="1" applyFont="1" applyFill="1" applyBorder="1" applyAlignment="1">
      <alignment horizontal="right" vertical="center"/>
    </xf>
    <xf numFmtId="179" fontId="8" fillId="0" borderId="24" xfId="0" applyNumberFormat="1" applyFont="1" applyFill="1" applyBorder="1" applyAlignment="1">
      <alignment horizontal="right" vertical="center"/>
    </xf>
    <xf numFmtId="38" fontId="0" fillId="0" borderId="11" xfId="52" applyFont="1" applyBorder="1" applyAlignment="1">
      <alignment vertical="center"/>
    </xf>
    <xf numFmtId="177" fontId="0" fillId="0" borderId="11" xfId="52" applyNumberFormat="1" applyFont="1" applyBorder="1" applyAlignment="1">
      <alignment horizontal="right" vertical="center"/>
    </xf>
    <xf numFmtId="177" fontId="0" fillId="0" borderId="11" xfId="52" applyNumberFormat="1" applyFont="1" applyBorder="1" applyAlignment="1">
      <alignment vertical="center"/>
    </xf>
    <xf numFmtId="0" fontId="55" fillId="0" borderId="0" xfId="43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1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right"/>
    </xf>
    <xf numFmtId="0" fontId="53" fillId="0" borderId="37" xfId="0" applyFont="1" applyFill="1" applyBorder="1" applyAlignment="1">
      <alignment horizontal="distributed" vertical="center"/>
    </xf>
    <xf numFmtId="0" fontId="53" fillId="0" borderId="25" xfId="0" applyFont="1" applyFill="1" applyBorder="1" applyAlignment="1">
      <alignment horizontal="distributed" vertical="center"/>
    </xf>
    <xf numFmtId="0" fontId="53" fillId="0" borderId="16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0" xfId="0" applyFont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0" xfId="63" applyFont="1" applyAlignment="1">
      <alignment vertical="top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vertical="top"/>
      <protection/>
    </xf>
    <xf numFmtId="0" fontId="0" fillId="0" borderId="11" xfId="0" applyBorder="1" applyAlignment="1">
      <alignment horizontal="right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top" textRotation="255" wrapText="1"/>
    </xf>
    <xf numFmtId="0" fontId="0" fillId="0" borderId="39" xfId="0" applyFill="1" applyBorder="1" applyAlignment="1">
      <alignment horizontal="center" vertical="top" textRotation="255"/>
    </xf>
    <xf numFmtId="0" fontId="0" fillId="0" borderId="25" xfId="0" applyFill="1" applyBorder="1" applyAlignment="1">
      <alignment horizontal="center" vertical="top" textRotation="255"/>
    </xf>
    <xf numFmtId="0" fontId="0" fillId="0" borderId="17" xfId="0" applyFill="1" applyBorder="1" applyAlignment="1">
      <alignment horizontal="center" vertical="top" textRotation="255" wrapText="1"/>
    </xf>
    <xf numFmtId="0" fontId="0" fillId="0" borderId="14" xfId="0" applyFill="1" applyBorder="1" applyAlignment="1">
      <alignment horizontal="center" vertical="top" textRotation="255"/>
    </xf>
    <xf numFmtId="0" fontId="0" fillId="0" borderId="19" xfId="0" applyFill="1" applyBorder="1" applyAlignment="1">
      <alignment horizontal="center" vertical="top" textRotation="255"/>
    </xf>
    <xf numFmtId="0" fontId="0" fillId="0" borderId="22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ill="1" applyBorder="1" applyAlignment="1" quotePrefix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top" wrapText="1"/>
    </xf>
    <xf numFmtId="0" fontId="12" fillId="0" borderId="4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43" xfId="0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180975</xdr:rowOff>
    </xdr:from>
    <xdr:to>
      <xdr:col>1</xdr:col>
      <xdr:colOff>0</xdr:colOff>
      <xdr:row>21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895350" y="6048375"/>
          <a:ext cx="0" cy="1552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sheetData>
    <row r="1" spans="1:8" ht="2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3.5">
      <c r="A2" s="234"/>
      <c r="B2" s="234"/>
      <c r="C2" s="234"/>
      <c r="D2" s="234"/>
      <c r="E2" s="234"/>
      <c r="F2" s="234"/>
      <c r="G2" s="234"/>
      <c r="H2" s="234"/>
    </row>
    <row r="3" spans="1:8" ht="18.75" customHeight="1">
      <c r="A3" s="231" t="s">
        <v>1</v>
      </c>
      <c r="B3" s="231"/>
      <c r="C3" s="231"/>
      <c r="D3" s="231"/>
      <c r="E3" s="231"/>
      <c r="F3" s="231"/>
      <c r="G3" s="231"/>
      <c r="H3" s="231"/>
    </row>
    <row r="4" spans="1:8" ht="18.75" customHeight="1">
      <c r="A4" s="233"/>
      <c r="B4" s="233"/>
      <c r="C4" s="233"/>
      <c r="D4" s="233"/>
      <c r="E4" s="233"/>
      <c r="F4" s="233"/>
      <c r="G4" s="233"/>
      <c r="H4" s="233"/>
    </row>
    <row r="5" spans="1:8" ht="18.75" customHeight="1">
      <c r="A5" s="231" t="s">
        <v>2</v>
      </c>
      <c r="B5" s="231"/>
      <c r="C5" s="231"/>
      <c r="D5" s="231"/>
      <c r="E5" s="231"/>
      <c r="F5" s="231"/>
      <c r="G5" s="231"/>
      <c r="H5" s="231"/>
    </row>
    <row r="6" spans="1:8" ht="18.75" customHeight="1">
      <c r="A6" s="233"/>
      <c r="B6" s="233"/>
      <c r="C6" s="233"/>
      <c r="D6" s="233"/>
      <c r="E6" s="233"/>
      <c r="F6" s="233"/>
      <c r="G6" s="233"/>
      <c r="H6" s="233"/>
    </row>
    <row r="7" spans="1:8" ht="18.75" customHeight="1">
      <c r="A7" s="231" t="s">
        <v>3</v>
      </c>
      <c r="B7" s="231"/>
      <c r="C7" s="231"/>
      <c r="D7" s="231"/>
      <c r="E7" s="231"/>
      <c r="F7" s="231"/>
      <c r="G7" s="231"/>
      <c r="H7" s="231"/>
    </row>
    <row r="8" spans="1:8" ht="18.75" customHeight="1">
      <c r="A8" s="233"/>
      <c r="B8" s="233"/>
      <c r="C8" s="233"/>
      <c r="D8" s="233"/>
      <c r="E8" s="233"/>
      <c r="F8" s="233"/>
      <c r="G8" s="233"/>
      <c r="H8" s="233"/>
    </row>
    <row r="9" spans="1:8" ht="18.75" customHeight="1">
      <c r="A9" s="231" t="s">
        <v>4</v>
      </c>
      <c r="B9" s="231"/>
      <c r="C9" s="231"/>
      <c r="D9" s="231"/>
      <c r="E9" s="231"/>
      <c r="F9" s="231"/>
      <c r="G9" s="231"/>
      <c r="H9" s="231"/>
    </row>
    <row r="10" spans="1:8" ht="18.75" customHeight="1">
      <c r="A10" s="233"/>
      <c r="B10" s="233"/>
      <c r="C10" s="233"/>
      <c r="D10" s="233"/>
      <c r="E10" s="233"/>
      <c r="F10" s="233"/>
      <c r="G10" s="233"/>
      <c r="H10" s="233"/>
    </row>
    <row r="11" spans="1:8" ht="18.75" customHeight="1">
      <c r="A11" s="231" t="s">
        <v>5</v>
      </c>
      <c r="B11" s="231"/>
      <c r="C11" s="231"/>
      <c r="D11" s="231"/>
      <c r="E11" s="231"/>
      <c r="F11" s="231"/>
      <c r="G11" s="231"/>
      <c r="H11" s="231"/>
    </row>
    <row r="12" spans="1:8" ht="18.75" customHeight="1">
      <c r="A12" s="233"/>
      <c r="B12" s="233"/>
      <c r="C12" s="233"/>
      <c r="D12" s="233"/>
      <c r="E12" s="233"/>
      <c r="F12" s="233"/>
      <c r="G12" s="233"/>
      <c r="H12" s="233"/>
    </row>
    <row r="13" spans="1:8" ht="18.75" customHeight="1">
      <c r="A13" s="231" t="s">
        <v>6</v>
      </c>
      <c r="B13" s="231"/>
      <c r="C13" s="231"/>
      <c r="D13" s="231"/>
      <c r="E13" s="231"/>
      <c r="F13" s="231"/>
      <c r="G13" s="231"/>
      <c r="H13" s="231"/>
    </row>
    <row r="14" spans="1:8" ht="18.75" customHeight="1">
      <c r="A14" s="233"/>
      <c r="B14" s="233"/>
      <c r="C14" s="233"/>
      <c r="D14" s="233"/>
      <c r="E14" s="233"/>
      <c r="F14" s="233"/>
      <c r="G14" s="233"/>
      <c r="H14" s="233"/>
    </row>
    <row r="15" spans="1:8" ht="18.75" customHeight="1">
      <c r="A15" s="231" t="s">
        <v>7</v>
      </c>
      <c r="B15" s="231"/>
      <c r="C15" s="231"/>
      <c r="D15" s="231"/>
      <c r="E15" s="231"/>
      <c r="F15" s="231"/>
      <c r="G15" s="231"/>
      <c r="H15" s="231"/>
    </row>
    <row r="16" spans="1:8" ht="18.75" customHeight="1">
      <c r="A16" s="233"/>
      <c r="B16" s="233"/>
      <c r="C16" s="233"/>
      <c r="D16" s="233"/>
      <c r="E16" s="233"/>
      <c r="F16" s="233"/>
      <c r="G16" s="233"/>
      <c r="H16" s="233"/>
    </row>
    <row r="17" spans="1:8" ht="18.75" customHeight="1">
      <c r="A17" s="231" t="s">
        <v>8</v>
      </c>
      <c r="B17" s="231"/>
      <c r="C17" s="231"/>
      <c r="D17" s="231"/>
      <c r="E17" s="231"/>
      <c r="F17" s="231"/>
      <c r="G17" s="231"/>
      <c r="H17" s="231"/>
    </row>
    <row r="18" spans="1:8" ht="18.75">
      <c r="A18" s="233"/>
      <c r="B18" s="233"/>
      <c r="C18" s="233"/>
      <c r="D18" s="233"/>
      <c r="E18" s="233"/>
      <c r="F18" s="233"/>
      <c r="G18" s="233"/>
      <c r="H18" s="233"/>
    </row>
    <row r="19" spans="1:8" ht="18.75">
      <c r="A19" s="231" t="s">
        <v>193</v>
      </c>
      <c r="B19" s="231"/>
      <c r="C19" s="231"/>
      <c r="D19" s="231"/>
      <c r="E19" s="231"/>
      <c r="F19" s="231"/>
      <c r="G19" s="231"/>
      <c r="H19" s="231"/>
    </row>
    <row r="20" spans="1:8" ht="18.75">
      <c r="A20" s="233"/>
      <c r="B20" s="233"/>
      <c r="C20" s="233"/>
      <c r="D20" s="233"/>
      <c r="E20" s="233"/>
      <c r="F20" s="233"/>
      <c r="G20" s="233"/>
      <c r="H20" s="233"/>
    </row>
    <row r="21" spans="1:8" ht="18.75">
      <c r="A21" s="231" t="s">
        <v>194</v>
      </c>
      <c r="B21" s="231"/>
      <c r="C21" s="231"/>
      <c r="D21" s="231"/>
      <c r="E21" s="231"/>
      <c r="F21" s="231"/>
      <c r="G21" s="231"/>
      <c r="H21" s="231"/>
    </row>
    <row r="22" spans="1:8" ht="18.75">
      <c r="A22" s="233"/>
      <c r="B22" s="233"/>
      <c r="C22" s="233"/>
      <c r="D22" s="233"/>
      <c r="E22" s="233"/>
      <c r="F22" s="233"/>
      <c r="G22" s="233"/>
      <c r="H22" s="233"/>
    </row>
    <row r="23" spans="1:8" ht="18.75">
      <c r="A23" s="231" t="s">
        <v>195</v>
      </c>
      <c r="B23" s="231"/>
      <c r="C23" s="231"/>
      <c r="D23" s="231"/>
      <c r="E23" s="231"/>
      <c r="F23" s="231"/>
      <c r="G23" s="231"/>
      <c r="H23" s="231"/>
    </row>
    <row r="24" spans="1:8" ht="13.5">
      <c r="A24" s="232"/>
      <c r="B24" s="232"/>
      <c r="C24" s="232"/>
      <c r="D24" s="232"/>
      <c r="E24" s="232"/>
      <c r="F24" s="232"/>
      <c r="G24" s="232"/>
      <c r="H24" s="232"/>
    </row>
    <row r="25" spans="1:8" ht="13.5">
      <c r="A25" s="234"/>
      <c r="B25" s="234"/>
      <c r="C25" s="234"/>
      <c r="D25" s="234"/>
      <c r="E25" s="234"/>
      <c r="F25" s="234"/>
      <c r="G25" s="234"/>
      <c r="H25" s="234"/>
    </row>
    <row r="26" spans="1:5" ht="13.5">
      <c r="A26" s="234"/>
      <c r="B26" s="234"/>
      <c r="C26" s="234"/>
      <c r="D26" s="234"/>
      <c r="E26" s="234"/>
    </row>
    <row r="27" spans="1:5" ht="13.5">
      <c r="A27" s="234"/>
      <c r="B27" s="234"/>
      <c r="C27" s="234"/>
      <c r="D27" s="234"/>
      <c r="E27" s="234"/>
    </row>
  </sheetData>
  <sheetProtection/>
  <mergeCells count="27">
    <mergeCell ref="A26:E26"/>
    <mergeCell ref="A27:E27"/>
    <mergeCell ref="A1:H1"/>
    <mergeCell ref="A2:H2"/>
    <mergeCell ref="A3:H3"/>
    <mergeCell ref="A4:H4"/>
    <mergeCell ref="A5:H5"/>
    <mergeCell ref="A6:H6"/>
    <mergeCell ref="A7:H7"/>
    <mergeCell ref="A8:H8"/>
    <mergeCell ref="A20:H20"/>
    <mergeCell ref="A9:H9"/>
    <mergeCell ref="A10:H10"/>
    <mergeCell ref="A11:H11"/>
    <mergeCell ref="A12:H12"/>
    <mergeCell ref="A13:H13"/>
    <mergeCell ref="A14:H14"/>
    <mergeCell ref="A21:H21"/>
    <mergeCell ref="A15:H15"/>
    <mergeCell ref="A23:H23"/>
    <mergeCell ref="A24:H24"/>
    <mergeCell ref="A22:H22"/>
    <mergeCell ref="A25:H25"/>
    <mergeCell ref="A16:H16"/>
    <mergeCell ref="A17:H17"/>
    <mergeCell ref="A18:H18"/>
    <mergeCell ref="A19:H19"/>
  </mergeCells>
  <hyperlinks>
    <hyperlink ref="B3:E3" location="'52・53'!A1" display="52・53小中学校の状況"/>
    <hyperlink ref="B5:E5" location="'54'!A1" display="54高等学校の状況"/>
    <hyperlink ref="B7:E7" location="'55'!A1" display="55大学の状況"/>
    <hyperlink ref="B9:E9" location="'56'!A1" display="56幼稚園の状況"/>
    <hyperlink ref="B11:E11" location="'58'!A1" display="58専修学校の状況"/>
    <hyperlink ref="B13:E13" location="'59'!A1" display="59学校給食共同調理場・給食室の状況"/>
    <hyperlink ref="B15:E15" location="'60'!A1" display="60中学校卒業者の卒業後の状況"/>
    <hyperlink ref="B17:E17" location="'61'!A1" display="61高等学校進路別卒業者数"/>
    <hyperlink ref="B19:E19" location="'62'!A1" display="62高等学校産業大分類別就職者数"/>
    <hyperlink ref="B21:E21" location="'63'!A1" display="63奨学金貸与の状況"/>
    <hyperlink ref="B23:E23" location="'64'!A1" display="64宿泊訓練施設の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R11" sqref="R11"/>
    </sheetView>
  </sheetViews>
  <sheetFormatPr defaultColWidth="9.140625" defaultRowHeight="15"/>
  <cols>
    <col min="1" max="1" width="13.421875" style="22" customWidth="1"/>
    <col min="2" max="10" width="4.00390625" style="22" customWidth="1"/>
    <col min="11" max="11" width="4.7109375" style="22" bestFit="1" customWidth="1"/>
    <col min="12" max="13" width="4.00390625" style="35" customWidth="1"/>
    <col min="14" max="14" width="13.7109375" style="35" bestFit="1" customWidth="1"/>
    <col min="15" max="16" width="4.28125" style="22" customWidth="1"/>
    <col min="17" max="17" width="4.00390625" style="22" customWidth="1"/>
    <col min="18" max="16384" width="9.00390625" style="22" customWidth="1"/>
  </cols>
  <sheetData>
    <row r="1" spans="1:18" ht="15" thickBot="1">
      <c r="A1" s="119" t="s">
        <v>131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45" t="s">
        <v>196</v>
      </c>
    </row>
    <row r="2" spans="1:17" ht="13.5" customHeight="1">
      <c r="A2" s="295" t="s">
        <v>132</v>
      </c>
      <c r="B2" s="299">
        <v>18</v>
      </c>
      <c r="C2" s="300"/>
      <c r="D2" s="301"/>
      <c r="E2" s="148">
        <v>19</v>
      </c>
      <c r="F2" s="148"/>
      <c r="G2" s="148"/>
      <c r="H2" s="149">
        <v>20</v>
      </c>
      <c r="I2" s="149"/>
      <c r="J2" s="150"/>
      <c r="K2" s="149">
        <v>21</v>
      </c>
      <c r="L2" s="150"/>
      <c r="M2" s="149"/>
      <c r="N2" s="295" t="s">
        <v>132</v>
      </c>
      <c r="O2" s="297">
        <v>22</v>
      </c>
      <c r="P2" s="298"/>
      <c r="Q2" s="298"/>
    </row>
    <row r="3" spans="1:17" ht="13.5">
      <c r="A3" s="296"/>
      <c r="B3" s="151" t="s">
        <v>17</v>
      </c>
      <c r="C3" s="151" t="s">
        <v>133</v>
      </c>
      <c r="D3" s="151" t="s">
        <v>134</v>
      </c>
      <c r="E3" s="151" t="s">
        <v>17</v>
      </c>
      <c r="F3" s="151" t="s">
        <v>133</v>
      </c>
      <c r="G3" s="151" t="s">
        <v>134</v>
      </c>
      <c r="H3" s="151" t="s">
        <v>17</v>
      </c>
      <c r="I3" s="151" t="s">
        <v>133</v>
      </c>
      <c r="J3" s="152" t="s">
        <v>134</v>
      </c>
      <c r="K3" s="151" t="s">
        <v>17</v>
      </c>
      <c r="L3" s="152" t="s">
        <v>133</v>
      </c>
      <c r="M3" s="151" t="s">
        <v>134</v>
      </c>
      <c r="N3" s="296"/>
      <c r="O3" s="153" t="s">
        <v>17</v>
      </c>
      <c r="P3" s="153" t="s">
        <v>133</v>
      </c>
      <c r="Q3" s="144" t="s">
        <v>134</v>
      </c>
    </row>
    <row r="4" spans="1:17" ht="30" customHeight="1">
      <c r="A4" s="154" t="s">
        <v>135</v>
      </c>
      <c r="B4" s="157">
        <v>395</v>
      </c>
      <c r="C4" s="157">
        <v>349</v>
      </c>
      <c r="D4" s="219">
        <v>46</v>
      </c>
      <c r="E4" s="155">
        <v>240</v>
      </c>
      <c r="F4" s="155">
        <v>200</v>
      </c>
      <c r="G4" s="155">
        <v>40</v>
      </c>
      <c r="H4" s="156">
        <v>244</v>
      </c>
      <c r="I4" s="157">
        <v>205</v>
      </c>
      <c r="J4" s="157">
        <v>39</v>
      </c>
      <c r="K4" s="156">
        <v>366</v>
      </c>
      <c r="L4" s="157">
        <v>304</v>
      </c>
      <c r="M4" s="220">
        <v>62</v>
      </c>
      <c r="N4" s="158" t="s">
        <v>135</v>
      </c>
      <c r="O4" s="161">
        <f>SUM(O5:O25)</f>
        <v>325</v>
      </c>
      <c r="P4" s="161">
        <f>SUM(P5:P25)</f>
        <v>273</v>
      </c>
      <c r="Q4" s="161">
        <v>62</v>
      </c>
    </row>
    <row r="5" spans="1:17" ht="30" customHeight="1">
      <c r="A5" s="159" t="s">
        <v>136</v>
      </c>
      <c r="B5" s="160" t="s">
        <v>82</v>
      </c>
      <c r="C5" s="155" t="s">
        <v>82</v>
      </c>
      <c r="D5" s="221" t="s">
        <v>82</v>
      </c>
      <c r="E5" s="155">
        <v>3</v>
      </c>
      <c r="F5" s="155">
        <v>3</v>
      </c>
      <c r="G5" s="155">
        <v>0</v>
      </c>
      <c r="H5" s="160">
        <v>1</v>
      </c>
      <c r="I5" s="155">
        <v>1</v>
      </c>
      <c r="J5" s="155">
        <v>0</v>
      </c>
      <c r="K5" s="160">
        <v>2</v>
      </c>
      <c r="L5" s="155">
        <v>2</v>
      </c>
      <c r="M5" s="222">
        <v>0</v>
      </c>
      <c r="N5" s="302" t="s">
        <v>137</v>
      </c>
      <c r="O5" s="303">
        <v>0</v>
      </c>
      <c r="P5" s="304">
        <v>0</v>
      </c>
      <c r="Q5" s="304">
        <f>O5-P5</f>
        <v>0</v>
      </c>
    </row>
    <row r="6" spans="1:17" ht="30" customHeight="1">
      <c r="A6" s="159" t="s">
        <v>138</v>
      </c>
      <c r="B6" s="160" t="s">
        <v>82</v>
      </c>
      <c r="C6" s="155" t="s">
        <v>82</v>
      </c>
      <c r="D6" s="221" t="s">
        <v>82</v>
      </c>
      <c r="E6" s="155" t="s">
        <v>82</v>
      </c>
      <c r="F6" s="155" t="s">
        <v>82</v>
      </c>
      <c r="G6" s="155" t="s">
        <v>82</v>
      </c>
      <c r="H6" s="160"/>
      <c r="I6" s="155"/>
      <c r="J6" s="155"/>
      <c r="K6" s="160"/>
      <c r="L6" s="155"/>
      <c r="M6" s="222"/>
      <c r="N6" s="302"/>
      <c r="O6" s="303"/>
      <c r="P6" s="304"/>
      <c r="Q6" s="304"/>
    </row>
    <row r="7" spans="1:17" ht="30" customHeight="1">
      <c r="A7" s="159" t="s">
        <v>139</v>
      </c>
      <c r="B7" s="160" t="s">
        <v>82</v>
      </c>
      <c r="C7" s="155" t="s">
        <v>82</v>
      </c>
      <c r="D7" s="221" t="s">
        <v>82</v>
      </c>
      <c r="E7" s="155" t="s">
        <v>82</v>
      </c>
      <c r="F7" s="155" t="s">
        <v>82</v>
      </c>
      <c r="G7" s="155" t="s">
        <v>82</v>
      </c>
      <c r="H7" s="160" t="s">
        <v>82</v>
      </c>
      <c r="I7" s="155" t="s">
        <v>82</v>
      </c>
      <c r="J7" s="155" t="s">
        <v>82</v>
      </c>
      <c r="K7" s="160" t="s">
        <v>82</v>
      </c>
      <c r="L7" s="155" t="s">
        <v>82</v>
      </c>
      <c r="M7" s="222">
        <v>0</v>
      </c>
      <c r="N7" s="163" t="s">
        <v>139</v>
      </c>
      <c r="O7" s="161">
        <v>0</v>
      </c>
      <c r="P7" s="161" t="s">
        <v>140</v>
      </c>
      <c r="Q7" s="161">
        <v>0</v>
      </c>
    </row>
    <row r="8" spans="1:17" ht="30" customHeight="1">
      <c r="A8" s="159" t="s">
        <v>141</v>
      </c>
      <c r="B8" s="160" t="s">
        <v>82</v>
      </c>
      <c r="C8" s="155" t="s">
        <v>82</v>
      </c>
      <c r="D8" s="221" t="s">
        <v>82</v>
      </c>
      <c r="E8" s="155" t="s">
        <v>82</v>
      </c>
      <c r="F8" s="155" t="s">
        <v>82</v>
      </c>
      <c r="G8" s="155" t="s">
        <v>82</v>
      </c>
      <c r="H8" s="160" t="s">
        <v>82</v>
      </c>
      <c r="I8" s="155" t="s">
        <v>82</v>
      </c>
      <c r="J8" s="155" t="s">
        <v>82</v>
      </c>
      <c r="K8" s="160" t="s">
        <v>82</v>
      </c>
      <c r="L8" s="155" t="s">
        <v>82</v>
      </c>
      <c r="M8" s="222">
        <v>0</v>
      </c>
      <c r="N8" s="162" t="s">
        <v>142</v>
      </c>
      <c r="O8" s="161" t="s">
        <v>140</v>
      </c>
      <c r="P8" s="161" t="s">
        <v>140</v>
      </c>
      <c r="Q8" s="161">
        <v>0</v>
      </c>
    </row>
    <row r="9" spans="1:17" ht="30" customHeight="1">
      <c r="A9" s="159" t="s">
        <v>143</v>
      </c>
      <c r="B9" s="160">
        <v>35</v>
      </c>
      <c r="C9" s="155">
        <v>23</v>
      </c>
      <c r="D9" s="221">
        <v>12</v>
      </c>
      <c r="E9" s="155">
        <v>19</v>
      </c>
      <c r="F9" s="155">
        <v>14</v>
      </c>
      <c r="G9" s="155">
        <v>5</v>
      </c>
      <c r="H9" s="160">
        <v>9</v>
      </c>
      <c r="I9" s="155">
        <v>8</v>
      </c>
      <c r="J9" s="155">
        <v>1</v>
      </c>
      <c r="K9" s="160">
        <v>22</v>
      </c>
      <c r="L9" s="155">
        <v>13</v>
      </c>
      <c r="M9" s="222">
        <v>9</v>
      </c>
      <c r="N9" s="163" t="s">
        <v>143</v>
      </c>
      <c r="O9" s="161">
        <v>9</v>
      </c>
      <c r="P9" s="161">
        <v>9</v>
      </c>
      <c r="Q9" s="161">
        <f>O9-P9</f>
        <v>0</v>
      </c>
    </row>
    <row r="10" spans="1:17" ht="30" customHeight="1">
      <c r="A10" s="159" t="s">
        <v>144</v>
      </c>
      <c r="B10" s="160">
        <v>202</v>
      </c>
      <c r="C10" s="155">
        <v>197</v>
      </c>
      <c r="D10" s="221">
        <v>5</v>
      </c>
      <c r="E10" s="155">
        <v>122</v>
      </c>
      <c r="F10" s="155">
        <v>116</v>
      </c>
      <c r="G10" s="155">
        <v>6</v>
      </c>
      <c r="H10" s="160">
        <v>153</v>
      </c>
      <c r="I10" s="155">
        <v>130</v>
      </c>
      <c r="J10" s="155">
        <v>23</v>
      </c>
      <c r="K10" s="160">
        <v>192</v>
      </c>
      <c r="L10" s="155">
        <v>172</v>
      </c>
      <c r="M10" s="222">
        <v>20</v>
      </c>
      <c r="N10" s="163" t="s">
        <v>144</v>
      </c>
      <c r="O10" s="161">
        <v>163</v>
      </c>
      <c r="P10" s="161">
        <v>148</v>
      </c>
      <c r="Q10" s="161">
        <v>14</v>
      </c>
    </row>
    <row r="11" spans="1:17" ht="30" customHeight="1">
      <c r="A11" s="162" t="s">
        <v>145</v>
      </c>
      <c r="B11" s="160">
        <v>4</v>
      </c>
      <c r="C11" s="155">
        <v>3</v>
      </c>
      <c r="D11" s="221">
        <v>1</v>
      </c>
      <c r="E11" s="155">
        <v>4</v>
      </c>
      <c r="F11" s="155">
        <v>4</v>
      </c>
      <c r="G11" s="155">
        <v>0</v>
      </c>
      <c r="H11" s="160">
        <v>3</v>
      </c>
      <c r="I11" s="155">
        <v>3</v>
      </c>
      <c r="J11" s="155">
        <v>0</v>
      </c>
      <c r="K11" s="160">
        <v>13</v>
      </c>
      <c r="L11" s="155">
        <v>12</v>
      </c>
      <c r="M11" s="222">
        <v>1</v>
      </c>
      <c r="N11" s="162" t="s">
        <v>145</v>
      </c>
      <c r="O11" s="161">
        <v>14</v>
      </c>
      <c r="P11" s="161">
        <v>9</v>
      </c>
      <c r="Q11" s="161">
        <v>0</v>
      </c>
    </row>
    <row r="12" spans="1:17" ht="30" customHeight="1">
      <c r="A12" s="159" t="s">
        <v>146</v>
      </c>
      <c r="B12" s="160">
        <v>1</v>
      </c>
      <c r="C12" s="155">
        <v>1</v>
      </c>
      <c r="D12" s="221" t="s">
        <v>82</v>
      </c>
      <c r="E12" s="155">
        <v>1</v>
      </c>
      <c r="F12" s="155" t="s">
        <v>82</v>
      </c>
      <c r="G12" s="155">
        <v>1</v>
      </c>
      <c r="H12" s="160" t="s">
        <v>82</v>
      </c>
      <c r="I12" s="155" t="s">
        <v>82</v>
      </c>
      <c r="J12" s="155" t="s">
        <v>82</v>
      </c>
      <c r="K12" s="160">
        <v>3</v>
      </c>
      <c r="L12" s="155">
        <v>2</v>
      </c>
      <c r="M12" s="222">
        <v>0</v>
      </c>
      <c r="N12" s="163" t="s">
        <v>146</v>
      </c>
      <c r="O12" s="161">
        <v>1</v>
      </c>
      <c r="P12" s="161">
        <v>1</v>
      </c>
      <c r="Q12" s="161">
        <v>0</v>
      </c>
    </row>
    <row r="13" spans="1:17" ht="30" customHeight="1">
      <c r="A13" s="159" t="s">
        <v>147</v>
      </c>
      <c r="B13" s="160">
        <v>11</v>
      </c>
      <c r="C13" s="155">
        <v>7</v>
      </c>
      <c r="D13" s="221">
        <v>4</v>
      </c>
      <c r="E13" s="155">
        <v>10</v>
      </c>
      <c r="F13" s="155">
        <v>4</v>
      </c>
      <c r="G13" s="155">
        <v>6</v>
      </c>
      <c r="H13" s="160">
        <v>6</v>
      </c>
      <c r="I13" s="155" t="s">
        <v>82</v>
      </c>
      <c r="J13" s="155">
        <v>6</v>
      </c>
      <c r="K13" s="160">
        <v>18</v>
      </c>
      <c r="L13" s="155">
        <v>12</v>
      </c>
      <c r="M13" s="222">
        <v>0</v>
      </c>
      <c r="N13" s="163" t="s">
        <v>148</v>
      </c>
      <c r="O13" s="161">
        <v>16</v>
      </c>
      <c r="P13" s="161">
        <v>11</v>
      </c>
      <c r="Q13" s="161">
        <v>0</v>
      </c>
    </row>
    <row r="14" spans="1:17" ht="30" customHeight="1">
      <c r="A14" s="163" t="s">
        <v>149</v>
      </c>
      <c r="B14" s="160">
        <v>53</v>
      </c>
      <c r="C14" s="155">
        <v>39</v>
      </c>
      <c r="D14" s="221">
        <v>14</v>
      </c>
      <c r="E14" s="155">
        <v>32</v>
      </c>
      <c r="F14" s="155">
        <v>24</v>
      </c>
      <c r="G14" s="155">
        <v>8</v>
      </c>
      <c r="H14" s="160">
        <v>23</v>
      </c>
      <c r="I14" s="155">
        <v>22</v>
      </c>
      <c r="J14" s="155">
        <v>1</v>
      </c>
      <c r="K14" s="160">
        <v>27</v>
      </c>
      <c r="L14" s="155">
        <v>23</v>
      </c>
      <c r="M14" s="222">
        <v>4</v>
      </c>
      <c r="N14" s="163" t="s">
        <v>149</v>
      </c>
      <c r="O14" s="161">
        <v>21</v>
      </c>
      <c r="P14" s="161">
        <v>17</v>
      </c>
      <c r="Q14" s="161">
        <f aca="true" t="shared" si="0" ref="Q14:Q25">O14-P14</f>
        <v>4</v>
      </c>
    </row>
    <row r="15" spans="1:17" ht="30" customHeight="1">
      <c r="A15" s="159" t="s">
        <v>150</v>
      </c>
      <c r="B15" s="160">
        <v>1</v>
      </c>
      <c r="C15" s="155">
        <v>1</v>
      </c>
      <c r="D15" s="221" t="s">
        <v>82</v>
      </c>
      <c r="E15" s="155" t="s">
        <v>82</v>
      </c>
      <c r="F15" s="155" t="s">
        <v>82</v>
      </c>
      <c r="G15" s="155" t="s">
        <v>82</v>
      </c>
      <c r="H15" s="160">
        <v>1</v>
      </c>
      <c r="I15" s="155">
        <v>1</v>
      </c>
      <c r="J15" s="155" t="s">
        <v>82</v>
      </c>
      <c r="K15" s="160">
        <v>0</v>
      </c>
      <c r="L15" s="155">
        <v>0</v>
      </c>
      <c r="M15" s="222">
        <v>0</v>
      </c>
      <c r="N15" s="163" t="s">
        <v>150</v>
      </c>
      <c r="O15" s="161">
        <v>0</v>
      </c>
      <c r="P15" s="161">
        <v>0</v>
      </c>
      <c r="Q15" s="161">
        <f t="shared" si="0"/>
        <v>0</v>
      </c>
    </row>
    <row r="16" spans="1:17" ht="30" customHeight="1">
      <c r="A16" s="159" t="s">
        <v>151</v>
      </c>
      <c r="B16" s="160" t="s">
        <v>82</v>
      </c>
      <c r="C16" s="155" t="s">
        <v>82</v>
      </c>
      <c r="D16" s="221" t="s">
        <v>82</v>
      </c>
      <c r="E16" s="155" t="s">
        <v>82</v>
      </c>
      <c r="F16" s="155" t="s">
        <v>82</v>
      </c>
      <c r="G16" s="155" t="s">
        <v>82</v>
      </c>
      <c r="H16" s="160">
        <v>1</v>
      </c>
      <c r="I16" s="155" t="s">
        <v>82</v>
      </c>
      <c r="J16" s="155">
        <v>1</v>
      </c>
      <c r="K16" s="160">
        <v>0</v>
      </c>
      <c r="L16" s="155" t="s">
        <v>82</v>
      </c>
      <c r="M16" s="222">
        <v>0</v>
      </c>
      <c r="N16" s="163" t="s">
        <v>152</v>
      </c>
      <c r="O16" s="161">
        <v>0</v>
      </c>
      <c r="P16" s="161" t="s">
        <v>140</v>
      </c>
      <c r="Q16" s="161">
        <v>0</v>
      </c>
    </row>
    <row r="17" spans="1:17" ht="30" customHeight="1">
      <c r="A17" s="159"/>
      <c r="B17" s="160"/>
      <c r="C17" s="155"/>
      <c r="D17" s="221"/>
      <c r="E17" s="155"/>
      <c r="F17" s="155"/>
      <c r="G17" s="155"/>
      <c r="H17" s="160">
        <v>3</v>
      </c>
      <c r="I17" s="155">
        <v>3</v>
      </c>
      <c r="J17" s="155" t="s">
        <v>82</v>
      </c>
      <c r="K17" s="160">
        <v>0</v>
      </c>
      <c r="L17" s="155">
        <v>0</v>
      </c>
      <c r="M17" s="222">
        <v>0</v>
      </c>
      <c r="N17" s="223" t="s">
        <v>153</v>
      </c>
      <c r="O17" s="161">
        <v>1</v>
      </c>
      <c r="P17" s="161">
        <v>1</v>
      </c>
      <c r="Q17" s="161">
        <f t="shared" si="0"/>
        <v>0</v>
      </c>
    </row>
    <row r="18" spans="1:17" ht="30" customHeight="1">
      <c r="A18" s="159" t="s">
        <v>154</v>
      </c>
      <c r="B18" s="224">
        <v>22</v>
      </c>
      <c r="C18" s="225">
        <v>21</v>
      </c>
      <c r="D18" s="221">
        <v>1</v>
      </c>
      <c r="E18" s="155">
        <v>19</v>
      </c>
      <c r="F18" s="155">
        <v>15</v>
      </c>
      <c r="G18" s="155">
        <v>4</v>
      </c>
      <c r="H18" s="160">
        <v>11</v>
      </c>
      <c r="I18" s="155">
        <v>9</v>
      </c>
      <c r="J18" s="155">
        <v>2</v>
      </c>
      <c r="K18" s="160">
        <v>23</v>
      </c>
      <c r="L18" s="155">
        <v>17</v>
      </c>
      <c r="M18" s="222">
        <v>6</v>
      </c>
      <c r="N18" s="163" t="s">
        <v>155</v>
      </c>
      <c r="O18" s="161">
        <v>36</v>
      </c>
      <c r="P18" s="161">
        <v>31</v>
      </c>
      <c r="Q18" s="161">
        <f t="shared" si="0"/>
        <v>5</v>
      </c>
    </row>
    <row r="19" spans="1:17" ht="30" customHeight="1">
      <c r="A19" s="159"/>
      <c r="B19" s="224"/>
      <c r="C19" s="225"/>
      <c r="D19" s="221"/>
      <c r="E19" s="155"/>
      <c r="F19" s="155"/>
      <c r="G19" s="155"/>
      <c r="H19" s="160">
        <v>3</v>
      </c>
      <c r="I19" s="155">
        <v>2</v>
      </c>
      <c r="J19" s="155">
        <v>1</v>
      </c>
      <c r="K19" s="160">
        <v>30</v>
      </c>
      <c r="L19" s="155">
        <v>23</v>
      </c>
      <c r="M19" s="222">
        <v>7</v>
      </c>
      <c r="N19" s="163" t="s">
        <v>156</v>
      </c>
      <c r="O19" s="161">
        <v>23</v>
      </c>
      <c r="P19" s="161">
        <v>19</v>
      </c>
      <c r="Q19" s="161">
        <f t="shared" si="0"/>
        <v>4</v>
      </c>
    </row>
    <row r="20" spans="1:17" ht="30" customHeight="1">
      <c r="A20" s="163" t="s">
        <v>157</v>
      </c>
      <c r="B20" s="224" t="s">
        <v>82</v>
      </c>
      <c r="C20" s="225" t="s">
        <v>82</v>
      </c>
      <c r="D20" s="221" t="s">
        <v>82</v>
      </c>
      <c r="E20" s="155" t="s">
        <v>82</v>
      </c>
      <c r="F20" s="155" t="s">
        <v>82</v>
      </c>
      <c r="G20" s="155" t="s">
        <v>82</v>
      </c>
      <c r="H20" s="160" t="s">
        <v>82</v>
      </c>
      <c r="I20" s="155" t="s">
        <v>82</v>
      </c>
      <c r="J20" s="155" t="s">
        <v>82</v>
      </c>
      <c r="K20" s="160">
        <v>1</v>
      </c>
      <c r="L20" s="155">
        <v>1</v>
      </c>
      <c r="M20" s="222">
        <v>1</v>
      </c>
      <c r="N20" s="163" t="s">
        <v>157</v>
      </c>
      <c r="O20" s="161">
        <v>1</v>
      </c>
      <c r="P20" s="161">
        <v>1</v>
      </c>
      <c r="Q20" s="161">
        <v>1</v>
      </c>
    </row>
    <row r="21" spans="1:17" ht="30" customHeight="1">
      <c r="A21" s="159" t="s">
        <v>158</v>
      </c>
      <c r="B21" s="224">
        <v>15</v>
      </c>
      <c r="C21" s="225">
        <v>14</v>
      </c>
      <c r="D21" s="221">
        <v>1</v>
      </c>
      <c r="E21" s="155">
        <v>5</v>
      </c>
      <c r="F21" s="155">
        <v>3</v>
      </c>
      <c r="G21" s="155">
        <v>2</v>
      </c>
      <c r="H21" s="160">
        <v>6</v>
      </c>
      <c r="I21" s="155">
        <v>5</v>
      </c>
      <c r="J21" s="155">
        <v>1</v>
      </c>
      <c r="K21" s="160">
        <v>13</v>
      </c>
      <c r="L21" s="155">
        <v>13</v>
      </c>
      <c r="M21" s="222">
        <v>0</v>
      </c>
      <c r="N21" s="163" t="s">
        <v>158</v>
      </c>
      <c r="O21" s="161">
        <v>19</v>
      </c>
      <c r="P21" s="161">
        <v>16</v>
      </c>
      <c r="Q21" s="161">
        <f t="shared" si="0"/>
        <v>3</v>
      </c>
    </row>
    <row r="22" spans="1:17" ht="30" customHeight="1">
      <c r="A22" s="159" t="s">
        <v>159</v>
      </c>
      <c r="B22" s="224">
        <v>6</v>
      </c>
      <c r="C22" s="225">
        <v>6</v>
      </c>
      <c r="D22" s="221" t="s">
        <v>82</v>
      </c>
      <c r="E22" s="155">
        <v>1</v>
      </c>
      <c r="F22" s="155">
        <v>1</v>
      </c>
      <c r="G22" s="155">
        <v>0</v>
      </c>
      <c r="H22" s="160">
        <v>3</v>
      </c>
      <c r="I22" s="155">
        <v>3</v>
      </c>
      <c r="J22" s="155">
        <v>0</v>
      </c>
      <c r="K22" s="160">
        <v>5</v>
      </c>
      <c r="L22" s="155">
        <v>5</v>
      </c>
      <c r="M22" s="222">
        <v>0</v>
      </c>
      <c r="N22" s="163" t="s">
        <v>159</v>
      </c>
      <c r="O22" s="161">
        <v>4</v>
      </c>
      <c r="P22" s="161">
        <v>3</v>
      </c>
      <c r="Q22" s="161">
        <f t="shared" si="0"/>
        <v>1</v>
      </c>
    </row>
    <row r="23" spans="1:17" ht="30" customHeight="1">
      <c r="A23" s="159" t="s">
        <v>160</v>
      </c>
      <c r="B23" s="160">
        <v>32</v>
      </c>
      <c r="C23" s="155">
        <v>28</v>
      </c>
      <c r="D23" s="221">
        <v>4</v>
      </c>
      <c r="E23" s="155">
        <v>14</v>
      </c>
      <c r="F23" s="155">
        <v>12</v>
      </c>
      <c r="G23" s="155">
        <v>2</v>
      </c>
      <c r="H23" s="160">
        <v>6</v>
      </c>
      <c r="I23" s="155">
        <v>3</v>
      </c>
      <c r="J23" s="155">
        <v>3</v>
      </c>
      <c r="K23" s="160">
        <v>6</v>
      </c>
      <c r="L23" s="155">
        <v>3</v>
      </c>
      <c r="M23" s="222">
        <v>3</v>
      </c>
      <c r="N23" s="223" t="s">
        <v>161</v>
      </c>
      <c r="O23" s="161">
        <v>1</v>
      </c>
      <c r="P23" s="161">
        <v>1</v>
      </c>
      <c r="Q23" s="161">
        <f t="shared" si="0"/>
        <v>0</v>
      </c>
    </row>
    <row r="24" spans="1:17" ht="30" customHeight="1">
      <c r="A24" s="159" t="s">
        <v>162</v>
      </c>
      <c r="B24" s="160">
        <v>10</v>
      </c>
      <c r="C24" s="155">
        <v>8</v>
      </c>
      <c r="D24" s="221">
        <v>2</v>
      </c>
      <c r="E24" s="155">
        <v>10</v>
      </c>
      <c r="F24" s="155">
        <v>4</v>
      </c>
      <c r="G24" s="155">
        <v>6</v>
      </c>
      <c r="H24" s="160">
        <v>9</v>
      </c>
      <c r="I24" s="155">
        <v>9</v>
      </c>
      <c r="J24" s="155" t="s">
        <v>82</v>
      </c>
      <c r="K24" s="160">
        <v>10</v>
      </c>
      <c r="L24" s="155">
        <v>6</v>
      </c>
      <c r="M24" s="222">
        <v>4</v>
      </c>
      <c r="N24" s="223" t="s">
        <v>163</v>
      </c>
      <c r="O24" s="161">
        <v>14</v>
      </c>
      <c r="P24" s="161">
        <v>6</v>
      </c>
      <c r="Q24" s="161">
        <f t="shared" si="0"/>
        <v>8</v>
      </c>
    </row>
    <row r="25" spans="1:17" ht="30" customHeight="1" thickBot="1">
      <c r="A25" s="164" t="s">
        <v>164</v>
      </c>
      <c r="B25" s="166">
        <v>3</v>
      </c>
      <c r="C25" s="165">
        <v>1</v>
      </c>
      <c r="D25" s="226">
        <v>2</v>
      </c>
      <c r="E25" s="165" t="s">
        <v>82</v>
      </c>
      <c r="F25" s="165" t="s">
        <v>82</v>
      </c>
      <c r="G25" s="165" t="s">
        <v>82</v>
      </c>
      <c r="H25" s="166">
        <v>6</v>
      </c>
      <c r="I25" s="165">
        <v>6</v>
      </c>
      <c r="J25" s="165" t="s">
        <v>82</v>
      </c>
      <c r="K25" s="166">
        <v>1</v>
      </c>
      <c r="L25" s="165">
        <v>0</v>
      </c>
      <c r="M25" s="227">
        <v>1</v>
      </c>
      <c r="N25" s="164" t="s">
        <v>164</v>
      </c>
      <c r="O25" s="167">
        <v>2</v>
      </c>
      <c r="P25" s="167">
        <v>0</v>
      </c>
      <c r="Q25" s="167">
        <f t="shared" si="0"/>
        <v>2</v>
      </c>
    </row>
    <row r="26" spans="1:17" ht="13.5">
      <c r="A26" s="137" t="s">
        <v>165</v>
      </c>
      <c r="B26" s="137"/>
      <c r="C26" s="137"/>
      <c r="D26" s="137"/>
      <c r="E26" s="137"/>
      <c r="F26" s="137"/>
      <c r="G26" s="137"/>
      <c r="H26" s="137"/>
      <c r="I26" s="137"/>
      <c r="J26" s="147"/>
      <c r="K26" s="147"/>
      <c r="L26" s="147"/>
      <c r="M26" s="147"/>
      <c r="N26" s="147"/>
      <c r="O26" s="137"/>
      <c r="P26" s="137"/>
      <c r="Q26" s="147" t="s">
        <v>129</v>
      </c>
    </row>
    <row r="27" spans="1:17" ht="13.5">
      <c r="A27" s="137" t="s">
        <v>166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ht="13.5">
      <c r="A28" s="168" t="s">
        <v>167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</sheetData>
  <sheetProtection/>
  <mergeCells count="8">
    <mergeCell ref="A2:A3"/>
    <mergeCell ref="O2:Q2"/>
    <mergeCell ref="B2:D2"/>
    <mergeCell ref="N5:N6"/>
    <mergeCell ref="O5:O6"/>
    <mergeCell ref="N2:N3"/>
    <mergeCell ref="P5:P6"/>
    <mergeCell ref="Q5:Q6"/>
  </mergeCells>
  <hyperlinks>
    <hyperlink ref="R1" location="目次!A1" display="目次に戻る"/>
  </hyperlinks>
  <printOptions/>
  <pageMargins left="0.7874015748031497" right="0.7874015748031497" top="0.984251968503937" bottom="0.9" header="0.5118110236220472" footer="0.5118110236220472"/>
  <pageSetup horizontalDpi="300" verticalDpi="3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1" max="6" width="13.8515625" style="20" customWidth="1"/>
    <col min="7" max="16384" width="9.00390625" style="20" customWidth="1"/>
  </cols>
  <sheetData>
    <row r="1" spans="1:7" ht="15" thickBot="1">
      <c r="A1" s="52" t="s">
        <v>228</v>
      </c>
      <c r="B1" s="110"/>
      <c r="C1" s="110"/>
      <c r="D1" s="110"/>
      <c r="E1" s="110"/>
      <c r="F1" s="110"/>
      <c r="G1" s="43" t="s">
        <v>196</v>
      </c>
    </row>
    <row r="2" spans="1:6" s="31" customFormat="1" ht="15.75" customHeight="1">
      <c r="A2" s="305" t="s">
        <v>168</v>
      </c>
      <c r="B2" s="305" t="s">
        <v>169</v>
      </c>
      <c r="C2" s="281"/>
      <c r="D2" s="281" t="s">
        <v>170</v>
      </c>
      <c r="E2" s="281"/>
      <c r="F2" s="282"/>
    </row>
    <row r="3" spans="1:6" s="31" customFormat="1" ht="15.75" customHeight="1">
      <c r="A3" s="306"/>
      <c r="B3" s="169" t="s">
        <v>171</v>
      </c>
      <c r="C3" s="112" t="s">
        <v>229</v>
      </c>
      <c r="D3" s="112" t="s">
        <v>171</v>
      </c>
      <c r="E3" s="112" t="s">
        <v>229</v>
      </c>
      <c r="F3" s="113" t="s">
        <v>110</v>
      </c>
    </row>
    <row r="4" spans="1:6" s="27" customFormat="1" ht="17.25" customHeight="1">
      <c r="A4" s="170">
        <v>18</v>
      </c>
      <c r="B4" s="26">
        <v>10000</v>
      </c>
      <c r="C4" s="26">
        <v>20000</v>
      </c>
      <c r="D4" s="46">
        <v>4</v>
      </c>
      <c r="E4" s="47">
        <v>3</v>
      </c>
      <c r="F4" s="47">
        <v>7</v>
      </c>
    </row>
    <row r="5" spans="1:6" s="27" customFormat="1" ht="17.25" customHeight="1">
      <c r="A5" s="170">
        <v>19</v>
      </c>
      <c r="B5" s="26">
        <v>10000</v>
      </c>
      <c r="C5" s="26">
        <v>30000</v>
      </c>
      <c r="D5" s="46">
        <v>1</v>
      </c>
      <c r="E5" s="47">
        <v>13</v>
      </c>
      <c r="F5" s="47">
        <v>14</v>
      </c>
    </row>
    <row r="6" spans="1:6" s="27" customFormat="1" ht="17.25" customHeight="1">
      <c r="A6" s="170">
        <v>20</v>
      </c>
      <c r="B6" s="48">
        <v>10000</v>
      </c>
      <c r="C6" s="48">
        <v>30000</v>
      </c>
      <c r="D6" s="49">
        <v>0</v>
      </c>
      <c r="E6" s="50">
        <v>19</v>
      </c>
      <c r="F6" s="50">
        <v>19</v>
      </c>
    </row>
    <row r="7" spans="1:6" s="51" customFormat="1" ht="17.25" customHeight="1">
      <c r="A7" s="170">
        <v>21</v>
      </c>
      <c r="B7" s="48">
        <v>10000</v>
      </c>
      <c r="C7" s="48">
        <v>30000</v>
      </c>
      <c r="D7" s="49">
        <v>1</v>
      </c>
      <c r="E7" s="50">
        <v>24</v>
      </c>
      <c r="F7" s="50">
        <v>25</v>
      </c>
    </row>
    <row r="8" spans="1:6" s="34" customFormat="1" ht="17.25" customHeight="1" thickBot="1">
      <c r="A8" s="171">
        <v>22</v>
      </c>
      <c r="B8" s="228">
        <v>10000</v>
      </c>
      <c r="C8" s="228">
        <v>30000</v>
      </c>
      <c r="D8" s="229">
        <v>0</v>
      </c>
      <c r="E8" s="230">
        <v>24</v>
      </c>
      <c r="F8" s="230">
        <v>24</v>
      </c>
    </row>
    <row r="9" spans="1:6" ht="13.5">
      <c r="A9" s="110"/>
      <c r="B9" s="110"/>
      <c r="C9" s="110"/>
      <c r="D9" s="110"/>
      <c r="E9" s="110"/>
      <c r="F9" s="111" t="s">
        <v>202</v>
      </c>
    </row>
  </sheetData>
  <sheetProtection/>
  <mergeCells count="3">
    <mergeCell ref="A2:A3"/>
    <mergeCell ref="B2:C2"/>
    <mergeCell ref="D2:F2"/>
  </mergeCells>
  <hyperlinks>
    <hyperlink ref="G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K16" sqref="K16"/>
    </sheetView>
  </sheetViews>
  <sheetFormatPr defaultColWidth="9.140625" defaultRowHeight="15"/>
  <cols>
    <col min="1" max="2" width="2.8515625" style="20" customWidth="1"/>
    <col min="3" max="3" width="14.00390625" style="20" customWidth="1"/>
    <col min="4" max="4" width="1.8515625" style="20" customWidth="1"/>
    <col min="5" max="5" width="20.7109375" style="20" customWidth="1"/>
    <col min="6" max="8" width="9.00390625" style="20" customWidth="1"/>
    <col min="9" max="9" width="12.421875" style="20" customWidth="1"/>
    <col min="10" max="16384" width="9.00390625" style="20" customWidth="1"/>
  </cols>
  <sheetData>
    <row r="1" spans="1:10" ht="15.75" customHeight="1">
      <c r="A1" s="52" t="s">
        <v>172</v>
      </c>
      <c r="B1" s="110"/>
      <c r="C1" s="110"/>
      <c r="D1" s="110"/>
      <c r="E1" s="110"/>
      <c r="F1" s="110"/>
      <c r="G1" s="110"/>
      <c r="H1" s="110"/>
      <c r="I1" s="111" t="s">
        <v>237</v>
      </c>
      <c r="J1" s="43" t="s">
        <v>196</v>
      </c>
    </row>
    <row r="2" spans="1:9" ht="15.75" customHeight="1">
      <c r="A2" s="52"/>
      <c r="B2" s="110"/>
      <c r="C2" s="110"/>
      <c r="D2" s="110"/>
      <c r="E2" s="110"/>
      <c r="F2" s="110"/>
      <c r="G2" s="110"/>
      <c r="H2" s="110"/>
      <c r="I2" s="110"/>
    </row>
    <row r="3" spans="1:9" ht="15.75" customHeight="1">
      <c r="A3" s="110"/>
      <c r="B3" s="110" t="s">
        <v>173</v>
      </c>
      <c r="C3" s="110"/>
      <c r="D3" s="110"/>
      <c r="E3" s="110"/>
      <c r="F3" s="110"/>
      <c r="G3" s="110"/>
      <c r="H3" s="110"/>
      <c r="I3" s="110"/>
    </row>
    <row r="4" spans="1:9" ht="15.75" customHeight="1">
      <c r="A4" s="110"/>
      <c r="B4" s="110"/>
      <c r="C4" s="172" t="s">
        <v>174</v>
      </c>
      <c r="D4" s="110"/>
      <c r="E4" s="110" t="s">
        <v>230</v>
      </c>
      <c r="F4" s="110"/>
      <c r="G4" s="110"/>
      <c r="H4" s="110"/>
      <c r="I4" s="110"/>
    </row>
    <row r="5" spans="1:9" ht="15.75" customHeight="1">
      <c r="A5" s="110"/>
      <c r="B5" s="110"/>
      <c r="C5" s="172" t="s">
        <v>175</v>
      </c>
      <c r="D5" s="110"/>
      <c r="E5" s="173">
        <v>26451</v>
      </c>
      <c r="F5" s="110"/>
      <c r="G5" s="110"/>
      <c r="H5" s="110"/>
      <c r="I5" s="110"/>
    </row>
    <row r="6" spans="1:9" ht="15.75" customHeight="1">
      <c r="A6" s="110"/>
      <c r="B6" s="110"/>
      <c r="C6" s="172" t="s">
        <v>176</v>
      </c>
      <c r="D6" s="110"/>
      <c r="E6" s="110" t="s">
        <v>177</v>
      </c>
      <c r="F6" s="110"/>
      <c r="G6" s="110"/>
      <c r="H6" s="110"/>
      <c r="I6" s="110"/>
    </row>
    <row r="7" spans="1:9" ht="15.75" customHeight="1">
      <c r="A7" s="110"/>
      <c r="B7" s="110"/>
      <c r="C7" s="172" t="s">
        <v>178</v>
      </c>
      <c r="D7" s="110"/>
      <c r="E7" s="110" t="s">
        <v>179</v>
      </c>
      <c r="F7" s="110"/>
      <c r="G7" s="110"/>
      <c r="H7" s="110"/>
      <c r="I7" s="110"/>
    </row>
    <row r="8" spans="1:9" ht="15.75" customHeight="1">
      <c r="A8" s="110"/>
      <c r="B8" s="110"/>
      <c r="C8" s="172"/>
      <c r="D8" s="110"/>
      <c r="E8" s="110" t="s">
        <v>180</v>
      </c>
      <c r="F8" s="110"/>
      <c r="G8" s="110"/>
      <c r="H8" s="110"/>
      <c r="I8" s="110"/>
    </row>
    <row r="9" spans="1:9" ht="15.75" customHeight="1">
      <c r="A9" s="110"/>
      <c r="B9" s="110"/>
      <c r="C9" s="172" t="s">
        <v>181</v>
      </c>
      <c r="D9" s="110"/>
      <c r="E9" s="110" t="s">
        <v>182</v>
      </c>
      <c r="F9" s="110"/>
      <c r="G9" s="110"/>
      <c r="H9" s="110"/>
      <c r="I9" s="110"/>
    </row>
    <row r="10" spans="1:9" ht="15.75" customHeight="1">
      <c r="A10" s="110"/>
      <c r="B10" s="110"/>
      <c r="C10" s="172" t="s">
        <v>183</v>
      </c>
      <c r="D10" s="110"/>
      <c r="E10" s="110" t="s">
        <v>184</v>
      </c>
      <c r="F10" s="110"/>
      <c r="G10" s="110"/>
      <c r="H10" s="110"/>
      <c r="I10" s="110"/>
    </row>
    <row r="11" spans="1:9" ht="15.75" customHeight="1">
      <c r="A11" s="110"/>
      <c r="B11" s="110"/>
      <c r="C11" s="172"/>
      <c r="D11" s="110"/>
      <c r="E11" s="110" t="s">
        <v>185</v>
      </c>
      <c r="F11" s="110"/>
      <c r="G11" s="110"/>
      <c r="H11" s="110"/>
      <c r="I11" s="110"/>
    </row>
    <row r="12" spans="1:9" ht="15.75" customHeight="1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ht="15.75" customHeight="1">
      <c r="A13" s="110"/>
      <c r="B13" s="110" t="s">
        <v>186</v>
      </c>
      <c r="C13" s="110"/>
      <c r="D13" s="110"/>
      <c r="E13" s="110"/>
      <c r="F13" s="110"/>
      <c r="G13" s="110"/>
      <c r="H13" s="110"/>
      <c r="I13" s="110"/>
    </row>
    <row r="14" spans="1:9" ht="15.75" customHeight="1">
      <c r="A14" s="110"/>
      <c r="B14" s="110"/>
      <c r="C14" s="172" t="s">
        <v>174</v>
      </c>
      <c r="D14" s="110"/>
      <c r="E14" s="110" t="s">
        <v>187</v>
      </c>
      <c r="F14" s="110"/>
      <c r="G14" s="110"/>
      <c r="H14" s="110"/>
      <c r="I14" s="110"/>
    </row>
    <row r="15" spans="1:9" ht="15.75" customHeight="1">
      <c r="A15" s="110"/>
      <c r="B15" s="110"/>
      <c r="C15" s="172" t="s">
        <v>175</v>
      </c>
      <c r="D15" s="110"/>
      <c r="E15" s="173">
        <v>30254</v>
      </c>
      <c r="F15" s="110"/>
      <c r="G15" s="110"/>
      <c r="H15" s="110"/>
      <c r="I15" s="110"/>
    </row>
    <row r="16" spans="1:9" ht="15.75" customHeight="1">
      <c r="A16" s="110"/>
      <c r="B16" s="110"/>
      <c r="C16" s="172" t="s">
        <v>176</v>
      </c>
      <c r="D16" s="110"/>
      <c r="E16" s="110" t="s">
        <v>188</v>
      </c>
      <c r="F16" s="110"/>
      <c r="G16" s="110"/>
      <c r="H16" s="110"/>
      <c r="I16" s="110"/>
    </row>
    <row r="17" spans="1:9" ht="15.75" customHeight="1">
      <c r="A17" s="110"/>
      <c r="B17" s="110"/>
      <c r="C17" s="172" t="s">
        <v>178</v>
      </c>
      <c r="D17" s="110"/>
      <c r="E17" s="110" t="s">
        <v>189</v>
      </c>
      <c r="F17" s="110"/>
      <c r="G17" s="110"/>
      <c r="H17" s="110"/>
      <c r="I17" s="110"/>
    </row>
    <row r="18" spans="1:9" ht="15.75" customHeight="1">
      <c r="A18" s="110"/>
      <c r="B18" s="110"/>
      <c r="C18" s="172"/>
      <c r="D18" s="110"/>
      <c r="E18" s="110" t="s">
        <v>190</v>
      </c>
      <c r="F18" s="110"/>
      <c r="G18" s="110"/>
      <c r="H18" s="110"/>
      <c r="I18" s="110"/>
    </row>
    <row r="19" spans="1:9" ht="15.75" customHeight="1">
      <c r="A19" s="110"/>
      <c r="B19" s="110"/>
      <c r="C19" s="172" t="s">
        <v>181</v>
      </c>
      <c r="D19" s="110"/>
      <c r="E19" s="110" t="s">
        <v>191</v>
      </c>
      <c r="F19" s="110"/>
      <c r="G19" s="110"/>
      <c r="H19" s="110"/>
      <c r="I19" s="110"/>
    </row>
    <row r="20" spans="1:9" ht="15.75" customHeight="1">
      <c r="A20" s="110"/>
      <c r="B20" s="110"/>
      <c r="C20" s="172" t="s">
        <v>183</v>
      </c>
      <c r="D20" s="110"/>
      <c r="E20" s="110" t="s">
        <v>192</v>
      </c>
      <c r="F20" s="110"/>
      <c r="G20" s="110"/>
      <c r="H20" s="110"/>
      <c r="I20" s="110"/>
    </row>
    <row r="21" spans="1:10" ht="15.75" customHeight="1">
      <c r="A21" s="110"/>
      <c r="B21" s="110"/>
      <c r="C21" s="110"/>
      <c r="D21" s="110"/>
      <c r="E21" s="110"/>
      <c r="F21" s="110"/>
      <c r="G21" s="110"/>
      <c r="H21" s="110"/>
      <c r="I21" s="111" t="s">
        <v>202</v>
      </c>
      <c r="J21" s="21"/>
    </row>
    <row r="22" spans="1:9" ht="13.5">
      <c r="A22" s="110"/>
      <c r="B22" s="110"/>
      <c r="C22" s="110"/>
      <c r="D22" s="110"/>
      <c r="E22" s="110"/>
      <c r="F22" s="110"/>
      <c r="G22" s="110"/>
      <c r="H22" s="110"/>
      <c r="I22" s="110"/>
    </row>
  </sheetData>
  <sheetProtection/>
  <hyperlinks>
    <hyperlink ref="J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H1" sqref="H1"/>
    </sheetView>
  </sheetViews>
  <sheetFormatPr defaultColWidth="9.140625" defaultRowHeight="15"/>
  <cols>
    <col min="1" max="1" width="13.28125" style="1" customWidth="1"/>
    <col min="2" max="7" width="10.28125" style="1" customWidth="1"/>
    <col min="8" max="16384" width="9.00390625" style="1" customWidth="1"/>
  </cols>
  <sheetData>
    <row r="1" spans="1:8" ht="15" customHeight="1" thickBot="1">
      <c r="A1" s="52" t="s">
        <v>9</v>
      </c>
      <c r="B1" s="53"/>
      <c r="C1" s="53"/>
      <c r="D1" s="53"/>
      <c r="E1" s="53"/>
      <c r="F1" s="236" t="s">
        <v>10</v>
      </c>
      <c r="G1" s="236"/>
      <c r="H1" s="43" t="s">
        <v>130</v>
      </c>
    </row>
    <row r="2" spans="1:7" s="2" customFormat="1" ht="15" customHeight="1">
      <c r="A2" s="180" t="s">
        <v>11</v>
      </c>
      <c r="B2" s="181" t="s">
        <v>12</v>
      </c>
      <c r="C2" s="237" t="s">
        <v>13</v>
      </c>
      <c r="D2" s="237" t="s">
        <v>14</v>
      </c>
      <c r="E2" s="182" t="s">
        <v>197</v>
      </c>
      <c r="F2" s="183"/>
      <c r="G2" s="183"/>
    </row>
    <row r="3" spans="1:7" s="2" customFormat="1" ht="15" customHeight="1">
      <c r="A3" s="184" t="s">
        <v>15</v>
      </c>
      <c r="B3" s="185" t="s">
        <v>16</v>
      </c>
      <c r="C3" s="238"/>
      <c r="D3" s="238"/>
      <c r="E3" s="185" t="s">
        <v>17</v>
      </c>
      <c r="F3" s="185" t="s">
        <v>18</v>
      </c>
      <c r="G3" s="185" t="s">
        <v>19</v>
      </c>
    </row>
    <row r="4" spans="1:7" ht="13.5" customHeight="1">
      <c r="A4" s="186">
        <v>18</v>
      </c>
      <c r="B4" s="190">
        <v>19</v>
      </c>
      <c r="C4" s="188">
        <v>384</v>
      </c>
      <c r="D4" s="188">
        <v>268</v>
      </c>
      <c r="E4" s="188">
        <v>6421</v>
      </c>
      <c r="F4" s="188">
        <v>3240</v>
      </c>
      <c r="G4" s="188">
        <v>3181</v>
      </c>
    </row>
    <row r="5" spans="1:7" ht="13.5" customHeight="1">
      <c r="A5" s="186">
        <v>19</v>
      </c>
      <c r="B5" s="190">
        <v>19</v>
      </c>
      <c r="C5" s="188">
        <v>400</v>
      </c>
      <c r="D5" s="188">
        <v>272</v>
      </c>
      <c r="E5" s="188">
        <v>6345</v>
      </c>
      <c r="F5" s="188">
        <v>3214</v>
      </c>
      <c r="G5" s="188">
        <v>3131</v>
      </c>
    </row>
    <row r="6" spans="1:8" ht="13.5" customHeight="1">
      <c r="A6" s="186">
        <v>20</v>
      </c>
      <c r="B6" s="190">
        <v>19</v>
      </c>
      <c r="C6" s="188">
        <v>400</v>
      </c>
      <c r="D6" s="188">
        <v>270</v>
      </c>
      <c r="E6" s="188">
        <v>6359</v>
      </c>
      <c r="F6" s="188">
        <v>3189</v>
      </c>
      <c r="G6" s="188">
        <v>3170</v>
      </c>
      <c r="H6" s="3"/>
    </row>
    <row r="7" spans="1:8" ht="13.5" customHeight="1">
      <c r="A7" s="186">
        <v>21</v>
      </c>
      <c r="B7" s="190">
        <v>19</v>
      </c>
      <c r="C7" s="188">
        <v>387</v>
      </c>
      <c r="D7" s="188">
        <v>264</v>
      </c>
      <c r="E7" s="188">
        <v>6313</v>
      </c>
      <c r="F7" s="188">
        <v>3162</v>
      </c>
      <c r="G7" s="188">
        <v>3151</v>
      </c>
      <c r="H7" s="3"/>
    </row>
    <row r="8" spans="1:8" s="5" customFormat="1" ht="20.25" customHeight="1">
      <c r="A8" s="198">
        <v>22</v>
      </c>
      <c r="B8" s="199">
        <v>19</v>
      </c>
      <c r="C8" s="200">
        <f>SUM(C10:C28)</f>
        <v>387</v>
      </c>
      <c r="D8" s="200">
        <f>SUM(D10:D28)</f>
        <v>272</v>
      </c>
      <c r="E8" s="200">
        <f>SUM(E10:E28)</f>
        <v>6234</v>
      </c>
      <c r="F8" s="200">
        <f>SUM(F10:F28)</f>
        <v>3128</v>
      </c>
      <c r="G8" s="200">
        <f>SUM(G10:G28)</f>
        <v>3106</v>
      </c>
      <c r="H8" s="4"/>
    </row>
    <row r="9" spans="1:8" ht="6" customHeight="1">
      <c r="A9" s="186"/>
      <c r="B9" s="190"/>
      <c r="C9" s="188"/>
      <c r="D9" s="188"/>
      <c r="E9" s="188"/>
      <c r="F9" s="188"/>
      <c r="G9" s="188"/>
      <c r="H9" s="3"/>
    </row>
    <row r="10" spans="1:8" ht="13.5" customHeight="1">
      <c r="A10" s="189" t="s">
        <v>20</v>
      </c>
      <c r="B10" s="190" t="s">
        <v>21</v>
      </c>
      <c r="C10" s="188">
        <v>38</v>
      </c>
      <c r="D10" s="188">
        <v>27</v>
      </c>
      <c r="E10" s="188">
        <f>F10+G10</f>
        <v>689</v>
      </c>
      <c r="F10" s="188">
        <v>344</v>
      </c>
      <c r="G10" s="188">
        <v>345</v>
      </c>
      <c r="H10" s="3"/>
    </row>
    <row r="11" spans="1:8" ht="13.5" customHeight="1">
      <c r="A11" s="189" t="s">
        <v>22</v>
      </c>
      <c r="B11" s="190" t="s">
        <v>21</v>
      </c>
      <c r="C11" s="188">
        <v>16</v>
      </c>
      <c r="D11" s="188">
        <v>10</v>
      </c>
      <c r="E11" s="188">
        <f aca="true" t="shared" si="0" ref="E11:E28">F11+G11</f>
        <v>175</v>
      </c>
      <c r="F11" s="188">
        <v>83</v>
      </c>
      <c r="G11" s="188">
        <v>92</v>
      </c>
      <c r="H11" s="3"/>
    </row>
    <row r="12" spans="1:8" ht="13.5" customHeight="1">
      <c r="A12" s="189" t="s">
        <v>23</v>
      </c>
      <c r="B12" s="190" t="s">
        <v>21</v>
      </c>
      <c r="C12" s="188">
        <v>13</v>
      </c>
      <c r="D12" s="188">
        <v>8</v>
      </c>
      <c r="E12" s="188">
        <f t="shared" si="0"/>
        <v>196</v>
      </c>
      <c r="F12" s="188">
        <v>75</v>
      </c>
      <c r="G12" s="188">
        <v>121</v>
      </c>
      <c r="H12" s="3"/>
    </row>
    <row r="13" spans="1:8" ht="13.5" customHeight="1">
      <c r="A13" s="189" t="s">
        <v>24</v>
      </c>
      <c r="B13" s="190" t="s">
        <v>21</v>
      </c>
      <c r="C13" s="188">
        <v>16</v>
      </c>
      <c r="D13" s="188">
        <v>13</v>
      </c>
      <c r="E13" s="188">
        <f t="shared" si="0"/>
        <v>274</v>
      </c>
      <c r="F13" s="188">
        <v>160</v>
      </c>
      <c r="G13" s="188">
        <v>114</v>
      </c>
      <c r="H13" s="3"/>
    </row>
    <row r="14" spans="1:8" ht="13.5" customHeight="1">
      <c r="A14" s="189" t="s">
        <v>25</v>
      </c>
      <c r="B14" s="190" t="s">
        <v>21</v>
      </c>
      <c r="C14" s="188">
        <v>40</v>
      </c>
      <c r="D14" s="188">
        <v>30</v>
      </c>
      <c r="E14" s="188">
        <f t="shared" si="0"/>
        <v>829</v>
      </c>
      <c r="F14" s="188">
        <v>424</v>
      </c>
      <c r="G14" s="188">
        <v>405</v>
      </c>
      <c r="H14" s="3"/>
    </row>
    <row r="15" spans="1:8" ht="21" customHeight="1">
      <c r="A15" s="189" t="s">
        <v>26</v>
      </c>
      <c r="B15" s="190" t="s">
        <v>21</v>
      </c>
      <c r="C15" s="188">
        <v>11</v>
      </c>
      <c r="D15" s="188">
        <v>7</v>
      </c>
      <c r="E15" s="188">
        <f t="shared" si="0"/>
        <v>179</v>
      </c>
      <c r="F15" s="188">
        <v>94</v>
      </c>
      <c r="G15" s="188">
        <v>85</v>
      </c>
      <c r="H15" s="3"/>
    </row>
    <row r="16" spans="1:8" ht="13.5" customHeight="1">
      <c r="A16" s="189" t="s">
        <v>27</v>
      </c>
      <c r="B16" s="190" t="s">
        <v>21</v>
      </c>
      <c r="C16" s="188">
        <v>10</v>
      </c>
      <c r="D16" s="188">
        <v>6</v>
      </c>
      <c r="E16" s="188">
        <f t="shared" si="0"/>
        <v>42</v>
      </c>
      <c r="F16" s="188">
        <v>22</v>
      </c>
      <c r="G16" s="188">
        <v>20</v>
      </c>
      <c r="H16" s="3"/>
    </row>
    <row r="17" spans="1:8" ht="13.5" customHeight="1">
      <c r="A17" s="189" t="s">
        <v>28</v>
      </c>
      <c r="B17" s="190" t="s">
        <v>21</v>
      </c>
      <c r="C17" s="188">
        <v>11</v>
      </c>
      <c r="D17" s="188">
        <v>7</v>
      </c>
      <c r="E17" s="188">
        <f t="shared" si="0"/>
        <v>67</v>
      </c>
      <c r="F17" s="188">
        <v>40</v>
      </c>
      <c r="G17" s="188">
        <v>27</v>
      </c>
      <c r="H17" s="3"/>
    </row>
    <row r="18" spans="1:8" ht="13.5" customHeight="1">
      <c r="A18" s="189" t="s">
        <v>29</v>
      </c>
      <c r="B18" s="190" t="s">
        <v>21</v>
      </c>
      <c r="C18" s="188">
        <v>8</v>
      </c>
      <c r="D18" s="188">
        <v>5</v>
      </c>
      <c r="E18" s="188">
        <f t="shared" si="0"/>
        <v>25</v>
      </c>
      <c r="F18" s="188">
        <v>12</v>
      </c>
      <c r="G18" s="188">
        <v>13</v>
      </c>
      <c r="H18" s="3"/>
    </row>
    <row r="19" spans="1:8" ht="13.5" customHeight="1">
      <c r="A19" s="189" t="s">
        <v>30</v>
      </c>
      <c r="B19" s="190" t="s">
        <v>21</v>
      </c>
      <c r="C19" s="188">
        <v>13</v>
      </c>
      <c r="D19" s="188">
        <v>9</v>
      </c>
      <c r="E19" s="188">
        <f t="shared" si="0"/>
        <v>159</v>
      </c>
      <c r="F19" s="188">
        <v>79</v>
      </c>
      <c r="G19" s="188">
        <v>80</v>
      </c>
      <c r="H19" s="3"/>
    </row>
    <row r="20" spans="1:8" ht="21" customHeight="1">
      <c r="A20" s="189" t="s">
        <v>31</v>
      </c>
      <c r="B20" s="190" t="s">
        <v>21</v>
      </c>
      <c r="C20" s="188">
        <v>24</v>
      </c>
      <c r="D20" s="188">
        <v>17</v>
      </c>
      <c r="E20" s="188">
        <f t="shared" si="0"/>
        <v>445</v>
      </c>
      <c r="F20" s="188">
        <v>225</v>
      </c>
      <c r="G20" s="188">
        <v>220</v>
      </c>
      <c r="H20" s="3"/>
    </row>
    <row r="21" spans="1:8" ht="13.5" customHeight="1">
      <c r="A21" s="189" t="s">
        <v>32</v>
      </c>
      <c r="B21" s="190" t="s">
        <v>21</v>
      </c>
      <c r="C21" s="188">
        <v>12</v>
      </c>
      <c r="D21" s="188">
        <v>8</v>
      </c>
      <c r="E21" s="188">
        <f t="shared" si="0"/>
        <v>99</v>
      </c>
      <c r="F21" s="188">
        <v>43</v>
      </c>
      <c r="G21" s="188">
        <v>56</v>
      </c>
      <c r="H21" s="3"/>
    </row>
    <row r="22" spans="1:8" ht="13.5" customHeight="1">
      <c r="A22" s="189" t="s">
        <v>33</v>
      </c>
      <c r="B22" s="190" t="s">
        <v>21</v>
      </c>
      <c r="C22" s="188">
        <v>11</v>
      </c>
      <c r="D22" s="188">
        <v>7</v>
      </c>
      <c r="E22" s="188">
        <f t="shared" si="0"/>
        <v>83</v>
      </c>
      <c r="F22" s="188">
        <v>36</v>
      </c>
      <c r="G22" s="188">
        <v>47</v>
      </c>
      <c r="H22" s="3"/>
    </row>
    <row r="23" spans="1:8" ht="13.5" customHeight="1">
      <c r="A23" s="189" t="s">
        <v>34</v>
      </c>
      <c r="B23" s="190" t="s">
        <v>21</v>
      </c>
      <c r="C23" s="188">
        <v>20</v>
      </c>
      <c r="D23" s="188">
        <v>15</v>
      </c>
      <c r="E23" s="188">
        <f t="shared" si="0"/>
        <v>344</v>
      </c>
      <c r="F23" s="188">
        <v>179</v>
      </c>
      <c r="G23" s="188">
        <v>165</v>
      </c>
      <c r="H23" s="3"/>
    </row>
    <row r="24" spans="1:8" ht="13.5" customHeight="1">
      <c r="A24" s="189" t="s">
        <v>35</v>
      </c>
      <c r="B24" s="190" t="s">
        <v>21</v>
      </c>
      <c r="C24" s="188">
        <v>46</v>
      </c>
      <c r="D24" s="188">
        <v>35</v>
      </c>
      <c r="E24" s="188">
        <f t="shared" si="0"/>
        <v>968</v>
      </c>
      <c r="F24" s="188">
        <v>462</v>
      </c>
      <c r="G24" s="188">
        <v>506</v>
      </c>
      <c r="H24" s="3"/>
    </row>
    <row r="25" spans="1:8" ht="21" customHeight="1">
      <c r="A25" s="189" t="s">
        <v>36</v>
      </c>
      <c r="B25" s="190" t="s">
        <v>21</v>
      </c>
      <c r="C25" s="188">
        <v>35</v>
      </c>
      <c r="D25" s="188">
        <v>29</v>
      </c>
      <c r="E25" s="188">
        <f t="shared" si="0"/>
        <v>780</v>
      </c>
      <c r="F25" s="188">
        <v>391</v>
      </c>
      <c r="G25" s="188">
        <v>389</v>
      </c>
      <c r="H25" s="3"/>
    </row>
    <row r="26" spans="1:8" ht="13.5" customHeight="1">
      <c r="A26" s="189" t="s">
        <v>37</v>
      </c>
      <c r="B26" s="190" t="s">
        <v>21</v>
      </c>
      <c r="C26" s="188">
        <v>41</v>
      </c>
      <c r="D26" s="188">
        <v>29</v>
      </c>
      <c r="E26" s="188">
        <f t="shared" si="0"/>
        <v>804</v>
      </c>
      <c r="F26" s="188">
        <v>416</v>
      </c>
      <c r="G26" s="188">
        <v>388</v>
      </c>
      <c r="H26" s="3"/>
    </row>
    <row r="27" spans="1:8" ht="13.5" customHeight="1">
      <c r="A27" s="193" t="s">
        <v>38</v>
      </c>
      <c r="B27" s="194" t="s">
        <v>39</v>
      </c>
      <c r="C27" s="188">
        <v>10</v>
      </c>
      <c r="D27" s="188">
        <v>3</v>
      </c>
      <c r="E27" s="188">
        <f t="shared" si="0"/>
        <v>16</v>
      </c>
      <c r="F27" s="188">
        <v>10</v>
      </c>
      <c r="G27" s="188">
        <v>6</v>
      </c>
      <c r="H27" s="3"/>
    </row>
    <row r="28" spans="1:8" ht="13.5" customHeight="1" thickBot="1">
      <c r="A28" s="195" t="s">
        <v>40</v>
      </c>
      <c r="B28" s="194" t="s">
        <v>39</v>
      </c>
      <c r="C28" s="188">
        <v>12</v>
      </c>
      <c r="D28" s="188">
        <v>7</v>
      </c>
      <c r="E28" s="188">
        <f t="shared" si="0"/>
        <v>60</v>
      </c>
      <c r="F28" s="188">
        <v>33</v>
      </c>
      <c r="G28" s="188">
        <v>27</v>
      </c>
      <c r="H28" s="3"/>
    </row>
    <row r="29" spans="1:7" ht="15" customHeight="1">
      <c r="A29" s="192"/>
      <c r="B29" s="192"/>
      <c r="C29" s="192"/>
      <c r="D29" s="192"/>
      <c r="E29" s="239" t="s">
        <v>231</v>
      </c>
      <c r="F29" s="239"/>
      <c r="G29" s="239"/>
    </row>
    <row r="30" spans="1:7" ht="14.25" customHeight="1">
      <c r="A30" s="196"/>
      <c r="B30" s="196"/>
      <c r="C30" s="196"/>
      <c r="D30" s="196"/>
      <c r="E30" s="197"/>
      <c r="F30" s="197"/>
      <c r="G30" s="197"/>
    </row>
    <row r="31" spans="1:7" ht="15" customHeight="1" thickBot="1">
      <c r="A31" s="52" t="s">
        <v>41</v>
      </c>
      <c r="B31" s="53"/>
      <c r="C31" s="53"/>
      <c r="D31" s="53"/>
      <c r="E31" s="53"/>
      <c r="F31" s="240" t="s">
        <v>10</v>
      </c>
      <c r="G31" s="240"/>
    </row>
    <row r="32" spans="1:7" s="2" customFormat="1" ht="15" customHeight="1">
      <c r="A32" s="180" t="s">
        <v>11</v>
      </c>
      <c r="B32" s="181" t="s">
        <v>12</v>
      </c>
      <c r="C32" s="237" t="s">
        <v>13</v>
      </c>
      <c r="D32" s="237" t="s">
        <v>14</v>
      </c>
      <c r="E32" s="182" t="s">
        <v>42</v>
      </c>
      <c r="F32" s="183"/>
      <c r="G32" s="183"/>
    </row>
    <row r="33" spans="1:7" s="2" customFormat="1" ht="15" customHeight="1">
      <c r="A33" s="184" t="s">
        <v>15</v>
      </c>
      <c r="B33" s="185" t="s">
        <v>16</v>
      </c>
      <c r="C33" s="238"/>
      <c r="D33" s="238"/>
      <c r="E33" s="185" t="s">
        <v>17</v>
      </c>
      <c r="F33" s="185" t="s">
        <v>18</v>
      </c>
      <c r="G33" s="185" t="s">
        <v>19</v>
      </c>
    </row>
    <row r="34" spans="1:7" ht="13.5" customHeight="1">
      <c r="A34" s="186">
        <v>18</v>
      </c>
      <c r="B34" s="187">
        <v>10</v>
      </c>
      <c r="C34" s="188">
        <v>254</v>
      </c>
      <c r="D34" s="188">
        <v>119</v>
      </c>
      <c r="E34" s="188">
        <v>3305</v>
      </c>
      <c r="F34" s="188">
        <v>1686</v>
      </c>
      <c r="G34" s="188">
        <v>1619</v>
      </c>
    </row>
    <row r="35" spans="1:7" ht="13.5" customHeight="1">
      <c r="A35" s="186">
        <v>19</v>
      </c>
      <c r="B35" s="187">
        <v>10</v>
      </c>
      <c r="C35" s="188">
        <v>247</v>
      </c>
      <c r="D35" s="188">
        <v>117</v>
      </c>
      <c r="E35" s="188">
        <v>3294</v>
      </c>
      <c r="F35" s="188">
        <v>1678</v>
      </c>
      <c r="G35" s="188">
        <v>1616</v>
      </c>
    </row>
    <row r="36" spans="1:7" ht="13.5" customHeight="1">
      <c r="A36" s="186">
        <v>20</v>
      </c>
      <c r="B36" s="187">
        <v>10</v>
      </c>
      <c r="C36" s="188">
        <v>250</v>
      </c>
      <c r="D36" s="188">
        <v>117</v>
      </c>
      <c r="E36" s="188">
        <v>3240</v>
      </c>
      <c r="F36" s="188">
        <v>1651</v>
      </c>
      <c r="G36" s="188">
        <v>1589</v>
      </c>
    </row>
    <row r="37" spans="1:7" ht="13.5" customHeight="1">
      <c r="A37" s="186">
        <v>21</v>
      </c>
      <c r="B37" s="187">
        <v>9</v>
      </c>
      <c r="C37" s="188">
        <v>235</v>
      </c>
      <c r="D37" s="188">
        <v>113</v>
      </c>
      <c r="E37" s="188">
        <v>3151</v>
      </c>
      <c r="F37" s="188">
        <v>1594</v>
      </c>
      <c r="G37" s="188">
        <v>1557</v>
      </c>
    </row>
    <row r="38" spans="1:7" ht="13.5" customHeight="1">
      <c r="A38" s="198">
        <v>22</v>
      </c>
      <c r="B38" s="201">
        <v>9</v>
      </c>
      <c r="C38" s="200">
        <f>SUM(C40:C48)</f>
        <v>235</v>
      </c>
      <c r="D38" s="200">
        <f>SUM(D40:D48)</f>
        <v>113</v>
      </c>
      <c r="E38" s="200">
        <f>SUM(E40:E48)</f>
        <v>3095</v>
      </c>
      <c r="F38" s="200">
        <f>SUM(F40:F48)</f>
        <v>1567</v>
      </c>
      <c r="G38" s="200">
        <f>SUM(G40:G48)</f>
        <v>1528</v>
      </c>
    </row>
    <row r="39" spans="1:7" s="5" customFormat="1" ht="6" customHeight="1">
      <c r="A39" s="186"/>
      <c r="B39" s="187"/>
      <c r="C39" s="188"/>
      <c r="D39" s="188"/>
      <c r="E39" s="188"/>
      <c r="F39" s="188"/>
      <c r="G39" s="188"/>
    </row>
    <row r="40" spans="1:7" ht="13.5">
      <c r="A40" s="189" t="s">
        <v>43</v>
      </c>
      <c r="B40" s="190" t="s">
        <v>21</v>
      </c>
      <c r="C40" s="188">
        <v>19</v>
      </c>
      <c r="D40" s="188">
        <v>9</v>
      </c>
      <c r="E40" s="188">
        <f aca="true" t="shared" si="1" ref="E40:E48">F40+G40</f>
        <v>232</v>
      </c>
      <c r="F40" s="188">
        <v>108</v>
      </c>
      <c r="G40" s="188">
        <v>124</v>
      </c>
    </row>
    <row r="41" spans="1:8" ht="13.5" customHeight="1">
      <c r="A41" s="189" t="s">
        <v>44</v>
      </c>
      <c r="B41" s="190" t="s">
        <v>21</v>
      </c>
      <c r="C41" s="188">
        <v>24</v>
      </c>
      <c r="D41" s="188">
        <v>11</v>
      </c>
      <c r="E41" s="188">
        <f t="shared" si="1"/>
        <v>258</v>
      </c>
      <c r="F41" s="188">
        <v>135</v>
      </c>
      <c r="G41" s="188">
        <v>123</v>
      </c>
      <c r="H41" s="3"/>
    </row>
    <row r="42" spans="1:8" ht="13.5" customHeight="1">
      <c r="A42" s="189" t="s">
        <v>45</v>
      </c>
      <c r="B42" s="190" t="s">
        <v>21</v>
      </c>
      <c r="C42" s="188">
        <v>50</v>
      </c>
      <c r="D42" s="188">
        <v>26</v>
      </c>
      <c r="E42" s="188">
        <f t="shared" si="1"/>
        <v>766</v>
      </c>
      <c r="F42" s="188">
        <v>404</v>
      </c>
      <c r="G42" s="188">
        <v>362</v>
      </c>
      <c r="H42" s="3"/>
    </row>
    <row r="43" spans="1:8" ht="13.5" customHeight="1">
      <c r="A43" s="189" t="s">
        <v>46</v>
      </c>
      <c r="B43" s="190" t="s">
        <v>21</v>
      </c>
      <c r="C43" s="188">
        <v>12</v>
      </c>
      <c r="D43" s="188">
        <v>5</v>
      </c>
      <c r="E43" s="188">
        <f t="shared" si="1"/>
        <v>95</v>
      </c>
      <c r="F43" s="188">
        <v>52</v>
      </c>
      <c r="G43" s="188">
        <v>43</v>
      </c>
      <c r="H43" s="3"/>
    </row>
    <row r="44" spans="1:8" ht="13.5" customHeight="1">
      <c r="A44" s="189" t="s">
        <v>47</v>
      </c>
      <c r="B44" s="190" t="s">
        <v>21</v>
      </c>
      <c r="C44" s="188">
        <v>17</v>
      </c>
      <c r="D44" s="188">
        <v>8</v>
      </c>
      <c r="E44" s="188">
        <f t="shared" si="1"/>
        <v>163</v>
      </c>
      <c r="F44" s="188">
        <v>77</v>
      </c>
      <c r="G44" s="188">
        <v>86</v>
      </c>
      <c r="H44" s="3"/>
    </row>
    <row r="45" spans="1:8" ht="13.5" customHeight="1">
      <c r="A45" s="189" t="s">
        <v>48</v>
      </c>
      <c r="B45" s="190" t="s">
        <v>21</v>
      </c>
      <c r="C45" s="188">
        <v>39</v>
      </c>
      <c r="D45" s="188">
        <v>20</v>
      </c>
      <c r="E45" s="188">
        <f t="shared" si="1"/>
        <v>580</v>
      </c>
      <c r="F45" s="188">
        <v>282</v>
      </c>
      <c r="G45" s="188">
        <v>298</v>
      </c>
      <c r="H45" s="3"/>
    </row>
    <row r="46" spans="1:8" ht="21" customHeight="1">
      <c r="A46" s="189" t="s">
        <v>49</v>
      </c>
      <c r="B46" s="190" t="s">
        <v>21</v>
      </c>
      <c r="C46" s="188">
        <v>29</v>
      </c>
      <c r="D46" s="188">
        <v>13</v>
      </c>
      <c r="E46" s="188">
        <f t="shared" si="1"/>
        <v>390</v>
      </c>
      <c r="F46" s="188">
        <v>193</v>
      </c>
      <c r="G46" s="188">
        <v>197</v>
      </c>
      <c r="H46" s="3"/>
    </row>
    <row r="47" spans="1:8" ht="13.5" customHeight="1">
      <c r="A47" s="189" t="s">
        <v>50</v>
      </c>
      <c r="B47" s="190" t="s">
        <v>21</v>
      </c>
      <c r="C47" s="188">
        <v>35</v>
      </c>
      <c r="D47" s="188">
        <v>18</v>
      </c>
      <c r="E47" s="188">
        <f t="shared" si="1"/>
        <v>577</v>
      </c>
      <c r="F47" s="188">
        <v>298</v>
      </c>
      <c r="G47" s="188">
        <v>279</v>
      </c>
      <c r="H47" s="3"/>
    </row>
    <row r="48" spans="1:8" ht="13.5" customHeight="1" thickBot="1">
      <c r="A48" s="189" t="s">
        <v>51</v>
      </c>
      <c r="B48" s="191" t="s">
        <v>39</v>
      </c>
      <c r="C48" s="188">
        <v>10</v>
      </c>
      <c r="D48" s="188">
        <v>3</v>
      </c>
      <c r="E48" s="188">
        <f t="shared" si="1"/>
        <v>34</v>
      </c>
      <c r="F48" s="188">
        <v>18</v>
      </c>
      <c r="G48" s="188">
        <v>16</v>
      </c>
      <c r="H48" s="3"/>
    </row>
    <row r="49" spans="1:8" ht="13.5" customHeight="1">
      <c r="A49" s="192"/>
      <c r="B49" s="192"/>
      <c r="C49" s="192"/>
      <c r="D49" s="192"/>
      <c r="E49" s="239" t="s">
        <v>231</v>
      </c>
      <c r="F49" s="239"/>
      <c r="G49" s="239"/>
      <c r="H49" s="3"/>
    </row>
    <row r="50" ht="15" customHeight="1"/>
    <row r="51" ht="15" customHeight="1"/>
  </sheetData>
  <sheetProtection/>
  <mergeCells count="8">
    <mergeCell ref="E49:G49"/>
    <mergeCell ref="F1:G1"/>
    <mergeCell ref="C2:C3"/>
    <mergeCell ref="D2:D3"/>
    <mergeCell ref="E29:G29"/>
    <mergeCell ref="F31:G31"/>
    <mergeCell ref="C32:C33"/>
    <mergeCell ref="D32:D33"/>
  </mergeCells>
  <hyperlinks>
    <hyperlink ref="H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L20" sqref="L20"/>
    </sheetView>
  </sheetViews>
  <sheetFormatPr defaultColWidth="9.140625" defaultRowHeight="15"/>
  <cols>
    <col min="1" max="1" width="4.57421875" style="1" customWidth="1"/>
    <col min="2" max="2" width="9.421875" style="1" customWidth="1"/>
    <col min="3" max="10" width="9.00390625" style="1" customWidth="1"/>
    <col min="11" max="15" width="5.8515625" style="1" customWidth="1"/>
    <col min="16" max="16384" width="9.00390625" style="1" customWidth="1"/>
  </cols>
  <sheetData>
    <row r="1" spans="1:10" ht="15.75" customHeight="1" thickBot="1">
      <c r="A1" s="52" t="s">
        <v>52</v>
      </c>
      <c r="B1" s="56"/>
      <c r="C1" s="56"/>
      <c r="D1" s="53"/>
      <c r="E1" s="53"/>
      <c r="F1" s="53"/>
      <c r="G1" s="53"/>
      <c r="H1" s="174"/>
      <c r="I1" s="174" t="s">
        <v>10</v>
      </c>
      <c r="J1" s="43" t="s">
        <v>130</v>
      </c>
    </row>
    <row r="2" spans="1:9" s="6" customFormat="1" ht="14.25" customHeight="1">
      <c r="A2" s="243" t="s">
        <v>53</v>
      </c>
      <c r="B2" s="244"/>
      <c r="C2" s="245" t="s">
        <v>16</v>
      </c>
      <c r="D2" s="177" t="s">
        <v>13</v>
      </c>
      <c r="E2" s="54" t="s">
        <v>54</v>
      </c>
      <c r="F2" s="55"/>
      <c r="G2" s="55"/>
      <c r="H2" s="55"/>
      <c r="I2" s="55"/>
    </row>
    <row r="3" spans="1:9" s="6" customFormat="1" ht="14.25" customHeight="1">
      <c r="A3" s="247" t="s">
        <v>15</v>
      </c>
      <c r="B3" s="248"/>
      <c r="C3" s="246"/>
      <c r="D3" s="178" t="s">
        <v>55</v>
      </c>
      <c r="E3" s="178" t="s">
        <v>17</v>
      </c>
      <c r="F3" s="178" t="s">
        <v>56</v>
      </c>
      <c r="G3" s="178" t="s">
        <v>57</v>
      </c>
      <c r="H3" s="178" t="s">
        <v>58</v>
      </c>
      <c r="I3" s="178" t="s">
        <v>59</v>
      </c>
    </row>
    <row r="4" spans="1:11" s="8" customFormat="1" ht="13.5" customHeight="1">
      <c r="A4" s="57">
        <v>18</v>
      </c>
      <c r="B4" s="58"/>
      <c r="C4" s="59"/>
      <c r="D4" s="60">
        <v>407</v>
      </c>
      <c r="E4" s="202">
        <v>5318</v>
      </c>
      <c r="F4" s="203">
        <v>1787</v>
      </c>
      <c r="G4" s="203">
        <v>1713</v>
      </c>
      <c r="H4" s="203">
        <v>1776</v>
      </c>
      <c r="I4" s="203">
        <v>42</v>
      </c>
      <c r="K4" s="7"/>
    </row>
    <row r="5" spans="1:11" s="8" customFormat="1" ht="13.5" customHeight="1">
      <c r="A5" s="57">
        <v>19</v>
      </c>
      <c r="B5" s="58"/>
      <c r="C5" s="59"/>
      <c r="D5" s="60">
        <v>403</v>
      </c>
      <c r="E5" s="202">
        <v>5146</v>
      </c>
      <c r="F5" s="203">
        <v>1747</v>
      </c>
      <c r="G5" s="203">
        <v>1714</v>
      </c>
      <c r="H5" s="203">
        <v>1661</v>
      </c>
      <c r="I5" s="203">
        <v>24</v>
      </c>
      <c r="K5" s="7"/>
    </row>
    <row r="6" spans="1:11" s="8" customFormat="1" ht="13.5" customHeight="1">
      <c r="A6" s="57">
        <v>20</v>
      </c>
      <c r="B6" s="61"/>
      <c r="C6" s="59"/>
      <c r="D6" s="60">
        <v>399</v>
      </c>
      <c r="E6" s="202">
        <v>5192</v>
      </c>
      <c r="F6" s="202">
        <v>1805</v>
      </c>
      <c r="G6" s="202">
        <v>1678</v>
      </c>
      <c r="H6" s="202">
        <v>1683</v>
      </c>
      <c r="I6" s="202">
        <v>26</v>
      </c>
      <c r="K6" s="7"/>
    </row>
    <row r="7" spans="1:11" s="8" customFormat="1" ht="13.5" customHeight="1">
      <c r="A7" s="57">
        <v>21</v>
      </c>
      <c r="B7" s="61"/>
      <c r="C7" s="59"/>
      <c r="D7" s="62">
        <v>399</v>
      </c>
      <c r="E7" s="62">
        <v>5110</v>
      </c>
      <c r="F7" s="62">
        <v>1670</v>
      </c>
      <c r="G7" s="62">
        <v>1764</v>
      </c>
      <c r="H7" s="62">
        <v>1647</v>
      </c>
      <c r="I7" s="62">
        <v>29</v>
      </c>
      <c r="K7" s="7"/>
    </row>
    <row r="8" spans="1:11" s="9" customFormat="1" ht="22.5" customHeight="1">
      <c r="A8" s="249">
        <v>22</v>
      </c>
      <c r="B8" s="250"/>
      <c r="C8" s="63"/>
      <c r="D8" s="64">
        <f aca="true" t="shared" si="0" ref="D8:I8">D9+D20</f>
        <v>400</v>
      </c>
      <c r="E8" s="64">
        <f t="shared" si="0"/>
        <v>5084</v>
      </c>
      <c r="F8" s="64">
        <f t="shared" si="0"/>
        <v>1747</v>
      </c>
      <c r="G8" s="64">
        <f t="shared" si="0"/>
        <v>1613</v>
      </c>
      <c r="H8" s="64">
        <f t="shared" si="0"/>
        <v>1701</v>
      </c>
      <c r="I8" s="64">
        <f t="shared" si="0"/>
        <v>23</v>
      </c>
      <c r="K8" s="10"/>
    </row>
    <row r="9" spans="1:15" s="8" customFormat="1" ht="22.5" customHeight="1">
      <c r="A9" s="241" t="s">
        <v>60</v>
      </c>
      <c r="B9" s="242"/>
      <c r="C9" s="65"/>
      <c r="D9" s="66">
        <f>SUM(D10:D19)</f>
        <v>372</v>
      </c>
      <c r="E9" s="204">
        <f>SUM(E10:E19)</f>
        <v>4931</v>
      </c>
      <c r="F9" s="204">
        <f>SUM(F10:F19)</f>
        <v>1692</v>
      </c>
      <c r="G9" s="204">
        <f>SUM(G10:G19)</f>
        <v>1572</v>
      </c>
      <c r="H9" s="204">
        <f>SUM(H10:H19)</f>
        <v>1667</v>
      </c>
      <c r="I9" s="205">
        <v>0</v>
      </c>
      <c r="K9" s="12"/>
      <c r="L9" s="12"/>
      <c r="M9" s="12"/>
      <c r="N9" s="12"/>
      <c r="O9" s="12"/>
    </row>
    <row r="10" spans="1:11" s="8" customFormat="1" ht="13.5" customHeight="1">
      <c r="A10" s="67"/>
      <c r="B10" s="175" t="s">
        <v>61</v>
      </c>
      <c r="C10" s="59" t="s">
        <v>62</v>
      </c>
      <c r="D10" s="60">
        <v>40</v>
      </c>
      <c r="E10" s="204">
        <f>SUM(F10:H10)</f>
        <v>471</v>
      </c>
      <c r="F10" s="203">
        <v>155</v>
      </c>
      <c r="G10" s="203">
        <v>155</v>
      </c>
      <c r="H10" s="203">
        <v>161</v>
      </c>
      <c r="I10" s="205">
        <v>0</v>
      </c>
      <c r="J10" s="13"/>
      <c r="K10" s="13"/>
    </row>
    <row r="11" spans="1:9" s="8" customFormat="1" ht="13.5" customHeight="1">
      <c r="A11" s="67"/>
      <c r="B11" s="175" t="s">
        <v>63</v>
      </c>
      <c r="C11" s="59" t="s">
        <v>62</v>
      </c>
      <c r="D11" s="60">
        <v>41</v>
      </c>
      <c r="E11" s="204">
        <f aca="true" t="shared" si="1" ref="E11:E19">SUM(F11:H11)</f>
        <v>440</v>
      </c>
      <c r="F11" s="203">
        <v>152</v>
      </c>
      <c r="G11" s="203">
        <v>136</v>
      </c>
      <c r="H11" s="203">
        <v>152</v>
      </c>
      <c r="I11" s="205">
        <v>0</v>
      </c>
    </row>
    <row r="12" spans="1:9" s="8" customFormat="1" ht="13.5" customHeight="1">
      <c r="A12" s="67"/>
      <c r="B12" s="175" t="s">
        <v>64</v>
      </c>
      <c r="C12" s="59" t="s">
        <v>62</v>
      </c>
      <c r="D12" s="66">
        <v>61</v>
      </c>
      <c r="E12" s="204">
        <f>SUM(F12:H12)</f>
        <v>913</v>
      </c>
      <c r="F12" s="60">
        <v>307</v>
      </c>
      <c r="G12" s="203">
        <v>293</v>
      </c>
      <c r="H12" s="203">
        <v>313</v>
      </c>
      <c r="I12" s="205">
        <v>0</v>
      </c>
    </row>
    <row r="13" spans="1:9" s="8" customFormat="1" ht="13.5" customHeight="1">
      <c r="A13" s="67"/>
      <c r="B13" s="175" t="s">
        <v>65</v>
      </c>
      <c r="C13" s="59" t="s">
        <v>62</v>
      </c>
      <c r="D13" s="60">
        <v>40</v>
      </c>
      <c r="E13" s="204">
        <f t="shared" si="1"/>
        <v>510</v>
      </c>
      <c r="F13" s="203">
        <v>161</v>
      </c>
      <c r="G13" s="203">
        <v>155</v>
      </c>
      <c r="H13" s="203">
        <v>194</v>
      </c>
      <c r="I13" s="205">
        <v>0</v>
      </c>
    </row>
    <row r="14" spans="1:9" s="8" customFormat="1" ht="13.5" customHeight="1">
      <c r="A14" s="67"/>
      <c r="B14" s="175" t="s">
        <v>66</v>
      </c>
      <c r="C14" s="59" t="s">
        <v>62</v>
      </c>
      <c r="D14" s="60">
        <v>30</v>
      </c>
      <c r="E14" s="204">
        <f t="shared" si="1"/>
        <v>309</v>
      </c>
      <c r="F14" s="203">
        <v>117</v>
      </c>
      <c r="G14" s="203">
        <v>102</v>
      </c>
      <c r="H14" s="203">
        <v>90</v>
      </c>
      <c r="I14" s="205">
        <v>0</v>
      </c>
    </row>
    <row r="15" spans="1:9" s="8" customFormat="1" ht="7.5" customHeight="1">
      <c r="A15" s="67"/>
      <c r="B15" s="175"/>
      <c r="C15" s="59"/>
      <c r="D15" s="60"/>
      <c r="E15" s="204"/>
      <c r="F15" s="203"/>
      <c r="G15" s="203"/>
      <c r="H15" s="203"/>
      <c r="I15" s="205"/>
    </row>
    <row r="16" spans="1:9" s="8" customFormat="1" ht="13.5" customHeight="1">
      <c r="A16" s="67"/>
      <c r="B16" s="175" t="s">
        <v>67</v>
      </c>
      <c r="C16" s="59" t="s">
        <v>62</v>
      </c>
      <c r="D16" s="60">
        <v>27</v>
      </c>
      <c r="E16" s="204">
        <f t="shared" si="1"/>
        <v>334</v>
      </c>
      <c r="F16" s="203">
        <v>118</v>
      </c>
      <c r="G16" s="203">
        <v>111</v>
      </c>
      <c r="H16" s="203">
        <v>105</v>
      </c>
      <c r="I16" s="205">
        <v>0</v>
      </c>
    </row>
    <row r="17" spans="1:9" s="8" customFormat="1" ht="13.5" customHeight="1">
      <c r="A17" s="67"/>
      <c r="B17" s="175" t="s">
        <v>68</v>
      </c>
      <c r="C17" s="59" t="s">
        <v>62</v>
      </c>
      <c r="D17" s="60">
        <v>55</v>
      </c>
      <c r="E17" s="204">
        <f t="shared" si="1"/>
        <v>966</v>
      </c>
      <c r="F17" s="203">
        <v>322</v>
      </c>
      <c r="G17" s="203">
        <v>320</v>
      </c>
      <c r="H17" s="203">
        <v>324</v>
      </c>
      <c r="I17" s="205">
        <v>0</v>
      </c>
    </row>
    <row r="18" spans="1:9" s="8" customFormat="1" ht="13.5" customHeight="1">
      <c r="A18" s="67"/>
      <c r="B18" s="175" t="s">
        <v>69</v>
      </c>
      <c r="C18" s="59" t="s">
        <v>62</v>
      </c>
      <c r="D18" s="60">
        <v>33</v>
      </c>
      <c r="E18" s="204">
        <f t="shared" si="1"/>
        <v>414</v>
      </c>
      <c r="F18" s="203">
        <v>166</v>
      </c>
      <c r="G18" s="203">
        <v>112</v>
      </c>
      <c r="H18" s="203">
        <v>136</v>
      </c>
      <c r="I18" s="205">
        <v>0</v>
      </c>
    </row>
    <row r="19" spans="1:9" s="8" customFormat="1" ht="13.5" customHeight="1">
      <c r="A19" s="67"/>
      <c r="B19" s="175" t="s">
        <v>70</v>
      </c>
      <c r="C19" s="59" t="s">
        <v>71</v>
      </c>
      <c r="D19" s="60">
        <v>45</v>
      </c>
      <c r="E19" s="204">
        <f t="shared" si="1"/>
        <v>574</v>
      </c>
      <c r="F19" s="203">
        <v>194</v>
      </c>
      <c r="G19" s="203">
        <v>188</v>
      </c>
      <c r="H19" s="203">
        <v>192</v>
      </c>
      <c r="I19" s="205">
        <v>0</v>
      </c>
    </row>
    <row r="20" spans="1:9" s="8" customFormat="1" ht="22.5" customHeight="1">
      <c r="A20" s="241" t="s">
        <v>72</v>
      </c>
      <c r="B20" s="242"/>
      <c r="C20" s="65"/>
      <c r="D20" s="60">
        <f aca="true" t="shared" si="2" ref="D20:I20">SUM(D21:D22)</f>
        <v>28</v>
      </c>
      <c r="E20" s="68">
        <f t="shared" si="2"/>
        <v>153</v>
      </c>
      <c r="F20" s="68">
        <f t="shared" si="2"/>
        <v>55</v>
      </c>
      <c r="G20" s="68">
        <f t="shared" si="2"/>
        <v>41</v>
      </c>
      <c r="H20" s="68">
        <f t="shared" si="2"/>
        <v>34</v>
      </c>
      <c r="I20" s="68">
        <f t="shared" si="2"/>
        <v>23</v>
      </c>
    </row>
    <row r="21" spans="1:11" s="8" customFormat="1" ht="13.5" customHeight="1">
      <c r="A21" s="67"/>
      <c r="B21" s="175" t="s">
        <v>61</v>
      </c>
      <c r="C21" s="59" t="s">
        <v>62</v>
      </c>
      <c r="D21" s="60">
        <v>10</v>
      </c>
      <c r="E21" s="204">
        <f>SUM(F21:I21)</f>
        <v>52</v>
      </c>
      <c r="F21" s="203">
        <v>16</v>
      </c>
      <c r="G21" s="203">
        <v>15</v>
      </c>
      <c r="H21" s="203">
        <v>13</v>
      </c>
      <c r="I21" s="203">
        <v>8</v>
      </c>
      <c r="J21" s="13"/>
      <c r="K21" s="11"/>
    </row>
    <row r="22" spans="1:9" s="8" customFormat="1" ht="13.5" customHeight="1" thickBot="1">
      <c r="A22" s="69"/>
      <c r="B22" s="70" t="s">
        <v>63</v>
      </c>
      <c r="C22" s="71" t="s">
        <v>62</v>
      </c>
      <c r="D22" s="69">
        <v>18</v>
      </c>
      <c r="E22" s="206">
        <f>SUM(F22:I22)</f>
        <v>101</v>
      </c>
      <c r="F22" s="207">
        <v>39</v>
      </c>
      <c r="G22" s="207">
        <v>26</v>
      </c>
      <c r="H22" s="207">
        <v>21</v>
      </c>
      <c r="I22" s="207">
        <v>15</v>
      </c>
    </row>
    <row r="23" spans="1:9" ht="15.75" customHeight="1">
      <c r="A23" s="53" t="s">
        <v>73</v>
      </c>
      <c r="B23" s="53"/>
      <c r="C23" s="53"/>
      <c r="D23" s="53"/>
      <c r="E23" s="53"/>
      <c r="F23" s="53"/>
      <c r="G23" s="53"/>
      <c r="H23" s="72"/>
      <c r="I23" s="73" t="s">
        <v>74</v>
      </c>
    </row>
    <row r="24" ht="15.75" customHeight="1">
      <c r="I24" s="14"/>
    </row>
    <row r="25" ht="15.75" customHeight="1"/>
  </sheetData>
  <sheetProtection/>
  <mergeCells count="6">
    <mergeCell ref="A20:B20"/>
    <mergeCell ref="A2:B2"/>
    <mergeCell ref="C2:C3"/>
    <mergeCell ref="A3:B3"/>
    <mergeCell ref="A8:B8"/>
    <mergeCell ref="A9:B9"/>
  </mergeCells>
  <hyperlinks>
    <hyperlink ref="J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E21" sqref="E21"/>
    </sheetView>
  </sheetViews>
  <sheetFormatPr defaultColWidth="9.140625" defaultRowHeight="15"/>
  <cols>
    <col min="1" max="1" width="12.8515625" style="1" customWidth="1"/>
    <col min="2" max="2" width="9.00390625" style="1" customWidth="1"/>
    <col min="3" max="4" width="9.421875" style="1" customWidth="1"/>
    <col min="5" max="5" width="8.421875" style="1" customWidth="1"/>
    <col min="6" max="8" width="9.421875" style="1" customWidth="1"/>
    <col min="9" max="16384" width="9.00390625" style="1" customWidth="1"/>
  </cols>
  <sheetData>
    <row r="1" spans="1:9" ht="15.75" customHeight="1" thickBot="1">
      <c r="A1" s="52" t="s">
        <v>75</v>
      </c>
      <c r="B1" s="53"/>
      <c r="C1" s="53"/>
      <c r="D1" s="53"/>
      <c r="E1" s="53"/>
      <c r="F1" s="53"/>
      <c r="G1" s="174"/>
      <c r="H1" s="174" t="s">
        <v>10</v>
      </c>
      <c r="I1" s="43" t="s">
        <v>130</v>
      </c>
    </row>
    <row r="2" spans="1:8" s="2" customFormat="1" ht="15.75" customHeight="1">
      <c r="A2" s="251" t="s">
        <v>76</v>
      </c>
      <c r="B2" s="253" t="s">
        <v>77</v>
      </c>
      <c r="C2" s="74" t="s">
        <v>78</v>
      </c>
      <c r="D2" s="75"/>
      <c r="E2" s="253" t="s">
        <v>79</v>
      </c>
      <c r="F2" s="54" t="s">
        <v>80</v>
      </c>
      <c r="G2" s="55"/>
      <c r="H2" s="55"/>
    </row>
    <row r="3" spans="1:8" s="2" customFormat="1" ht="15.75" customHeight="1">
      <c r="A3" s="252"/>
      <c r="B3" s="254"/>
      <c r="C3" s="76"/>
      <c r="D3" s="176" t="s">
        <v>81</v>
      </c>
      <c r="E3" s="254"/>
      <c r="F3" s="178" t="s">
        <v>17</v>
      </c>
      <c r="G3" s="178" t="s">
        <v>18</v>
      </c>
      <c r="H3" s="178" t="s">
        <v>19</v>
      </c>
    </row>
    <row r="4" spans="1:8" ht="15.75" customHeight="1">
      <c r="A4" s="77">
        <v>18</v>
      </c>
      <c r="B4" s="78">
        <v>1</v>
      </c>
      <c r="C4" s="79">
        <v>165</v>
      </c>
      <c r="D4" s="80">
        <v>85</v>
      </c>
      <c r="E4" s="53">
        <v>3</v>
      </c>
      <c r="F4" s="53">
        <v>662</v>
      </c>
      <c r="G4" s="73" t="s">
        <v>82</v>
      </c>
      <c r="H4" s="53">
        <v>662</v>
      </c>
    </row>
    <row r="5" spans="1:8" ht="15.75" customHeight="1">
      <c r="A5" s="77">
        <v>19</v>
      </c>
      <c r="B5" s="78">
        <v>1</v>
      </c>
      <c r="C5" s="79">
        <v>167</v>
      </c>
      <c r="D5" s="80">
        <v>91</v>
      </c>
      <c r="E5" s="79">
        <v>3</v>
      </c>
      <c r="F5" s="79">
        <v>568</v>
      </c>
      <c r="G5" s="81" t="s">
        <v>82</v>
      </c>
      <c r="H5" s="79">
        <v>568</v>
      </c>
    </row>
    <row r="6" spans="1:8" ht="15.75" customHeight="1">
      <c r="A6" s="77">
        <v>20</v>
      </c>
      <c r="B6" s="78">
        <v>1</v>
      </c>
      <c r="C6" s="79">
        <v>168</v>
      </c>
      <c r="D6" s="82">
        <v>90</v>
      </c>
      <c r="E6" s="79">
        <v>3</v>
      </c>
      <c r="F6" s="79">
        <v>569</v>
      </c>
      <c r="G6" s="81" t="s">
        <v>82</v>
      </c>
      <c r="H6" s="79">
        <v>569</v>
      </c>
    </row>
    <row r="7" spans="1:8" s="15" customFormat="1" ht="15.75" customHeight="1">
      <c r="A7" s="77">
        <v>21</v>
      </c>
      <c r="B7" s="78">
        <v>1</v>
      </c>
      <c r="C7" s="79">
        <v>174</v>
      </c>
      <c r="D7" s="82">
        <v>95</v>
      </c>
      <c r="E7" s="79">
        <v>3</v>
      </c>
      <c r="F7" s="79">
        <v>564</v>
      </c>
      <c r="G7" s="81" t="s">
        <v>82</v>
      </c>
      <c r="H7" s="79">
        <v>564</v>
      </c>
    </row>
    <row r="8" spans="1:8" s="5" customFormat="1" ht="15.75" customHeight="1" thickBot="1">
      <c r="A8" s="83">
        <v>22</v>
      </c>
      <c r="B8" s="84">
        <v>1</v>
      </c>
      <c r="C8" s="85">
        <v>172</v>
      </c>
      <c r="D8" s="86">
        <v>93</v>
      </c>
      <c r="E8" s="85">
        <v>3</v>
      </c>
      <c r="F8" s="85">
        <v>598</v>
      </c>
      <c r="G8" s="87" t="s">
        <v>83</v>
      </c>
      <c r="H8" s="85">
        <v>598</v>
      </c>
    </row>
    <row r="9" spans="1:8" ht="15.75" customHeight="1">
      <c r="A9" s="53"/>
      <c r="B9" s="53"/>
      <c r="C9" s="53"/>
      <c r="D9" s="53"/>
      <c r="E9" s="53"/>
      <c r="F9" s="53"/>
      <c r="G9" s="81"/>
      <c r="H9" s="81" t="s">
        <v>198</v>
      </c>
    </row>
    <row r="10" spans="5:8" ht="15.75" customHeight="1">
      <c r="E10" s="16"/>
      <c r="G10" s="255"/>
      <c r="H10" s="256"/>
    </row>
    <row r="11" spans="7:8" ht="12.75">
      <c r="G11" s="257"/>
      <c r="H11" s="256"/>
    </row>
  </sheetData>
  <sheetProtection/>
  <mergeCells count="4">
    <mergeCell ref="A2:A3"/>
    <mergeCell ref="B2:B3"/>
    <mergeCell ref="E2:E3"/>
    <mergeCell ref="G10:H11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pane xSplit="1" ySplit="4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G18" sqref="G18"/>
    </sheetView>
  </sheetViews>
  <sheetFormatPr defaultColWidth="9.140625" defaultRowHeight="15"/>
  <cols>
    <col min="1" max="1" width="7.140625" style="17" customWidth="1"/>
    <col min="2" max="11" width="5.8515625" style="17" customWidth="1"/>
    <col min="12" max="12" width="11.28125" style="17" customWidth="1"/>
    <col min="13" max="13" width="10.421875" style="17" customWidth="1"/>
    <col min="14" max="16384" width="9.00390625" style="17" customWidth="1"/>
  </cols>
  <sheetData>
    <row r="1" spans="1:14" ht="15.75" customHeight="1" thickBot="1">
      <c r="A1" s="52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258" t="s">
        <v>10</v>
      </c>
      <c r="L1" s="258"/>
      <c r="M1" s="258"/>
      <c r="N1" s="43" t="s">
        <v>130</v>
      </c>
    </row>
    <row r="2" spans="1:13" s="18" customFormat="1" ht="28.5" customHeight="1">
      <c r="A2" s="89"/>
      <c r="B2" s="259" t="s">
        <v>85</v>
      </c>
      <c r="C2" s="262" t="s">
        <v>14</v>
      </c>
      <c r="D2" s="262" t="s">
        <v>13</v>
      </c>
      <c r="E2" s="262" t="s">
        <v>86</v>
      </c>
      <c r="F2" s="265" t="s">
        <v>87</v>
      </c>
      <c r="G2" s="266"/>
      <c r="H2" s="266"/>
      <c r="I2" s="266"/>
      <c r="J2" s="266"/>
      <c r="K2" s="267"/>
      <c r="L2" s="268" t="s">
        <v>88</v>
      </c>
      <c r="M2" s="271" t="s">
        <v>89</v>
      </c>
    </row>
    <row r="3" spans="1:13" s="18" customFormat="1" ht="28.5" customHeight="1">
      <c r="A3" s="90" t="s">
        <v>232</v>
      </c>
      <c r="B3" s="260"/>
      <c r="C3" s="263"/>
      <c r="D3" s="263"/>
      <c r="E3" s="263"/>
      <c r="F3" s="274" t="s">
        <v>17</v>
      </c>
      <c r="G3" s="275"/>
      <c r="H3" s="276"/>
      <c r="I3" s="277" t="s">
        <v>90</v>
      </c>
      <c r="J3" s="277" t="s">
        <v>91</v>
      </c>
      <c r="K3" s="277" t="s">
        <v>92</v>
      </c>
      <c r="L3" s="269"/>
      <c r="M3" s="272"/>
    </row>
    <row r="4" spans="1:14" s="18" customFormat="1" ht="28.5" customHeight="1">
      <c r="A4" s="91" t="s">
        <v>93</v>
      </c>
      <c r="B4" s="261"/>
      <c r="C4" s="264"/>
      <c r="D4" s="264"/>
      <c r="E4" s="264"/>
      <c r="F4" s="92" t="s">
        <v>17</v>
      </c>
      <c r="G4" s="92" t="s">
        <v>18</v>
      </c>
      <c r="H4" s="92" t="s">
        <v>19</v>
      </c>
      <c r="I4" s="278"/>
      <c r="J4" s="278"/>
      <c r="K4" s="278"/>
      <c r="L4" s="270"/>
      <c r="M4" s="273"/>
      <c r="N4" s="19"/>
    </row>
    <row r="5" spans="1:13" ht="15.75" customHeight="1">
      <c r="A5" s="93">
        <v>18</v>
      </c>
      <c r="B5" s="94">
        <v>6</v>
      </c>
      <c r="C5" s="95">
        <v>29</v>
      </c>
      <c r="D5" s="95">
        <v>40</v>
      </c>
      <c r="E5" s="95">
        <v>10</v>
      </c>
      <c r="F5" s="95">
        <v>627</v>
      </c>
      <c r="G5" s="95">
        <v>295</v>
      </c>
      <c r="H5" s="95">
        <v>332</v>
      </c>
      <c r="I5" s="95">
        <v>193</v>
      </c>
      <c r="J5" s="95">
        <v>197</v>
      </c>
      <c r="K5" s="95">
        <v>237</v>
      </c>
      <c r="L5" s="96">
        <v>21.620689655172413</v>
      </c>
      <c r="M5" s="96">
        <v>15.675</v>
      </c>
    </row>
    <row r="6" spans="1:13" s="1" customFormat="1" ht="15.75" customHeight="1">
      <c r="A6" s="93">
        <v>19</v>
      </c>
      <c r="B6" s="94">
        <v>6</v>
      </c>
      <c r="C6" s="95">
        <v>29</v>
      </c>
      <c r="D6" s="95">
        <v>41</v>
      </c>
      <c r="E6" s="95">
        <v>10</v>
      </c>
      <c r="F6" s="95">
        <v>599</v>
      </c>
      <c r="G6" s="95">
        <v>273</v>
      </c>
      <c r="H6" s="95">
        <v>326</v>
      </c>
      <c r="I6" s="95">
        <v>207</v>
      </c>
      <c r="J6" s="95">
        <v>201</v>
      </c>
      <c r="K6" s="95">
        <v>191</v>
      </c>
      <c r="L6" s="96">
        <v>21</v>
      </c>
      <c r="M6" s="96">
        <v>15</v>
      </c>
    </row>
    <row r="7" spans="1:13" s="1" customFormat="1" ht="15.75" customHeight="1">
      <c r="A7" s="97">
        <v>20</v>
      </c>
      <c r="B7" s="98">
        <v>6</v>
      </c>
      <c r="C7" s="99">
        <v>27</v>
      </c>
      <c r="D7" s="99">
        <v>41</v>
      </c>
      <c r="E7" s="99">
        <v>10</v>
      </c>
      <c r="F7" s="99">
        <v>565</v>
      </c>
      <c r="G7" s="99">
        <v>277</v>
      </c>
      <c r="H7" s="99">
        <v>288</v>
      </c>
      <c r="I7" s="99">
        <v>177</v>
      </c>
      <c r="J7" s="99">
        <v>201</v>
      </c>
      <c r="K7" s="99">
        <v>187</v>
      </c>
      <c r="L7" s="100">
        <v>20.925925925925927</v>
      </c>
      <c r="M7" s="100">
        <v>13.78048780487805</v>
      </c>
    </row>
    <row r="8" spans="1:13" s="1" customFormat="1" ht="15.75" customHeight="1">
      <c r="A8" s="97">
        <v>21</v>
      </c>
      <c r="B8" s="98">
        <v>6</v>
      </c>
      <c r="C8" s="99">
        <v>27</v>
      </c>
      <c r="D8" s="99">
        <v>40</v>
      </c>
      <c r="E8" s="99">
        <v>9</v>
      </c>
      <c r="F8" s="99">
        <v>545</v>
      </c>
      <c r="G8" s="99">
        <v>279</v>
      </c>
      <c r="H8" s="99">
        <v>266</v>
      </c>
      <c r="I8" s="99">
        <v>182</v>
      </c>
      <c r="J8" s="99">
        <v>172</v>
      </c>
      <c r="K8" s="99">
        <v>190</v>
      </c>
      <c r="L8" s="100">
        <v>27</v>
      </c>
      <c r="M8" s="100">
        <v>13.625</v>
      </c>
    </row>
    <row r="9" spans="1:13" s="5" customFormat="1" ht="15.75" customHeight="1">
      <c r="A9" s="101">
        <v>22</v>
      </c>
      <c r="B9" s="102">
        <v>6</v>
      </c>
      <c r="C9" s="103">
        <v>26</v>
      </c>
      <c r="D9" s="103">
        <v>43</v>
      </c>
      <c r="E9" s="103">
        <v>11</v>
      </c>
      <c r="F9" s="103">
        <v>510</v>
      </c>
      <c r="G9" s="103">
        <v>265</v>
      </c>
      <c r="H9" s="103">
        <v>245</v>
      </c>
      <c r="I9" s="103">
        <v>151</v>
      </c>
      <c r="J9" s="103">
        <v>189</v>
      </c>
      <c r="K9" s="103">
        <v>170</v>
      </c>
      <c r="L9" s="104">
        <f>C9</f>
        <v>26</v>
      </c>
      <c r="M9" s="104">
        <f>F9/D9</f>
        <v>11.86046511627907</v>
      </c>
    </row>
    <row r="10" spans="1:13" ht="15.75" customHeight="1">
      <c r="A10" s="105" t="s">
        <v>21</v>
      </c>
      <c r="B10" s="98">
        <v>1</v>
      </c>
      <c r="C10" s="99">
        <v>3</v>
      </c>
      <c r="D10" s="99">
        <v>6</v>
      </c>
      <c r="E10" s="99">
        <v>1</v>
      </c>
      <c r="F10" s="99">
        <f>SUM(G10:H10)</f>
        <v>30</v>
      </c>
      <c r="G10" s="99">
        <v>19</v>
      </c>
      <c r="H10" s="99">
        <v>11</v>
      </c>
      <c r="I10" s="99">
        <v>8</v>
      </c>
      <c r="J10" s="99">
        <v>15</v>
      </c>
      <c r="K10" s="99">
        <v>7</v>
      </c>
      <c r="L10" s="104">
        <f>C10</f>
        <v>3</v>
      </c>
      <c r="M10" s="104">
        <f>F10/D10</f>
        <v>5</v>
      </c>
    </row>
    <row r="11" spans="1:13" ht="15.75" customHeight="1" thickBot="1">
      <c r="A11" s="106" t="s">
        <v>71</v>
      </c>
      <c r="B11" s="107">
        <v>5</v>
      </c>
      <c r="C11" s="108">
        <v>23</v>
      </c>
      <c r="D11" s="108">
        <v>37</v>
      </c>
      <c r="E11" s="108">
        <v>10</v>
      </c>
      <c r="F11" s="108">
        <f>SUM(G11:H11)</f>
        <v>480</v>
      </c>
      <c r="G11" s="108">
        <v>246</v>
      </c>
      <c r="H11" s="108">
        <v>234</v>
      </c>
      <c r="I11" s="108">
        <v>143</v>
      </c>
      <c r="J11" s="108">
        <v>174</v>
      </c>
      <c r="K11" s="108">
        <v>163</v>
      </c>
      <c r="L11" s="104">
        <f>C11</f>
        <v>23</v>
      </c>
      <c r="M11" s="104">
        <f>F11/D11</f>
        <v>12.972972972972974</v>
      </c>
    </row>
    <row r="12" spans="1:13" ht="15.75" customHeight="1">
      <c r="A12" s="88"/>
      <c r="B12" s="88"/>
      <c r="C12" s="88"/>
      <c r="D12" s="88"/>
      <c r="E12" s="88"/>
      <c r="F12" s="88"/>
      <c r="G12" s="88"/>
      <c r="H12" s="88"/>
      <c r="I12" s="109"/>
      <c r="J12" s="109"/>
      <c r="K12" s="109"/>
      <c r="L12" s="109"/>
      <c r="M12" s="109" t="s">
        <v>94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12">
    <mergeCell ref="J3:J4"/>
    <mergeCell ref="K3:K4"/>
    <mergeCell ref="K1:M1"/>
    <mergeCell ref="B2:B4"/>
    <mergeCell ref="C2:C4"/>
    <mergeCell ref="D2:D4"/>
    <mergeCell ref="E2:E4"/>
    <mergeCell ref="F2:K2"/>
    <mergeCell ref="L2:L4"/>
    <mergeCell ref="M2:M4"/>
    <mergeCell ref="F3:H3"/>
    <mergeCell ref="I3:I4"/>
  </mergeCells>
  <hyperlinks>
    <hyperlink ref="N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E23" sqref="E23"/>
    </sheetView>
  </sheetViews>
  <sheetFormatPr defaultColWidth="9.140625" defaultRowHeight="15"/>
  <cols>
    <col min="1" max="1" width="10.421875" style="20" customWidth="1"/>
    <col min="2" max="9" width="9.28125" style="20" customWidth="1"/>
    <col min="10" max="16384" width="9.00390625" style="20" customWidth="1"/>
  </cols>
  <sheetData>
    <row r="1" spans="1:10" ht="15" thickBot="1">
      <c r="A1" s="52" t="s">
        <v>95</v>
      </c>
      <c r="B1" s="110"/>
      <c r="C1" s="110"/>
      <c r="D1" s="110"/>
      <c r="E1" s="110"/>
      <c r="F1" s="110"/>
      <c r="G1" s="110"/>
      <c r="H1" s="110"/>
      <c r="I1" s="111" t="s">
        <v>10</v>
      </c>
      <c r="J1" s="43" t="s">
        <v>130</v>
      </c>
    </row>
    <row r="2" spans="1:9" s="22" customFormat="1" ht="13.5">
      <c r="A2" s="279" t="s">
        <v>53</v>
      </c>
      <c r="B2" s="281" t="s">
        <v>96</v>
      </c>
      <c r="C2" s="281"/>
      <c r="D2" s="281"/>
      <c r="E2" s="281" t="s">
        <v>78</v>
      </c>
      <c r="F2" s="281"/>
      <c r="G2" s="281" t="s">
        <v>97</v>
      </c>
      <c r="H2" s="281"/>
      <c r="I2" s="282"/>
    </row>
    <row r="3" spans="1:9" s="22" customFormat="1" ht="13.5">
      <c r="A3" s="280"/>
      <c r="B3" s="112" t="s">
        <v>17</v>
      </c>
      <c r="C3" s="112" t="s">
        <v>21</v>
      </c>
      <c r="D3" s="112" t="s">
        <v>71</v>
      </c>
      <c r="E3" s="112" t="s">
        <v>98</v>
      </c>
      <c r="F3" s="112" t="s">
        <v>99</v>
      </c>
      <c r="G3" s="112" t="s">
        <v>17</v>
      </c>
      <c r="H3" s="112" t="s">
        <v>18</v>
      </c>
      <c r="I3" s="113" t="s">
        <v>19</v>
      </c>
    </row>
    <row r="4" spans="1:9" ht="13.5">
      <c r="A4" s="114">
        <v>18</v>
      </c>
      <c r="B4" s="115">
        <v>2</v>
      </c>
      <c r="C4" s="118">
        <v>0</v>
      </c>
      <c r="D4" s="117">
        <v>2</v>
      </c>
      <c r="E4" s="117">
        <v>5</v>
      </c>
      <c r="F4" s="117">
        <v>10</v>
      </c>
      <c r="G4" s="117">
        <v>38</v>
      </c>
      <c r="H4" s="117">
        <v>30</v>
      </c>
      <c r="I4" s="117">
        <v>8</v>
      </c>
    </row>
    <row r="5" spans="1:9" ht="13.5">
      <c r="A5" s="114">
        <v>19</v>
      </c>
      <c r="B5" s="115">
        <v>2</v>
      </c>
      <c r="C5" s="116" t="s">
        <v>82</v>
      </c>
      <c r="D5" s="117">
        <v>2</v>
      </c>
      <c r="E5" s="117">
        <v>5</v>
      </c>
      <c r="F5" s="117">
        <v>7</v>
      </c>
      <c r="G5" s="117">
        <v>29</v>
      </c>
      <c r="H5" s="117">
        <v>20</v>
      </c>
      <c r="I5" s="117">
        <v>9</v>
      </c>
    </row>
    <row r="6" spans="1:9" ht="13.5">
      <c r="A6" s="114">
        <v>20</v>
      </c>
      <c r="B6" s="115">
        <v>2</v>
      </c>
      <c r="C6" s="118" t="s">
        <v>82</v>
      </c>
      <c r="D6" s="117">
        <v>2</v>
      </c>
      <c r="E6" s="117">
        <v>5</v>
      </c>
      <c r="F6" s="117">
        <v>7</v>
      </c>
      <c r="G6" s="117">
        <v>19</v>
      </c>
      <c r="H6" s="117">
        <v>12</v>
      </c>
      <c r="I6" s="117">
        <v>7</v>
      </c>
    </row>
    <row r="7" spans="1:9" ht="13.5">
      <c r="A7" s="114">
        <v>21</v>
      </c>
      <c r="B7" s="115">
        <v>2</v>
      </c>
      <c r="C7" s="118" t="s">
        <v>82</v>
      </c>
      <c r="D7" s="117">
        <v>2</v>
      </c>
      <c r="E7" s="117">
        <v>5</v>
      </c>
      <c r="F7" s="117">
        <v>4</v>
      </c>
      <c r="G7" s="117">
        <v>29</v>
      </c>
      <c r="H7" s="117">
        <v>19</v>
      </c>
      <c r="I7" s="117">
        <v>10</v>
      </c>
    </row>
    <row r="8" spans="1:9" ht="14.25" thickBot="1">
      <c r="A8" s="208">
        <v>22</v>
      </c>
      <c r="B8" s="209">
        <v>2</v>
      </c>
      <c r="C8" s="210" t="s">
        <v>140</v>
      </c>
      <c r="D8" s="211">
        <v>2</v>
      </c>
      <c r="E8" s="211">
        <v>7</v>
      </c>
      <c r="F8" s="211">
        <v>3</v>
      </c>
      <c r="G8" s="211">
        <v>46</v>
      </c>
      <c r="H8" s="211">
        <v>32</v>
      </c>
      <c r="I8" s="211">
        <v>14</v>
      </c>
    </row>
    <row r="9" spans="1:9" s="23" customFormat="1" ht="13.5">
      <c r="A9" s="110"/>
      <c r="B9" s="110"/>
      <c r="C9" s="110"/>
      <c r="D9" s="110"/>
      <c r="E9" s="110"/>
      <c r="F9" s="110"/>
      <c r="G9" s="110"/>
      <c r="H9" s="110"/>
      <c r="I9" s="111" t="s">
        <v>200</v>
      </c>
    </row>
    <row r="10" ht="13.5">
      <c r="I10" s="21"/>
    </row>
    <row r="15" ht="13.5">
      <c r="G15" s="24"/>
    </row>
    <row r="16" ht="13.5">
      <c r="G16" s="24"/>
    </row>
    <row r="17" ht="13.5">
      <c r="G17" s="24"/>
    </row>
    <row r="18" ht="13.5">
      <c r="G18" s="24"/>
    </row>
  </sheetData>
  <sheetProtection/>
  <mergeCells count="4">
    <mergeCell ref="A2:A3"/>
    <mergeCell ref="B2:D2"/>
    <mergeCell ref="E2:F2"/>
    <mergeCell ref="G2:I2"/>
  </mergeCells>
  <hyperlinks>
    <hyperlink ref="J1" location="目次!A1" display="目次に戻る"/>
  </hyperlinks>
  <printOptions/>
  <pageMargins left="0.8661417322834646" right="0.8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K7" sqref="K7"/>
    </sheetView>
  </sheetViews>
  <sheetFormatPr defaultColWidth="9.140625" defaultRowHeight="15"/>
  <cols>
    <col min="1" max="1" width="8.8515625" style="2" customWidth="1"/>
    <col min="2" max="2" width="4.28125" style="1" customWidth="1"/>
    <col min="3" max="3" width="11.421875" style="1" bestFit="1" customWidth="1"/>
    <col min="4" max="4" width="9.00390625" style="1" customWidth="1"/>
    <col min="5" max="7" width="5.00390625" style="1" customWidth="1"/>
    <col min="8" max="8" width="6.421875" style="1" customWidth="1"/>
    <col min="9" max="9" width="23.7109375" style="1" customWidth="1"/>
    <col min="10" max="16384" width="9.00390625" style="1" customWidth="1"/>
  </cols>
  <sheetData>
    <row r="1" spans="1:10" ht="15.75" customHeight="1" thickBot="1">
      <c r="A1" s="119" t="s">
        <v>100</v>
      </c>
      <c r="B1" s="53"/>
      <c r="C1" s="53"/>
      <c r="D1" s="53"/>
      <c r="E1" s="53"/>
      <c r="F1" s="53"/>
      <c r="G1" s="53"/>
      <c r="H1" s="53"/>
      <c r="I1" s="73" t="s">
        <v>233</v>
      </c>
      <c r="J1" s="43" t="s">
        <v>130</v>
      </c>
    </row>
    <row r="2" spans="1:9" s="2" customFormat="1" ht="12.75" customHeight="1">
      <c r="A2" s="285" t="s">
        <v>101</v>
      </c>
      <c r="B2" s="287" t="s">
        <v>102</v>
      </c>
      <c r="C2" s="287" t="s">
        <v>103</v>
      </c>
      <c r="D2" s="287" t="s">
        <v>104</v>
      </c>
      <c r="E2" s="289" t="s">
        <v>105</v>
      </c>
      <c r="F2" s="289"/>
      <c r="G2" s="289"/>
      <c r="H2" s="287" t="s">
        <v>106</v>
      </c>
      <c r="I2" s="283" t="s">
        <v>107</v>
      </c>
    </row>
    <row r="3" spans="1:9" s="2" customFormat="1" ht="45.75" customHeight="1">
      <c r="A3" s="286"/>
      <c r="B3" s="288"/>
      <c r="C3" s="288"/>
      <c r="D3" s="288"/>
      <c r="E3" s="120" t="s">
        <v>108</v>
      </c>
      <c r="F3" s="120" t="s">
        <v>109</v>
      </c>
      <c r="G3" s="179" t="s">
        <v>110</v>
      </c>
      <c r="H3" s="290"/>
      <c r="I3" s="284"/>
    </row>
    <row r="4" spans="1:9" s="5" customFormat="1" ht="39.75" customHeight="1">
      <c r="A4" s="121" t="s">
        <v>111</v>
      </c>
      <c r="B4" s="122">
        <v>6</v>
      </c>
      <c r="C4" s="56"/>
      <c r="D4" s="25"/>
      <c r="E4" s="25">
        <v>10</v>
      </c>
      <c r="F4" s="25">
        <v>66</v>
      </c>
      <c r="G4" s="25">
        <v>76</v>
      </c>
      <c r="H4" s="25">
        <v>9320</v>
      </c>
      <c r="I4" s="122"/>
    </row>
    <row r="5" spans="1:9" ht="39.75" customHeight="1">
      <c r="A5" s="123" t="s">
        <v>112</v>
      </c>
      <c r="B5" s="67" t="s">
        <v>21</v>
      </c>
      <c r="C5" s="124">
        <v>27120</v>
      </c>
      <c r="D5" s="67">
        <v>213</v>
      </c>
      <c r="E5" s="67">
        <v>2</v>
      </c>
      <c r="F5" s="67">
        <v>14</v>
      </c>
      <c r="G5" s="67">
        <v>16</v>
      </c>
      <c r="H5" s="203">
        <v>1837</v>
      </c>
      <c r="I5" s="125" t="s">
        <v>113</v>
      </c>
    </row>
    <row r="6" spans="1:9" ht="39.75" customHeight="1">
      <c r="A6" s="123" t="s">
        <v>114</v>
      </c>
      <c r="B6" s="67" t="s">
        <v>21</v>
      </c>
      <c r="C6" s="124">
        <v>26390</v>
      </c>
      <c r="D6" s="67">
        <v>213</v>
      </c>
      <c r="E6" s="67">
        <v>2</v>
      </c>
      <c r="F6" s="67">
        <v>10</v>
      </c>
      <c r="G6" s="67">
        <v>12</v>
      </c>
      <c r="H6" s="203">
        <v>1132</v>
      </c>
      <c r="I6" s="125" t="s">
        <v>115</v>
      </c>
    </row>
    <row r="7" spans="1:9" ht="39.75" customHeight="1">
      <c r="A7" s="123" t="s">
        <v>116</v>
      </c>
      <c r="B7" s="67" t="s">
        <v>21</v>
      </c>
      <c r="C7" s="124">
        <v>35156</v>
      </c>
      <c r="D7" s="67">
        <v>214</v>
      </c>
      <c r="E7" s="67">
        <v>3</v>
      </c>
      <c r="F7" s="67">
        <v>28</v>
      </c>
      <c r="G7" s="67">
        <v>31</v>
      </c>
      <c r="H7" s="203">
        <v>4880</v>
      </c>
      <c r="I7" s="125" t="s">
        <v>117</v>
      </c>
    </row>
    <row r="8" spans="1:9" ht="39.75" customHeight="1">
      <c r="A8" s="123" t="s">
        <v>118</v>
      </c>
      <c r="B8" s="67" t="s">
        <v>21</v>
      </c>
      <c r="C8" s="124">
        <v>26390</v>
      </c>
      <c r="D8" s="67">
        <v>205</v>
      </c>
      <c r="E8" s="67">
        <v>1</v>
      </c>
      <c r="F8" s="67">
        <v>6</v>
      </c>
      <c r="G8" s="67">
        <v>7</v>
      </c>
      <c r="H8" s="203">
        <v>799</v>
      </c>
      <c r="I8" s="67" t="s">
        <v>119</v>
      </c>
    </row>
    <row r="9" spans="1:9" ht="39.75" customHeight="1">
      <c r="A9" s="123" t="s">
        <v>120</v>
      </c>
      <c r="B9" s="60" t="s">
        <v>21</v>
      </c>
      <c r="C9" s="126">
        <v>26665</v>
      </c>
      <c r="D9" s="60">
        <v>202</v>
      </c>
      <c r="E9" s="60">
        <v>1</v>
      </c>
      <c r="F9" s="60">
        <v>5</v>
      </c>
      <c r="G9" s="67">
        <v>6</v>
      </c>
      <c r="H9" s="202">
        <v>565</v>
      </c>
      <c r="I9" s="60" t="s">
        <v>121</v>
      </c>
    </row>
    <row r="10" spans="1:9" ht="39.75" customHeight="1" thickBot="1">
      <c r="A10" s="127" t="s">
        <v>201</v>
      </c>
      <c r="B10" s="69" t="s">
        <v>21</v>
      </c>
      <c r="C10" s="128">
        <v>32234</v>
      </c>
      <c r="D10" s="69">
        <v>210</v>
      </c>
      <c r="E10" s="69">
        <v>1</v>
      </c>
      <c r="F10" s="69">
        <v>3</v>
      </c>
      <c r="G10" s="69">
        <v>4</v>
      </c>
      <c r="H10" s="207">
        <v>107</v>
      </c>
      <c r="I10" s="129" t="s">
        <v>122</v>
      </c>
    </row>
    <row r="11" spans="1:9" ht="15.75" customHeight="1">
      <c r="A11" s="130"/>
      <c r="B11" s="53"/>
      <c r="C11" s="53"/>
      <c r="D11" s="53"/>
      <c r="E11" s="53"/>
      <c r="F11" s="53"/>
      <c r="G11" s="53"/>
      <c r="H11" s="53"/>
      <c r="I11" s="73" t="s">
        <v>202</v>
      </c>
    </row>
    <row r="12" ht="15.75" customHeight="1"/>
    <row r="13" ht="15.75" customHeight="1">
      <c r="A13" s="11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7">
    <mergeCell ref="I2:I3"/>
    <mergeCell ref="A2:A3"/>
    <mergeCell ref="B2:B3"/>
    <mergeCell ref="C2:C3"/>
    <mergeCell ref="D2:D3"/>
    <mergeCell ref="E2:G2"/>
    <mergeCell ref="H2:H3"/>
  </mergeCells>
  <hyperlinks>
    <hyperlink ref="J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L14" sqref="L14"/>
    </sheetView>
  </sheetViews>
  <sheetFormatPr defaultColWidth="9.140625" defaultRowHeight="15"/>
  <cols>
    <col min="1" max="1" width="14.7109375" style="27" customWidth="1"/>
    <col min="2" max="9" width="7.00390625" style="26" customWidth="1"/>
    <col min="10" max="11" width="7.00390625" style="27" customWidth="1"/>
    <col min="12" max="16384" width="9.00390625" style="27" customWidth="1"/>
  </cols>
  <sheetData>
    <row r="1" spans="1:12" ht="15" thickBot="1">
      <c r="A1" s="131" t="s">
        <v>123</v>
      </c>
      <c r="J1" s="132"/>
      <c r="K1" s="132"/>
      <c r="L1" s="44" t="s">
        <v>130</v>
      </c>
    </row>
    <row r="2" spans="1:11" s="31" customFormat="1" ht="45" customHeight="1">
      <c r="A2" s="133" t="s">
        <v>203</v>
      </c>
      <c r="B2" s="28" t="s">
        <v>204</v>
      </c>
      <c r="C2" s="29" t="s">
        <v>205</v>
      </c>
      <c r="D2" s="29" t="s">
        <v>206</v>
      </c>
      <c r="E2" s="29" t="s">
        <v>207</v>
      </c>
      <c r="F2" s="29" t="s">
        <v>208</v>
      </c>
      <c r="G2" s="29" t="s">
        <v>209</v>
      </c>
      <c r="H2" s="29" t="s">
        <v>210</v>
      </c>
      <c r="I2" s="30" t="s">
        <v>211</v>
      </c>
      <c r="J2" s="28" t="s">
        <v>212</v>
      </c>
      <c r="K2" s="28" t="s">
        <v>213</v>
      </c>
    </row>
    <row r="3" spans="1:11" ht="18" customHeight="1">
      <c r="A3" s="134" t="s">
        <v>234</v>
      </c>
      <c r="B3" s="32">
        <v>1085</v>
      </c>
      <c r="C3" s="32">
        <v>1068</v>
      </c>
      <c r="D3" s="32">
        <v>1</v>
      </c>
      <c r="E3" s="32">
        <v>0</v>
      </c>
      <c r="F3" s="32">
        <v>0</v>
      </c>
      <c r="G3" s="32">
        <v>8</v>
      </c>
      <c r="H3" s="32">
        <v>8</v>
      </c>
      <c r="I3" s="32">
        <v>0</v>
      </c>
      <c r="J3" s="135">
        <v>98.4</v>
      </c>
      <c r="K3" s="135">
        <v>1</v>
      </c>
    </row>
    <row r="4" spans="1:11" ht="18" customHeight="1">
      <c r="A4" s="134" t="s">
        <v>214</v>
      </c>
      <c r="B4" s="32">
        <v>1096</v>
      </c>
      <c r="C4" s="32">
        <v>1076</v>
      </c>
      <c r="D4" s="32">
        <v>0</v>
      </c>
      <c r="E4" s="32">
        <v>0</v>
      </c>
      <c r="F4" s="32">
        <v>0</v>
      </c>
      <c r="G4" s="32">
        <v>5</v>
      </c>
      <c r="H4" s="32">
        <v>15</v>
      </c>
      <c r="I4" s="32">
        <v>0</v>
      </c>
      <c r="J4" s="135">
        <v>98.2</v>
      </c>
      <c r="K4" s="135">
        <v>0.5</v>
      </c>
    </row>
    <row r="5" spans="1:11" ht="18" customHeight="1">
      <c r="A5" s="134" t="s">
        <v>215</v>
      </c>
      <c r="B5" s="32">
        <v>1116</v>
      </c>
      <c r="C5" s="32">
        <v>1102</v>
      </c>
      <c r="D5" s="32">
        <v>1</v>
      </c>
      <c r="E5" s="32">
        <v>2</v>
      </c>
      <c r="F5" s="32">
        <v>0</v>
      </c>
      <c r="G5" s="32">
        <v>1</v>
      </c>
      <c r="H5" s="32">
        <v>10</v>
      </c>
      <c r="I5" s="32">
        <v>0</v>
      </c>
      <c r="J5" s="135">
        <v>98.74551971326166</v>
      </c>
      <c r="K5" s="135">
        <v>0.08960573476702509</v>
      </c>
    </row>
    <row r="6" spans="1:11" ht="18" customHeight="1">
      <c r="A6" s="134" t="s">
        <v>216</v>
      </c>
      <c r="B6" s="32">
        <v>1077</v>
      </c>
      <c r="C6" s="32">
        <v>1055</v>
      </c>
      <c r="D6" s="33">
        <v>0</v>
      </c>
      <c r="E6" s="32">
        <v>2</v>
      </c>
      <c r="F6" s="32" t="s">
        <v>82</v>
      </c>
      <c r="G6" s="32">
        <v>5</v>
      </c>
      <c r="H6" s="32">
        <v>15</v>
      </c>
      <c r="I6" s="32">
        <v>0</v>
      </c>
      <c r="J6" s="135">
        <v>97.95728876508821</v>
      </c>
      <c r="K6" s="135">
        <v>0.6</v>
      </c>
    </row>
    <row r="7" spans="1:11" s="34" customFormat="1" ht="18" customHeight="1" thickBot="1">
      <c r="A7" s="212" t="s">
        <v>235</v>
      </c>
      <c r="B7" s="213">
        <v>1086</v>
      </c>
      <c r="C7" s="213">
        <v>1073</v>
      </c>
      <c r="D7" s="214">
        <v>0</v>
      </c>
      <c r="E7" s="215" t="s">
        <v>140</v>
      </c>
      <c r="F7" s="216" t="s">
        <v>140</v>
      </c>
      <c r="G7" s="213">
        <v>3</v>
      </c>
      <c r="H7" s="213">
        <v>10</v>
      </c>
      <c r="I7" s="214">
        <v>0</v>
      </c>
      <c r="J7" s="217">
        <f>C7/B7*100</f>
        <v>98.80294659300183</v>
      </c>
      <c r="K7" s="217">
        <v>0.4</v>
      </c>
    </row>
    <row r="8" spans="1:11" ht="14.25" customHeight="1">
      <c r="A8" s="132" t="s">
        <v>217</v>
      </c>
      <c r="J8" s="132"/>
      <c r="K8" s="136" t="s">
        <v>199</v>
      </c>
    </row>
    <row r="9" spans="1:11" ht="14.25" customHeight="1">
      <c r="A9" s="132" t="s">
        <v>218</v>
      </c>
      <c r="J9" s="132"/>
      <c r="K9" s="132"/>
    </row>
    <row r="10" ht="14.25" customHeight="1"/>
  </sheetData>
  <sheetProtection/>
  <hyperlinks>
    <hyperlink ref="L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Q9" sqref="Q9"/>
    </sheetView>
  </sheetViews>
  <sheetFormatPr defaultColWidth="9.140625" defaultRowHeight="15"/>
  <cols>
    <col min="1" max="1" width="12.421875" style="22" customWidth="1"/>
    <col min="2" max="13" width="5.140625" style="22" customWidth="1"/>
    <col min="14" max="16" width="5.140625" style="35" customWidth="1"/>
    <col min="17" max="16384" width="9.00390625" style="22" customWidth="1"/>
  </cols>
  <sheetData>
    <row r="1" spans="1:17" ht="15" thickBot="1">
      <c r="A1" s="119" t="s">
        <v>124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45" t="s">
        <v>130</v>
      </c>
    </row>
    <row r="2" spans="1:16" ht="13.5" customHeight="1">
      <c r="A2" s="291" t="s">
        <v>125</v>
      </c>
      <c r="B2" s="138">
        <v>18</v>
      </c>
      <c r="C2" s="139"/>
      <c r="D2" s="140"/>
      <c r="E2" s="138">
        <v>19</v>
      </c>
      <c r="F2" s="139"/>
      <c r="G2" s="140"/>
      <c r="H2" s="138">
        <v>20</v>
      </c>
      <c r="I2" s="139"/>
      <c r="J2" s="140"/>
      <c r="K2" s="139">
        <v>21</v>
      </c>
      <c r="L2" s="139"/>
      <c r="M2" s="139"/>
      <c r="N2" s="293">
        <v>22</v>
      </c>
      <c r="O2" s="294"/>
      <c r="P2" s="294"/>
    </row>
    <row r="3" spans="1:16" ht="13.5">
      <c r="A3" s="292"/>
      <c r="B3" s="141" t="s">
        <v>17</v>
      </c>
      <c r="C3" s="141" t="s">
        <v>219</v>
      </c>
      <c r="D3" s="141" t="s">
        <v>220</v>
      </c>
      <c r="E3" s="141" t="s">
        <v>17</v>
      </c>
      <c r="F3" s="141" t="s">
        <v>219</v>
      </c>
      <c r="G3" s="141" t="s">
        <v>220</v>
      </c>
      <c r="H3" s="141" t="s">
        <v>17</v>
      </c>
      <c r="I3" s="141" t="s">
        <v>219</v>
      </c>
      <c r="J3" s="142" t="s">
        <v>220</v>
      </c>
      <c r="K3" s="142" t="s">
        <v>17</v>
      </c>
      <c r="L3" s="142" t="s">
        <v>219</v>
      </c>
      <c r="M3" s="142" t="s">
        <v>220</v>
      </c>
      <c r="N3" s="143" t="s">
        <v>17</v>
      </c>
      <c r="O3" s="143" t="s">
        <v>219</v>
      </c>
      <c r="P3" s="218" t="s">
        <v>220</v>
      </c>
    </row>
    <row r="4" spans="1:20" ht="40.5" customHeight="1">
      <c r="A4" s="145" t="s">
        <v>126</v>
      </c>
      <c r="B4" s="36">
        <v>1682</v>
      </c>
      <c r="C4" s="36">
        <v>835</v>
      </c>
      <c r="D4" s="36">
        <v>847</v>
      </c>
      <c r="E4" s="36">
        <v>1764</v>
      </c>
      <c r="F4" s="36">
        <v>906</v>
      </c>
      <c r="G4" s="36">
        <v>858</v>
      </c>
      <c r="H4" s="36">
        <v>1632</v>
      </c>
      <c r="I4" s="36">
        <v>803</v>
      </c>
      <c r="J4" s="36">
        <v>829</v>
      </c>
      <c r="K4" s="36">
        <v>1667</v>
      </c>
      <c r="L4" s="36">
        <v>850</v>
      </c>
      <c r="M4" s="36">
        <v>817</v>
      </c>
      <c r="N4" s="37">
        <v>1641</v>
      </c>
      <c r="O4" s="37">
        <v>796</v>
      </c>
      <c r="P4" s="37">
        <v>845</v>
      </c>
      <c r="Q4" s="38"/>
      <c r="R4" s="38"/>
      <c r="S4" s="38"/>
      <c r="T4" s="38"/>
    </row>
    <row r="5" spans="1:18" ht="40.5" customHeight="1">
      <c r="A5" s="145" t="s">
        <v>236</v>
      </c>
      <c r="B5" s="36">
        <v>744</v>
      </c>
      <c r="C5" s="36">
        <v>346</v>
      </c>
      <c r="D5" s="36">
        <v>398</v>
      </c>
      <c r="E5" s="36">
        <v>838</v>
      </c>
      <c r="F5" s="36">
        <v>396</v>
      </c>
      <c r="G5" s="36">
        <v>442</v>
      </c>
      <c r="H5" s="36">
        <v>809</v>
      </c>
      <c r="I5" s="36">
        <v>344</v>
      </c>
      <c r="J5" s="36">
        <v>465</v>
      </c>
      <c r="K5" s="36">
        <v>858</v>
      </c>
      <c r="L5" s="36">
        <v>384</v>
      </c>
      <c r="M5" s="36">
        <v>474</v>
      </c>
      <c r="N5" s="37">
        <v>798</v>
      </c>
      <c r="O5" s="37">
        <v>318</v>
      </c>
      <c r="P5" s="37">
        <v>480</v>
      </c>
      <c r="Q5" s="39"/>
      <c r="R5" s="38"/>
    </row>
    <row r="6" spans="1:18" ht="40.5" customHeight="1">
      <c r="A6" s="145" t="s">
        <v>221</v>
      </c>
      <c r="B6" s="36">
        <v>401</v>
      </c>
      <c r="C6" s="36">
        <v>203</v>
      </c>
      <c r="D6" s="36">
        <v>198</v>
      </c>
      <c r="E6" s="36">
        <v>425</v>
      </c>
      <c r="F6" s="36">
        <v>244</v>
      </c>
      <c r="G6" s="36">
        <v>181</v>
      </c>
      <c r="H6" s="36">
        <v>337</v>
      </c>
      <c r="I6" s="36">
        <v>179</v>
      </c>
      <c r="J6" s="36">
        <v>158</v>
      </c>
      <c r="K6" s="36">
        <v>318</v>
      </c>
      <c r="L6" s="36">
        <v>162</v>
      </c>
      <c r="M6" s="36">
        <v>156</v>
      </c>
      <c r="N6" s="37">
        <v>386</v>
      </c>
      <c r="O6" s="37">
        <v>200</v>
      </c>
      <c r="P6" s="37">
        <v>186</v>
      </c>
      <c r="Q6" s="39"/>
      <c r="R6" s="38"/>
    </row>
    <row r="7" spans="1:18" ht="40.5" customHeight="1">
      <c r="A7" s="145" t="s">
        <v>222</v>
      </c>
      <c r="B7" s="36">
        <v>75</v>
      </c>
      <c r="C7" s="36">
        <v>51</v>
      </c>
      <c r="D7" s="36">
        <v>24</v>
      </c>
      <c r="E7" s="36">
        <v>54</v>
      </c>
      <c r="F7" s="36">
        <v>37</v>
      </c>
      <c r="G7" s="36">
        <v>17</v>
      </c>
      <c r="H7" s="36">
        <v>57</v>
      </c>
      <c r="I7" s="36">
        <v>41</v>
      </c>
      <c r="J7" s="36">
        <v>16</v>
      </c>
      <c r="K7" s="36">
        <v>1</v>
      </c>
      <c r="L7" s="36">
        <v>0</v>
      </c>
      <c r="M7" s="36">
        <v>1</v>
      </c>
      <c r="N7" s="37">
        <v>22</v>
      </c>
      <c r="O7" s="37">
        <v>10</v>
      </c>
      <c r="P7" s="37">
        <v>12</v>
      </c>
      <c r="Q7" s="39"/>
      <c r="R7" s="38"/>
    </row>
    <row r="8" spans="1:18" ht="40.5" customHeight="1">
      <c r="A8" s="145" t="s">
        <v>223</v>
      </c>
      <c r="B8" s="36">
        <v>8</v>
      </c>
      <c r="C8" s="36">
        <v>8</v>
      </c>
      <c r="D8" s="36">
        <v>0</v>
      </c>
      <c r="E8" s="36">
        <v>4</v>
      </c>
      <c r="F8" s="36">
        <v>4</v>
      </c>
      <c r="G8" s="36" t="s">
        <v>82</v>
      </c>
      <c r="H8" s="36">
        <v>3</v>
      </c>
      <c r="I8" s="36" t="s">
        <v>82</v>
      </c>
      <c r="J8" s="36">
        <v>3</v>
      </c>
      <c r="K8" s="36">
        <v>8</v>
      </c>
      <c r="L8" s="36">
        <v>6</v>
      </c>
      <c r="M8" s="36">
        <v>2</v>
      </c>
      <c r="N8" s="37">
        <v>6</v>
      </c>
      <c r="O8" s="37">
        <v>6</v>
      </c>
      <c r="P8" s="37" t="s">
        <v>140</v>
      </c>
      <c r="Q8" s="39"/>
      <c r="R8" s="38"/>
    </row>
    <row r="9" spans="1:18" ht="40.5" customHeight="1">
      <c r="A9" s="145" t="s">
        <v>224</v>
      </c>
      <c r="B9" s="36">
        <v>395</v>
      </c>
      <c r="C9" s="36">
        <v>202</v>
      </c>
      <c r="D9" s="36">
        <v>193</v>
      </c>
      <c r="E9" s="36">
        <v>391</v>
      </c>
      <c r="F9" s="36">
        <v>205</v>
      </c>
      <c r="G9" s="36">
        <v>186</v>
      </c>
      <c r="H9" s="36">
        <v>378</v>
      </c>
      <c r="I9" s="36">
        <v>216</v>
      </c>
      <c r="J9" s="36">
        <v>162</v>
      </c>
      <c r="K9" s="36">
        <v>366</v>
      </c>
      <c r="L9" s="36">
        <v>224</v>
      </c>
      <c r="M9" s="36">
        <v>142</v>
      </c>
      <c r="N9" s="37">
        <v>322</v>
      </c>
      <c r="O9" s="37">
        <v>195</v>
      </c>
      <c r="P9" s="37">
        <v>127</v>
      </c>
      <c r="Q9" s="39"/>
      <c r="R9" s="38"/>
    </row>
    <row r="10" spans="1:18" ht="40.5" customHeight="1">
      <c r="A10" s="145" t="s">
        <v>225</v>
      </c>
      <c r="B10" s="36">
        <v>10</v>
      </c>
      <c r="C10" s="36">
        <v>3</v>
      </c>
      <c r="D10" s="36">
        <v>7</v>
      </c>
      <c r="E10" s="36">
        <v>6</v>
      </c>
      <c r="F10" s="36">
        <v>3</v>
      </c>
      <c r="G10" s="36">
        <v>3</v>
      </c>
      <c r="H10" s="36">
        <v>1</v>
      </c>
      <c r="I10" s="36">
        <v>1</v>
      </c>
      <c r="J10" s="36" t="s">
        <v>82</v>
      </c>
      <c r="K10" s="36">
        <v>1</v>
      </c>
      <c r="L10" s="36">
        <v>1</v>
      </c>
      <c r="M10" s="36" t="s">
        <v>82</v>
      </c>
      <c r="N10" s="37">
        <v>4</v>
      </c>
      <c r="O10" s="37" t="s">
        <v>140</v>
      </c>
      <c r="P10" s="37">
        <v>4</v>
      </c>
      <c r="Q10" s="39"/>
      <c r="R10" s="38"/>
    </row>
    <row r="11" spans="1:18" ht="40.5" customHeight="1">
      <c r="A11" s="145" t="s">
        <v>226</v>
      </c>
      <c r="B11" s="36">
        <v>49</v>
      </c>
      <c r="C11" s="36">
        <v>22</v>
      </c>
      <c r="D11" s="36">
        <v>27</v>
      </c>
      <c r="E11" s="36">
        <v>46</v>
      </c>
      <c r="F11" s="36">
        <v>17</v>
      </c>
      <c r="G11" s="36">
        <v>29</v>
      </c>
      <c r="H11" s="36">
        <v>47</v>
      </c>
      <c r="I11" s="36">
        <v>22</v>
      </c>
      <c r="J11" s="36">
        <v>25</v>
      </c>
      <c r="K11" s="36">
        <v>115</v>
      </c>
      <c r="L11" s="36">
        <v>73</v>
      </c>
      <c r="M11" s="36">
        <v>42</v>
      </c>
      <c r="N11" s="37">
        <v>103</v>
      </c>
      <c r="O11" s="37">
        <v>67</v>
      </c>
      <c r="P11" s="37">
        <v>36</v>
      </c>
      <c r="Q11" s="39"/>
      <c r="R11" s="38"/>
    </row>
    <row r="12" spans="1:18" ht="40.5" customHeight="1" thickBot="1">
      <c r="A12" s="146" t="s">
        <v>127</v>
      </c>
      <c r="B12" s="40">
        <v>0</v>
      </c>
      <c r="C12" s="40">
        <v>0</v>
      </c>
      <c r="D12" s="40">
        <v>0</v>
      </c>
      <c r="E12" s="40" t="s">
        <v>82</v>
      </c>
      <c r="F12" s="40" t="s">
        <v>82</v>
      </c>
      <c r="G12" s="40" t="s">
        <v>82</v>
      </c>
      <c r="H12" s="40" t="s">
        <v>82</v>
      </c>
      <c r="I12" s="40" t="s">
        <v>82</v>
      </c>
      <c r="J12" s="40" t="s">
        <v>82</v>
      </c>
      <c r="K12" s="40" t="s">
        <v>82</v>
      </c>
      <c r="L12" s="40" t="s">
        <v>82</v>
      </c>
      <c r="M12" s="40" t="s">
        <v>82</v>
      </c>
      <c r="N12" s="40" t="s">
        <v>82</v>
      </c>
      <c r="O12" s="40" t="s">
        <v>82</v>
      </c>
      <c r="P12" s="40" t="s">
        <v>82</v>
      </c>
      <c r="Q12" s="39"/>
      <c r="R12" s="38"/>
    </row>
    <row r="13" spans="1:16" ht="13.5">
      <c r="A13" s="137" t="s">
        <v>128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47" t="s">
        <v>129</v>
      </c>
    </row>
    <row r="14" spans="1:16" ht="13.5">
      <c r="A14" s="137" t="s">
        <v>227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ht="13.5">
      <c r="A15" s="41"/>
    </row>
    <row r="16" ht="13.5">
      <c r="A16" s="41"/>
    </row>
    <row r="17" ht="13.5">
      <c r="A17" s="41"/>
    </row>
    <row r="18" spans="1:14" ht="13.5">
      <c r="A18" s="41"/>
      <c r="N18" s="42"/>
    </row>
    <row r="19" ht="13.5">
      <c r="A19" s="41"/>
    </row>
    <row r="20" ht="13.5">
      <c r="A20" s="41"/>
    </row>
    <row r="21" ht="13.5">
      <c r="A21" s="41"/>
    </row>
    <row r="22" ht="13.5">
      <c r="A22" s="41"/>
    </row>
    <row r="23" ht="13.5">
      <c r="A23" s="41"/>
    </row>
    <row r="24" ht="13.5">
      <c r="A24" s="41"/>
    </row>
    <row r="25" ht="13.5">
      <c r="A25" s="41"/>
    </row>
    <row r="26" ht="13.5">
      <c r="A26" s="41"/>
    </row>
    <row r="27" ht="13.5">
      <c r="A27" s="41"/>
    </row>
    <row r="28" ht="13.5">
      <c r="A28" s="41"/>
    </row>
    <row r="29" ht="13.5">
      <c r="A29" s="41"/>
    </row>
    <row r="30" ht="13.5">
      <c r="A30" s="41"/>
    </row>
    <row r="31" ht="13.5">
      <c r="A31" s="41"/>
    </row>
    <row r="32" ht="13.5">
      <c r="A32" s="41"/>
    </row>
    <row r="33" ht="13.5">
      <c r="A33" s="41"/>
    </row>
    <row r="34" ht="13.5">
      <c r="A34" s="41"/>
    </row>
    <row r="35" ht="13.5">
      <c r="A35" s="41"/>
    </row>
    <row r="36" ht="13.5">
      <c r="A36" s="41"/>
    </row>
    <row r="37" ht="13.5">
      <c r="A37" s="41"/>
    </row>
    <row r="38" ht="13.5">
      <c r="A38" s="41"/>
    </row>
  </sheetData>
  <sheetProtection/>
  <mergeCells count="2">
    <mergeCell ref="A2:A3"/>
    <mergeCell ref="N2:P2"/>
  </mergeCells>
  <hyperlinks>
    <hyperlink ref="Q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2013-09-25T06:33:51Z</dcterms:created>
  <dcterms:modified xsi:type="dcterms:W3CDTF">2017-02-22T04:57:21Z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