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52・53" sheetId="2" r:id="rId2"/>
    <sheet name="54" sheetId="3" r:id="rId3"/>
    <sheet name="55" sheetId="4" r:id="rId4"/>
    <sheet name="56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  <sheet name="Sheet1" sheetId="13" r:id="rId13"/>
  </sheets>
  <definedNames>
    <definedName name="_xlnm.Print_Area" localSheetId="1">'52・53'!$A$1:$G$50</definedName>
    <definedName name="_xlnm.Print_Area" localSheetId="2">'54'!$A$1:$I$23</definedName>
    <definedName name="_xlnm.Print_Area" localSheetId="3">'55'!$A$1:$H$11</definedName>
    <definedName name="_xlnm.Print_Area" localSheetId="4">'56'!$A$1:$M$12</definedName>
    <definedName name="_xlnm.Print_Area" localSheetId="5">'58'!$A$1:$I$10</definedName>
    <definedName name="_xlnm.Print_Area" localSheetId="6">'59'!$A$1:$I$11</definedName>
    <definedName name="_xlnm.Print_Area" localSheetId="7">'60'!$A$1:$K$9</definedName>
    <definedName name="_xlnm.Print_Area" localSheetId="8">'61'!$A$1:$P$14</definedName>
    <definedName name="_xlnm.Print_Area" localSheetId="9">'62'!$A$1:$Q$28</definedName>
    <definedName name="_xlnm.Print_Area" localSheetId="10">'63'!$A$1:$F$9</definedName>
    <definedName name="_xlnm.Print_Area" localSheetId="11">'64'!$A$1:$I$23</definedName>
  </definedNames>
  <calcPr fullCalcOnLoad="1" refMode="R1C1"/>
</workbook>
</file>

<file path=xl/sharedStrings.xml><?xml version="1.0" encoding="utf-8"?>
<sst xmlns="http://schemas.openxmlformats.org/spreadsheetml/2006/main" count="442" uniqueCount="245">
  <si>
    <t>Ｅ　教育　目次</t>
  </si>
  <si>
    <t>52・53小中学校の状況</t>
  </si>
  <si>
    <t>54高等学校の状況</t>
  </si>
  <si>
    <t>55大学の状況</t>
  </si>
  <si>
    <t>56幼稚園の状況</t>
  </si>
  <si>
    <t>58専修学校の状況</t>
  </si>
  <si>
    <t>59学校給食共同調理場・給食室の状況</t>
  </si>
  <si>
    <t>60中学校卒業者の卒業後の状況</t>
  </si>
  <si>
    <t>61高等学校進路別卒業者数</t>
  </si>
  <si>
    <t>52 小学校の状況</t>
  </si>
  <si>
    <t>各年5月1日現在</t>
  </si>
  <si>
    <t>年      度</t>
  </si>
  <si>
    <t>校      数</t>
  </si>
  <si>
    <t>教員数</t>
  </si>
  <si>
    <t>学級数</t>
  </si>
  <si>
    <t>児　童　数</t>
  </si>
  <si>
    <t>学校名</t>
  </si>
  <si>
    <t>公私別</t>
  </si>
  <si>
    <t>総数</t>
  </si>
  <si>
    <t>男</t>
  </si>
  <si>
    <t>女</t>
  </si>
  <si>
    <t>丸山小学校</t>
  </si>
  <si>
    <t>公立</t>
  </si>
  <si>
    <t>追手町小学校</t>
  </si>
  <si>
    <t>浜井場小学校</t>
  </si>
  <si>
    <t>座光寺小学校</t>
  </si>
  <si>
    <t>松尾小学校</t>
  </si>
  <si>
    <t>下久堅小学校</t>
  </si>
  <si>
    <t>上久堅小学校</t>
  </si>
  <si>
    <t>千代小学校</t>
  </si>
  <si>
    <t>千栄小学校</t>
  </si>
  <si>
    <t>龍江小学校</t>
  </si>
  <si>
    <t>竜丘小学校</t>
  </si>
  <si>
    <t>川路小学校</t>
  </si>
  <si>
    <t>三穂小学校</t>
  </si>
  <si>
    <t>山本小学校</t>
  </si>
  <si>
    <t>伊賀良小学校</t>
  </si>
  <si>
    <t>鼎小学校</t>
  </si>
  <si>
    <t>上郷小学校</t>
  </si>
  <si>
    <t>上村小学校</t>
  </si>
  <si>
    <t>公立</t>
  </si>
  <si>
    <t>和田小学校</t>
  </si>
  <si>
    <t>資料：教育委員会事務局学校教育課</t>
  </si>
  <si>
    <t>53 中学校の状況</t>
  </si>
  <si>
    <t>生　徒　数</t>
  </si>
  <si>
    <t>飯田東中学校</t>
  </si>
  <si>
    <t>飯田西中学校</t>
  </si>
  <si>
    <t>緑ヶ丘中学校</t>
  </si>
  <si>
    <t>竜東中学校</t>
  </si>
  <si>
    <t>竜峡中学校</t>
  </si>
  <si>
    <t>旭ヶ丘中学校</t>
  </si>
  <si>
    <t>鼎中学校</t>
  </si>
  <si>
    <t>高陵中学校</t>
  </si>
  <si>
    <t>遠山中学校</t>
  </si>
  <si>
    <t>54 高等学校の状況</t>
  </si>
  <si>
    <t>年度</t>
  </si>
  <si>
    <t>生　徒　数</t>
  </si>
  <si>
    <t>（本務者）</t>
  </si>
  <si>
    <t>１年</t>
  </si>
  <si>
    <t>２年</t>
  </si>
  <si>
    <t>３年</t>
  </si>
  <si>
    <t>定４年</t>
  </si>
  <si>
    <t>全日制</t>
  </si>
  <si>
    <t>飯田工業</t>
  </si>
  <si>
    <t>県立</t>
  </si>
  <si>
    <t>飯田長姫</t>
  </si>
  <si>
    <t>飯田風越</t>
  </si>
  <si>
    <t>下伊那農業</t>
  </si>
  <si>
    <t>阿南</t>
  </si>
  <si>
    <t>阿智</t>
  </si>
  <si>
    <t>飯田</t>
  </si>
  <si>
    <t>松川</t>
  </si>
  <si>
    <t>飯田女子</t>
  </si>
  <si>
    <t>私立</t>
  </si>
  <si>
    <t>定時制</t>
  </si>
  <si>
    <t>※ 飯田市及び下伊那郡内の全高等学校</t>
  </si>
  <si>
    <t>資料：長野県教育委員会発行「教育要覧」</t>
  </si>
  <si>
    <t>55 大学の状況</t>
  </si>
  <si>
    <t>年　　度</t>
  </si>
  <si>
    <t>学校数</t>
  </si>
  <si>
    <t>教職員数</t>
  </si>
  <si>
    <t>学科数</t>
  </si>
  <si>
    <t>学　生　数</t>
  </si>
  <si>
    <t>内非常勤</t>
  </si>
  <si>
    <t>-</t>
  </si>
  <si>
    <t>-</t>
  </si>
  <si>
    <t>資料：飯田女子短期大学庶務課</t>
  </si>
  <si>
    <t>H2４から庶務課に変更</t>
  </si>
  <si>
    <t>56 幼稚園の状況</t>
  </si>
  <si>
    <t>園数</t>
  </si>
  <si>
    <t>職員数</t>
  </si>
  <si>
    <t>在園児数</t>
  </si>
  <si>
    <t>　り園児数
一学級当た</t>
  </si>
  <si>
    <t>たり園児数
教員一人当</t>
  </si>
  <si>
    <t>年度</t>
  </si>
  <si>
    <t>３歳</t>
  </si>
  <si>
    <t>４歳</t>
  </si>
  <si>
    <t>５歳</t>
  </si>
  <si>
    <t>公私別</t>
  </si>
  <si>
    <t>資料：学校基本調査結果報告書</t>
  </si>
  <si>
    <t>58 専修学校の状況</t>
  </si>
  <si>
    <t>校数</t>
  </si>
  <si>
    <t>生徒数</t>
  </si>
  <si>
    <t>教員</t>
  </si>
  <si>
    <t>職員</t>
  </si>
  <si>
    <t>-</t>
  </si>
  <si>
    <t>資料：学校基本調査結果報告書</t>
  </si>
  <si>
    <t>59 学校給食共同調理場・給食室の状況</t>
  </si>
  <si>
    <t>平成24年5月1日現在</t>
  </si>
  <si>
    <t>調理場名</t>
  </si>
  <si>
    <t>公私
別</t>
  </si>
  <si>
    <t>開設
年月日</t>
  </si>
  <si>
    <t>年　　　間　　　　給食日数
（目標）</t>
  </si>
  <si>
    <t>調理場職員数</t>
  </si>
  <si>
    <t>内児童生徒数</t>
  </si>
  <si>
    <t>該当校名</t>
  </si>
  <si>
    <t>栄養士</t>
  </si>
  <si>
    <t>調理員</t>
  </si>
  <si>
    <t>計</t>
  </si>
  <si>
    <t>総　　数</t>
  </si>
  <si>
    <t>丸山共同
調理場</t>
  </si>
  <si>
    <t>丸山小・追手町小・浜井場小
座光寺小・飯田東中・飯田西中</t>
  </si>
  <si>
    <t>竜峡共同
調理場</t>
  </si>
  <si>
    <t>千代小・千栄小・龍江小
竜丘小・川路小・三穂小
竜東中・竜峡中</t>
  </si>
  <si>
    <t>矢高共同
調理場</t>
  </si>
  <si>
    <t>松尾小・下久堅小・上久堅小
山本小・伊賀良小・鼎小
緑ヶ丘中・旭ヶ丘中・鼎中</t>
  </si>
  <si>
    <t>上郷小
給食室</t>
  </si>
  <si>
    <t>上郷小</t>
  </si>
  <si>
    <t>高陵中
給食室</t>
  </si>
  <si>
    <t>高陵中</t>
  </si>
  <si>
    <t>南信濃給食センター</t>
  </si>
  <si>
    <t>上村小・和田小・遠山中</t>
  </si>
  <si>
    <t>60　中学校卒業者の卒業後の状況</t>
  </si>
  <si>
    <t>卒業年月</t>
  </si>
  <si>
    <t>卒業者
総数</t>
  </si>
  <si>
    <t>Ａ
高等学校等進学者</t>
  </si>
  <si>
    <t>Ｂ
専修学校進学者</t>
  </si>
  <si>
    <t>Ｃ
専修学校等入学者</t>
  </si>
  <si>
    <t>Ｄ　公共職業能力開発施設等入学者</t>
  </si>
  <si>
    <t>就職者
（A～Dを除く）</t>
  </si>
  <si>
    <t>左記以外
の者</t>
  </si>
  <si>
    <t>死亡・
不詳</t>
  </si>
  <si>
    <t>進学率
（％）</t>
  </si>
  <si>
    <t>就職率
（％）</t>
  </si>
  <si>
    <t>平成20年3月卒</t>
  </si>
  <si>
    <r>
      <t>平成2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年3月卒</t>
    </r>
  </si>
  <si>
    <t>平成22年3月卒</t>
  </si>
  <si>
    <t>平成23年3月卒</t>
  </si>
  <si>
    <t>平成24年3月卒</t>
  </si>
  <si>
    <t>※ Ａ～Ｄは、就職進学者を含む。</t>
  </si>
  <si>
    <t>資料：学校基本調査結果報告書</t>
  </si>
  <si>
    <t>※ 進学率は、「Ａ高等学校等進学者」の割合である。</t>
  </si>
  <si>
    <t>61 高等学校進路別卒業者数</t>
  </si>
  <si>
    <t>　　　年度　　　　　　区分</t>
  </si>
  <si>
    <t>男</t>
  </si>
  <si>
    <t>女</t>
  </si>
  <si>
    <t>卒業者
総数</t>
  </si>
  <si>
    <t>Ａ 大学等
　進学者</t>
  </si>
  <si>
    <t>Ｂ 専修学校
（専門課程）</t>
  </si>
  <si>
    <t>Ｃ 専修学校等
（一般課程）</t>
  </si>
  <si>
    <t>Ｄ 公共職業
能力開発施設等</t>
  </si>
  <si>
    <t>-</t>
  </si>
  <si>
    <t>就職者
(ABCＤを除く)</t>
  </si>
  <si>
    <t>一時的な仕事についた者</t>
  </si>
  <si>
    <t>上記以外の者</t>
  </si>
  <si>
    <t>死亡・不詳</t>
  </si>
  <si>
    <t>※飯田市および下伊那郡内の全高校。</t>
  </si>
  <si>
    <t>資料：学校基本調査結果報告書</t>
  </si>
  <si>
    <t>　 Ａ・Ｂ・Ｃには、就職進学者及び就職して入学した者を含む。</t>
  </si>
  <si>
    <t>目次に戻る</t>
  </si>
  <si>
    <t>62 高等学校産業大分類別就職者数</t>
  </si>
  <si>
    <t xml:space="preserve">          　年度
　区分</t>
  </si>
  <si>
    <t>県内</t>
  </si>
  <si>
    <t>県外</t>
  </si>
  <si>
    <t>総数</t>
  </si>
  <si>
    <t>県内</t>
  </si>
  <si>
    <t>県外</t>
  </si>
  <si>
    <t>就職者総数</t>
  </si>
  <si>
    <t>農業</t>
  </si>
  <si>
    <t>農業、林業</t>
  </si>
  <si>
    <t>林業</t>
  </si>
  <si>
    <t>漁業</t>
  </si>
  <si>
    <t>-</t>
  </si>
  <si>
    <t>鉱業</t>
  </si>
  <si>
    <t>鉱業、採石業、砂利採取業</t>
  </si>
  <si>
    <t>建設業</t>
  </si>
  <si>
    <t>製造業</t>
  </si>
  <si>
    <t>電気・ガス
熱供給・水道業</t>
  </si>
  <si>
    <t>情報通信業</t>
  </si>
  <si>
    <t>運輸業</t>
  </si>
  <si>
    <t>運輸業、郵便業</t>
  </si>
  <si>
    <t>卸売･小売業</t>
  </si>
  <si>
    <t>金融・保険業</t>
  </si>
  <si>
    <t>不動産業</t>
  </si>
  <si>
    <t>不動産業、物品賃貸業</t>
  </si>
  <si>
    <t>学術研究、専門・技術ｻｰﾋﾞｽ業</t>
  </si>
  <si>
    <t>飲食店・宿泊業</t>
  </si>
  <si>
    <t>宿泊業、飲料サービス業</t>
  </si>
  <si>
    <t>生活関連サービス業、娯楽業</t>
  </si>
  <si>
    <t>教育・学習
支援業</t>
  </si>
  <si>
    <t>医療・福祉</t>
  </si>
  <si>
    <t>複合サービス業</t>
  </si>
  <si>
    <t>サービス業</t>
  </si>
  <si>
    <t>ｻｰﾋﾞｽ業（他に分類されないもの）</t>
  </si>
  <si>
    <t>公務</t>
  </si>
  <si>
    <t>公務（他に分類されるものを除く）</t>
  </si>
  <si>
    <t>上記以外のもの</t>
  </si>
  <si>
    <t>※就職進学者を含む。</t>
  </si>
  <si>
    <t>　 飯田市および下伊那郡内の全高校。</t>
  </si>
  <si>
    <t>　 平成20年から産業分類が変更され、「区分」に変更がある。</t>
  </si>
  <si>
    <t>年　度</t>
  </si>
  <si>
    <t>貸与月額</t>
  </si>
  <si>
    <t>年度別採用者数</t>
  </si>
  <si>
    <t>高校生</t>
  </si>
  <si>
    <t>大学生等</t>
  </si>
  <si>
    <t>資料：教育委員会事務局学校教育課</t>
  </si>
  <si>
    <t>64 宿泊訓練施設の状況</t>
  </si>
  <si>
    <t>平成24年４月１日現在</t>
  </si>
  <si>
    <t>◎大平宿泊訓練施設（元大平分校、大平公民館、炊事場）</t>
  </si>
  <si>
    <t>位置</t>
  </si>
  <si>
    <t>飯田市上飯田7828番地</t>
  </si>
  <si>
    <t>開設</t>
  </si>
  <si>
    <t>敷地</t>
  </si>
  <si>
    <t>2,546.91㎡　市有地988.91㎡　借用分1,558㎡</t>
  </si>
  <si>
    <t>建物</t>
  </si>
  <si>
    <t>606.57㎡</t>
  </si>
  <si>
    <t>宿泊室9　　WC2</t>
  </si>
  <si>
    <t>炊事場</t>
  </si>
  <si>
    <t>238.49㎡</t>
  </si>
  <si>
    <t>収容可能人員</t>
  </si>
  <si>
    <t>元大平分校　190人</t>
  </si>
  <si>
    <t>大平公民館　75人</t>
  </si>
  <si>
    <t>◎姫宮林間学校</t>
  </si>
  <si>
    <t>飯田市上郷黒田3840番地16</t>
  </si>
  <si>
    <t>3,428㎡</t>
  </si>
  <si>
    <t>718.76㎡</t>
  </si>
  <si>
    <t>管理室1　集会室1　宿泊室4(137畳)　ＷＣ2</t>
  </si>
  <si>
    <t>48.60㎡</t>
  </si>
  <si>
    <t>224人</t>
  </si>
  <si>
    <t>資料：教育委員会事務局学校教育課</t>
  </si>
  <si>
    <t>62高等学校産業大分類別就職者数</t>
  </si>
  <si>
    <t>63奨学金貸与の状況</t>
  </si>
  <si>
    <t>64宿泊訓練施設の状況</t>
  </si>
  <si>
    <t>目次に戻る</t>
  </si>
  <si>
    <t>63 奨学金貸与の状況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</si>
</sst>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\-#,##0;\-"/>
    <numFmt numFmtId="178" formatCode="\(0\);;\-"/>
    <numFmt numFmtId="179" formatCode="#,##0;;\-"/>
    <numFmt numFmtId="180" formatCode="[$-411]ggge&quot;年&quot;m&quot;月&quot;"/>
    <numFmt numFmtId="181" formatCode="#,##0;[Red]\(#,##0\);\-"/>
    <numFmt numFmtId="182" formatCode="0.0;;\-"/>
    <numFmt numFmtId="183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thin"/>
      <top style="medium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>
      <alignment horizontal="right"/>
      <protection/>
    </xf>
    <xf numFmtId="0" fontId="3" fillId="0" borderId="11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3" xfId="63" applyFont="1" applyFill="1" applyBorder="1" applyAlignment="1">
      <alignment horizontal="centerContinuous" vertical="center"/>
      <protection/>
    </xf>
    <xf numFmtId="0" fontId="3" fillId="0" borderId="14" xfId="63" applyFont="1" applyFill="1" applyBorder="1" applyAlignment="1">
      <alignment horizontal="centerContinuous" vertical="center"/>
      <protection/>
    </xf>
    <xf numFmtId="0" fontId="3" fillId="0" borderId="0" xfId="63" applyFont="1" applyFill="1">
      <alignment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16" xfId="63" applyFont="1" applyFill="1" applyBorder="1" applyAlignment="1">
      <alignment horizontal="distributed" vertical="center"/>
      <protection/>
    </xf>
    <xf numFmtId="0" fontId="3" fillId="0" borderId="0" xfId="63" applyFont="1" applyFill="1" applyBorder="1" applyAlignment="1" quotePrefix="1">
      <alignment horizontal="distributed"/>
      <protection/>
    </xf>
    <xf numFmtId="0" fontId="3" fillId="0" borderId="17" xfId="63" applyFont="1" applyFill="1" applyBorder="1" applyAlignment="1">
      <alignment horizontal="center"/>
      <protection/>
    </xf>
    <xf numFmtId="38" fontId="0" fillId="0" borderId="0" xfId="51" applyFont="1" applyFill="1" applyBorder="1" applyAlignment="1">
      <alignment/>
    </xf>
    <xf numFmtId="38" fontId="3" fillId="0" borderId="0" xfId="63" applyNumberFormat="1" applyFont="1">
      <alignment/>
      <protection/>
    </xf>
    <xf numFmtId="0" fontId="6" fillId="0" borderId="0" xfId="63" applyFont="1" applyFill="1" applyBorder="1" applyAlignment="1" quotePrefix="1">
      <alignment horizontal="distributed"/>
      <protection/>
    </xf>
    <xf numFmtId="0" fontId="6" fillId="0" borderId="17" xfId="63" applyFont="1" applyFill="1" applyBorder="1" applyAlignment="1">
      <alignment horizontal="center"/>
      <protection/>
    </xf>
    <xf numFmtId="38" fontId="6" fillId="0" borderId="0" xfId="51" applyFont="1" applyFill="1" applyBorder="1" applyAlignment="1">
      <alignment/>
    </xf>
    <xf numFmtId="38" fontId="6" fillId="0" borderId="0" xfId="63" applyNumberFormat="1" applyFont="1">
      <alignment/>
      <protection/>
    </xf>
    <xf numFmtId="0" fontId="6" fillId="0" borderId="0" xfId="63" applyFont="1">
      <alignment/>
      <protection/>
    </xf>
    <xf numFmtId="0" fontId="3" fillId="0" borderId="0" xfId="63" applyFont="1" applyFill="1" applyBorder="1" applyAlignment="1">
      <alignment horizontal="distributed"/>
      <protection/>
    </xf>
    <xf numFmtId="0" fontId="3" fillId="0" borderId="18" xfId="63" applyFont="1" applyFill="1" applyBorder="1" applyAlignment="1">
      <alignment horizontal="distributed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9" xfId="63" applyFont="1" applyFill="1" applyBorder="1" applyAlignment="1">
      <alignment horizontal="distributed"/>
      <protection/>
    </xf>
    <xf numFmtId="0" fontId="3" fillId="0" borderId="11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17" xfId="63" applyFont="1" applyFill="1" applyBorder="1">
      <alignment/>
      <protection/>
    </xf>
    <xf numFmtId="0" fontId="6" fillId="0" borderId="17" xfId="63" applyFont="1" applyFill="1" applyBorder="1">
      <alignment/>
      <protection/>
    </xf>
    <xf numFmtId="0" fontId="3" fillId="0" borderId="20" xfId="63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0" xfId="63" applyFont="1" applyAlignment="1" quotePrefix="1">
      <alignment horizontal="centerContinuous" vertical="center"/>
      <protection/>
    </xf>
    <xf numFmtId="0" fontId="3" fillId="0" borderId="18" xfId="63" applyFont="1" applyBorder="1" applyAlignment="1" quotePrefix="1">
      <alignment horizontal="centerContinuous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38" fontId="0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18" xfId="63" applyFont="1" applyBorder="1" applyAlignment="1">
      <alignment horizontal="centerContinuous" vertical="center"/>
      <protection/>
    </xf>
    <xf numFmtId="176" fontId="3" fillId="0" borderId="0" xfId="63" applyNumberFormat="1" applyFont="1" applyBorder="1" applyAlignment="1">
      <alignment vertical="center"/>
      <protection/>
    </xf>
    <xf numFmtId="0" fontId="6" fillId="0" borderId="17" xfId="63" applyFont="1" applyBorder="1" applyAlignment="1">
      <alignment horizontal="center" vertical="center"/>
      <protection/>
    </xf>
    <xf numFmtId="176" fontId="6" fillId="0" borderId="0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38" fontId="6" fillId="0" borderId="0" xfId="51" applyFont="1" applyBorder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38" fontId="0" fillId="0" borderId="0" xfId="51" applyFont="1" applyFill="1" applyBorder="1" applyAlignment="1">
      <alignment vertical="center"/>
    </xf>
    <xf numFmtId="177" fontId="0" fillId="0" borderId="0" xfId="51" applyNumberFormat="1" applyFont="1" applyAlignment="1">
      <alignment horizontal="right" vertical="center"/>
    </xf>
    <xf numFmtId="38" fontId="3" fillId="0" borderId="0" xfId="63" applyNumberFormat="1" applyFont="1" applyBorder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horizontal="distributed" vertical="center"/>
      <protection/>
    </xf>
    <xf numFmtId="0" fontId="3" fillId="0" borderId="20" xfId="63" applyFont="1" applyBorder="1" applyAlignment="1">
      <alignment horizontal="center" vertical="center"/>
      <protection/>
    </xf>
    <xf numFmtId="38" fontId="0" fillId="0" borderId="10" xfId="51" applyFont="1" applyFill="1" applyBorder="1" applyAlignment="1">
      <alignment vertical="center"/>
    </xf>
    <xf numFmtId="38" fontId="0" fillId="0" borderId="10" xfId="51" applyFont="1" applyBorder="1" applyAlignment="1">
      <alignment vertical="center"/>
    </xf>
    <xf numFmtId="0" fontId="3" fillId="0" borderId="11" xfId="63" applyFont="1" applyBorder="1" applyAlignment="1">
      <alignment horizontal="right"/>
      <protection/>
    </xf>
    <xf numFmtId="0" fontId="3" fillId="0" borderId="0" xfId="63" applyFont="1" applyAlignment="1">
      <alignment horizontal="right"/>
      <protection/>
    </xf>
    <xf numFmtId="0" fontId="3" fillId="0" borderId="12" xfId="63" applyFont="1" applyFill="1" applyBorder="1" applyAlignment="1">
      <alignment horizontal="centerContinuous" vertical="center"/>
      <protection/>
    </xf>
    <xf numFmtId="0" fontId="3" fillId="0" borderId="22" xfId="63" applyFont="1" applyFill="1" applyBorder="1" applyAlignment="1">
      <alignment horizontal="centerContinuous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0" xfId="63" applyFont="1" applyBorder="1" applyAlignment="1" quotePrefix="1">
      <alignment horizontal="centerContinuous" vertical="center"/>
      <protection/>
    </xf>
    <xf numFmtId="0" fontId="3" fillId="0" borderId="17" xfId="63" applyFont="1" applyBorder="1">
      <alignment/>
      <protection/>
    </xf>
    <xf numFmtId="0" fontId="3" fillId="0" borderId="0" xfId="63" applyFont="1" applyBorder="1">
      <alignment/>
      <protection/>
    </xf>
    <xf numFmtId="178" fontId="3" fillId="0" borderId="0" xfId="63" applyNumberFormat="1" applyFont="1">
      <alignment/>
      <protection/>
    </xf>
    <xf numFmtId="0" fontId="3" fillId="0" borderId="0" xfId="63" applyFont="1" applyBorder="1" applyAlignment="1">
      <alignment horizontal="right"/>
      <protection/>
    </xf>
    <xf numFmtId="178" fontId="3" fillId="0" borderId="0" xfId="63" applyNumberFormat="1" applyFont="1" applyBorder="1">
      <alignment/>
      <protection/>
    </xf>
    <xf numFmtId="0" fontId="6" fillId="0" borderId="10" xfId="63" applyFont="1" applyBorder="1" applyAlignment="1" quotePrefix="1">
      <alignment horizontal="centerContinuous" vertical="center"/>
      <protection/>
    </xf>
    <xf numFmtId="0" fontId="6" fillId="0" borderId="20" xfId="63" applyFont="1" applyBorder="1">
      <alignment/>
      <protection/>
    </xf>
    <xf numFmtId="0" fontId="6" fillId="0" borderId="10" xfId="63" applyFont="1" applyBorder="1">
      <alignment/>
      <protection/>
    </xf>
    <xf numFmtId="178" fontId="6" fillId="0" borderId="10" xfId="63" applyNumberFormat="1" applyFont="1" applyBorder="1">
      <alignment/>
      <protection/>
    </xf>
    <xf numFmtId="0" fontId="6" fillId="0" borderId="10" xfId="63" applyFont="1" applyBorder="1" applyAlignment="1">
      <alignment horizontal="right"/>
      <protection/>
    </xf>
    <xf numFmtId="0" fontId="3" fillId="0" borderId="0" xfId="63" applyFont="1" applyAlignment="1">
      <alignment wrapText="1"/>
      <protection/>
    </xf>
    <xf numFmtId="0" fontId="3" fillId="0" borderId="0" xfId="63">
      <alignment/>
      <protection/>
    </xf>
    <xf numFmtId="0" fontId="3" fillId="0" borderId="11" xfId="63" applyFill="1" applyBorder="1" applyAlignment="1">
      <alignment horizontal="center" vertical="center"/>
      <protection/>
    </xf>
    <xf numFmtId="0" fontId="3" fillId="0" borderId="0" xfId="63" applyFill="1">
      <alignment/>
      <protection/>
    </xf>
    <xf numFmtId="0" fontId="3" fillId="0" borderId="0" xfId="63" applyFill="1" applyAlignment="1">
      <alignment horizontal="center" vertical="center"/>
      <protection/>
    </xf>
    <xf numFmtId="0" fontId="3" fillId="0" borderId="23" xfId="63" applyFill="1" applyBorder="1" applyAlignment="1">
      <alignment horizontal="center" vertical="center"/>
      <protection/>
    </xf>
    <xf numFmtId="0" fontId="3" fillId="0" borderId="16" xfId="63" applyFill="1" applyBorder="1" applyAlignment="1">
      <alignment horizontal="center" vertical="center"/>
      <protection/>
    </xf>
    <xf numFmtId="0" fontId="3" fillId="0" borderId="0" xfId="63" applyFill="1" applyAlignment="1">
      <alignment horizontal="center"/>
      <protection/>
    </xf>
    <xf numFmtId="0" fontId="3" fillId="0" borderId="0" xfId="63" applyFont="1" applyAlignment="1" quotePrefix="1">
      <alignment horizontal="center"/>
      <protection/>
    </xf>
    <xf numFmtId="0" fontId="3" fillId="0" borderId="17" xfId="63" applyFont="1" applyBorder="1" applyAlignment="1">
      <alignment horizontal="right"/>
      <protection/>
    </xf>
    <xf numFmtId="1" fontId="3" fillId="0" borderId="0" xfId="63" applyNumberFormat="1" applyFont="1" applyAlignment="1">
      <alignment horizontal="right"/>
      <protection/>
    </xf>
    <xf numFmtId="0" fontId="6" fillId="0" borderId="0" xfId="63" applyFont="1" applyAlignment="1">
      <alignment horizontal="center"/>
      <protection/>
    </xf>
    <xf numFmtId="1" fontId="6" fillId="0" borderId="0" xfId="63" applyNumberFormat="1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20" xfId="63" applyFont="1" applyBorder="1" applyAlignment="1">
      <alignment horizontal="right"/>
      <protection/>
    </xf>
    <xf numFmtId="0" fontId="3" fillId="0" borderId="11" xfId="63" applyBorder="1" applyAlignment="1">
      <alignment horizontal="right"/>
      <protection/>
    </xf>
    <xf numFmtId="0" fontId="4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right"/>
      <protection/>
    </xf>
    <xf numFmtId="0" fontId="8" fillId="0" borderId="0" xfId="64" applyFont="1" applyFill="1">
      <alignment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/>
      <protection/>
    </xf>
    <xf numFmtId="179" fontId="8" fillId="0" borderId="17" xfId="64" applyNumberFormat="1" applyFont="1" applyBorder="1">
      <alignment/>
      <protection/>
    </xf>
    <xf numFmtId="179" fontId="8" fillId="0" borderId="0" xfId="64" applyNumberFormat="1" applyFont="1" applyBorder="1" applyAlignment="1">
      <alignment horizontal="right"/>
      <protection/>
    </xf>
    <xf numFmtId="179" fontId="8" fillId="0" borderId="0" xfId="64" applyNumberFormat="1" applyFont="1" applyBorder="1">
      <alignment/>
      <protection/>
    </xf>
    <xf numFmtId="0" fontId="7" fillId="0" borderId="0" xfId="64" applyFont="1" applyBorder="1" applyAlignment="1">
      <alignment horizontal="center"/>
      <protection/>
    </xf>
    <xf numFmtId="179" fontId="7" fillId="0" borderId="17" xfId="64" applyNumberFormat="1" applyFont="1" applyBorder="1">
      <alignment/>
      <protection/>
    </xf>
    <xf numFmtId="179" fontId="7" fillId="0" borderId="0" xfId="64" applyNumberFormat="1" applyFont="1" applyBorder="1" applyAlignment="1">
      <alignment horizontal="right"/>
      <protection/>
    </xf>
    <xf numFmtId="179" fontId="7" fillId="0" borderId="0" xfId="64" applyNumberFormat="1" applyFont="1" applyBorder="1">
      <alignment/>
      <protection/>
    </xf>
    <xf numFmtId="0" fontId="7" fillId="0" borderId="10" xfId="64" applyFont="1" applyBorder="1" applyAlignment="1">
      <alignment horizontal="center"/>
      <protection/>
    </xf>
    <xf numFmtId="179" fontId="7" fillId="0" borderId="20" xfId="64" applyNumberFormat="1" applyFont="1" applyBorder="1">
      <alignment/>
      <protection/>
    </xf>
    <xf numFmtId="179" fontId="7" fillId="0" borderId="10" xfId="64" applyNumberFormat="1" applyFont="1" applyBorder="1" applyAlignment="1">
      <alignment horizontal="right"/>
      <protection/>
    </xf>
    <xf numFmtId="179" fontId="7" fillId="0" borderId="10" xfId="64" applyNumberFormat="1" applyFont="1" applyBorder="1">
      <alignment/>
      <protection/>
    </xf>
    <xf numFmtId="0" fontId="7" fillId="0" borderId="0" xfId="64" applyFont="1">
      <alignment/>
      <protection/>
    </xf>
    <xf numFmtId="0" fontId="8" fillId="0" borderId="0" xfId="64" applyFont="1" applyBorder="1">
      <alignment/>
      <protection/>
    </xf>
    <xf numFmtId="0" fontId="4" fillId="0" borderId="0" xfId="63" applyFont="1" applyFill="1">
      <alignment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 textRotation="255" wrapText="1"/>
      <protection/>
    </xf>
    <xf numFmtId="0" fontId="6" fillId="0" borderId="26" xfId="63" applyFont="1" applyFill="1" applyBorder="1" applyAlignment="1">
      <alignment horizontal="center" vertical="center" wrapText="1"/>
      <protection/>
    </xf>
    <xf numFmtId="38" fontId="6" fillId="0" borderId="0" xfId="51" applyFont="1" applyAlignment="1">
      <alignment vertical="center"/>
    </xf>
    <xf numFmtId="0" fontId="3" fillId="0" borderId="18" xfId="63" applyFont="1" applyFill="1" applyBorder="1" applyAlignment="1">
      <alignment horizontal="center" vertical="center" wrapText="1"/>
      <protection/>
    </xf>
    <xf numFmtId="180" fontId="3" fillId="0" borderId="0" xfId="63" applyNumberFormat="1" applyFont="1" applyAlignment="1">
      <alignment horizontal="center" vertical="center"/>
      <protection/>
    </xf>
    <xf numFmtId="38" fontId="3" fillId="0" borderId="0" xfId="51" applyFont="1" applyAlignment="1">
      <alignment vertical="center"/>
    </xf>
    <xf numFmtId="0" fontId="3" fillId="0" borderId="0" xfId="63" applyFont="1" applyAlignment="1">
      <alignment vertical="center" wrapText="1"/>
      <protection/>
    </xf>
    <xf numFmtId="180" fontId="3" fillId="0" borderId="0" xfId="63" applyNumberFormat="1" applyFont="1" applyBorder="1" applyAlignment="1">
      <alignment horizontal="center" vertical="center"/>
      <protection/>
    </xf>
    <xf numFmtId="38" fontId="3" fillId="0" borderId="0" xfId="51" applyFont="1" applyBorder="1" applyAlignment="1">
      <alignment vertical="center"/>
    </xf>
    <xf numFmtId="0" fontId="3" fillId="0" borderId="19" xfId="63" applyFill="1" applyBorder="1" applyAlignment="1">
      <alignment horizontal="center" vertical="center" wrapText="1"/>
      <protection/>
    </xf>
    <xf numFmtId="180" fontId="3" fillId="0" borderId="10" xfId="63" applyNumberFormat="1" applyFont="1" applyBorder="1" applyAlignment="1">
      <alignment horizontal="center" vertical="center"/>
      <protection/>
    </xf>
    <xf numFmtId="38" fontId="3" fillId="0" borderId="10" xfId="51" applyFont="1" applyBorder="1" applyAlignment="1">
      <alignment vertical="center"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Alignment="1">
      <alignment horizontal="right"/>
      <protection/>
    </xf>
    <xf numFmtId="0" fontId="4" fillId="0" borderId="0" xfId="64" applyFont="1" applyAlignment="1">
      <alignment vertical="center"/>
      <protection/>
    </xf>
    <xf numFmtId="38" fontId="8" fillId="0" borderId="0" xfId="52" applyFont="1" applyAlignment="1">
      <alignment vertical="center"/>
    </xf>
    <xf numFmtId="0" fontId="8" fillId="0" borderId="0" xfId="64" applyFont="1" applyAlignment="1">
      <alignment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8" fontId="9" fillId="0" borderId="14" xfId="52" applyFont="1" applyFill="1" applyBorder="1" applyAlignment="1">
      <alignment horizontal="center" vertical="center" wrapText="1"/>
    </xf>
    <xf numFmtId="38" fontId="10" fillId="0" borderId="14" xfId="52" applyFont="1" applyFill="1" applyBorder="1" applyAlignment="1">
      <alignment horizontal="center" vertical="center" wrapText="1"/>
    </xf>
    <xf numFmtId="38" fontId="11" fillId="0" borderId="14" xfId="52" applyFont="1" applyFill="1" applyBorder="1" applyAlignment="1">
      <alignment horizontal="center" vertical="center" wrapText="1"/>
    </xf>
    <xf numFmtId="0" fontId="8" fillId="0" borderId="0" xfId="64" applyFont="1" applyFill="1" applyAlignment="1">
      <alignment vertical="center"/>
      <protection/>
    </xf>
    <xf numFmtId="0" fontId="8" fillId="0" borderId="18" xfId="64" applyFont="1" applyBorder="1" applyAlignment="1">
      <alignment horizontal="center" vertical="center"/>
      <protection/>
    </xf>
    <xf numFmtId="181" fontId="8" fillId="0" borderId="0" xfId="52" applyNumberFormat="1" applyFont="1" applyBorder="1" applyAlignment="1">
      <alignment vertical="center"/>
    </xf>
    <xf numFmtId="182" fontId="8" fillId="0" borderId="0" xfId="64" applyNumberFormat="1" applyFont="1" applyBorder="1" applyAlignment="1">
      <alignment vertical="center"/>
      <protection/>
    </xf>
    <xf numFmtId="181" fontId="8" fillId="0" borderId="0" xfId="52" applyNumberFormat="1" applyFont="1" applyBorder="1" applyAlignment="1">
      <alignment horizontal="right" vertical="center"/>
    </xf>
    <xf numFmtId="0" fontId="7" fillId="0" borderId="18" xfId="64" applyFont="1" applyBorder="1" applyAlignment="1">
      <alignment horizontal="center" vertical="center"/>
      <protection/>
    </xf>
    <xf numFmtId="181" fontId="0" fillId="0" borderId="0" xfId="52" applyNumberFormat="1" applyFont="1" applyBorder="1" applyAlignment="1">
      <alignment vertical="center"/>
    </xf>
    <xf numFmtId="182" fontId="7" fillId="0" borderId="0" xfId="64" applyNumberFormat="1" applyFont="1" applyBorder="1" applyAlignment="1">
      <alignment vertical="center"/>
      <protection/>
    </xf>
    <xf numFmtId="0" fontId="7" fillId="0" borderId="19" xfId="64" applyBorder="1" applyAlignment="1">
      <alignment horizontal="center" vertical="center"/>
      <protection/>
    </xf>
    <xf numFmtId="181" fontId="0" fillId="0" borderId="10" xfId="52" applyNumberFormat="1" applyFont="1" applyBorder="1" applyAlignment="1">
      <alignment vertical="center"/>
    </xf>
    <xf numFmtId="182" fontId="7" fillId="0" borderId="10" xfId="64" applyNumberFormat="1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horizontal="right" vertical="center"/>
      <protection/>
    </xf>
    <xf numFmtId="0" fontId="4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7" fillId="0" borderId="0" xfId="64" applyFill="1" applyAlignment="1">
      <alignment horizontal="right"/>
      <protection/>
    </xf>
    <xf numFmtId="0" fontId="9" fillId="0" borderId="21" xfId="64" applyFont="1" applyFill="1" applyBorder="1" applyAlignment="1">
      <alignment horizontal="center"/>
      <protection/>
    </xf>
    <xf numFmtId="0" fontId="9" fillId="0" borderId="16" xfId="64" applyFont="1" applyFill="1" applyBorder="1" applyAlignment="1">
      <alignment horizontal="center"/>
      <protection/>
    </xf>
    <xf numFmtId="0" fontId="12" fillId="0" borderId="21" xfId="64" applyFont="1" applyFill="1" applyBorder="1" applyAlignment="1">
      <alignment horizontal="center"/>
      <protection/>
    </xf>
    <xf numFmtId="0" fontId="12" fillId="0" borderId="25" xfId="64" applyFont="1" applyFill="1" applyBorder="1" applyAlignment="1">
      <alignment horizont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177" fontId="9" fillId="0" borderId="0" xfId="52" applyNumberFormat="1" applyFont="1" applyFill="1" applyBorder="1" applyAlignment="1">
      <alignment horizontal="right" vertical="center"/>
    </xf>
    <xf numFmtId="177" fontId="12" fillId="0" borderId="0" xfId="52" applyNumberFormat="1" applyFont="1" applyFill="1" applyBorder="1" applyAlignment="1">
      <alignment horizontal="right" vertical="center"/>
    </xf>
    <xf numFmtId="177" fontId="7" fillId="0" borderId="0" xfId="64" applyNumberFormat="1" applyFont="1" applyFill="1" applyAlignment="1">
      <alignment vertical="center"/>
      <protection/>
    </xf>
    <xf numFmtId="183" fontId="8" fillId="0" borderId="0" xfId="64" applyNumberFormat="1" applyFont="1" applyFill="1">
      <alignment/>
      <protection/>
    </xf>
    <xf numFmtId="38" fontId="8" fillId="0" borderId="0" xfId="64" applyNumberFormat="1" applyFont="1" applyFill="1">
      <alignment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177" fontId="9" fillId="0" borderId="10" xfId="52" applyNumberFormat="1" applyFont="1" applyFill="1" applyBorder="1" applyAlignment="1">
      <alignment horizontal="right" vertical="center"/>
    </xf>
    <xf numFmtId="177" fontId="12" fillId="0" borderId="10" xfId="52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/>
      <protection/>
    </xf>
    <xf numFmtId="0" fontId="8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wrapText="1"/>
      <protection/>
    </xf>
    <xf numFmtId="177" fontId="7" fillId="0" borderId="0" xfId="64" applyNumberFormat="1" applyFont="1" applyFill="1">
      <alignment/>
      <protection/>
    </xf>
    <xf numFmtId="0" fontId="37" fillId="0" borderId="0" xfId="43" applyAlignment="1" applyProtection="1">
      <alignment/>
      <protection/>
    </xf>
    <xf numFmtId="0" fontId="37" fillId="0" borderId="0" xfId="43" applyAlignment="1" applyProtection="1">
      <alignment vertical="center"/>
      <protection/>
    </xf>
    <xf numFmtId="0" fontId="37" fillId="0" borderId="0" xfId="43" applyFill="1" applyAlignment="1" applyProtection="1">
      <alignment/>
      <protection/>
    </xf>
    <xf numFmtId="0" fontId="8" fillId="0" borderId="27" xfId="64" applyFont="1" applyFill="1" applyBorder="1" applyAlignment="1">
      <alignment horizontal="centerContinuous"/>
      <protection/>
    </xf>
    <xf numFmtId="0" fontId="8" fillId="0" borderId="13" xfId="64" applyFont="1" applyFill="1" applyBorder="1" applyAlignment="1">
      <alignment horizontal="centerContinuous"/>
      <protection/>
    </xf>
    <xf numFmtId="0" fontId="9" fillId="0" borderId="24" xfId="64" applyFont="1" applyFill="1" applyBorder="1" applyAlignment="1">
      <alignment horizontal="center"/>
      <protection/>
    </xf>
    <xf numFmtId="0" fontId="9" fillId="0" borderId="25" xfId="64" applyFont="1" applyFill="1" applyBorder="1" applyAlignment="1">
      <alignment horizontal="center"/>
      <protection/>
    </xf>
    <xf numFmtId="0" fontId="12" fillId="0" borderId="24" xfId="64" applyFont="1" applyFill="1" applyBorder="1" applyAlignment="1">
      <alignment horizontal="center"/>
      <protection/>
    </xf>
    <xf numFmtId="0" fontId="8" fillId="0" borderId="26" xfId="64" applyFont="1" applyFill="1" applyBorder="1" applyAlignment="1">
      <alignment vertical="center"/>
      <protection/>
    </xf>
    <xf numFmtId="179" fontId="8" fillId="0" borderId="28" xfId="64" applyNumberFormat="1" applyFont="1" applyFill="1" applyBorder="1" applyAlignment="1">
      <alignment horizontal="right" vertical="center"/>
      <protection/>
    </xf>
    <xf numFmtId="179" fontId="8" fillId="0" borderId="29" xfId="64" applyNumberFormat="1" applyFont="1" applyFill="1" applyBorder="1" applyAlignment="1">
      <alignment horizontal="right" vertic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0" fontId="8" fillId="0" borderId="30" xfId="64" applyFont="1" applyFill="1" applyBorder="1" applyAlignment="1">
      <alignment vertical="center"/>
      <protection/>
    </xf>
    <xf numFmtId="179" fontId="7" fillId="0" borderId="31" xfId="64" applyNumberFormat="1" applyFont="1" applyFill="1" applyBorder="1" applyAlignment="1">
      <alignment horizontal="right" vertical="center"/>
      <protection/>
    </xf>
    <xf numFmtId="179" fontId="7" fillId="0" borderId="29" xfId="64" applyNumberFormat="1" applyFont="1" applyFill="1" applyBorder="1" applyAlignment="1">
      <alignment horizontal="right" vertical="center"/>
      <protection/>
    </xf>
    <xf numFmtId="179" fontId="7" fillId="0" borderId="28" xfId="64" applyNumberFormat="1" applyFont="1" applyFill="1" applyBorder="1" applyAlignment="1">
      <alignment horizontal="right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179" fontId="8" fillId="0" borderId="32" xfId="64" applyNumberFormat="1" applyFont="1" applyFill="1" applyBorder="1" applyAlignment="1">
      <alignment horizontal="right" vertical="center"/>
      <protection/>
    </xf>
    <xf numFmtId="0" fontId="8" fillId="0" borderId="33" xfId="64" applyFont="1" applyFill="1" applyBorder="1" applyAlignment="1">
      <alignment horizontal="distributed" vertical="center" wrapText="1"/>
      <protection/>
    </xf>
    <xf numFmtId="179" fontId="7" fillId="0" borderId="17" xfId="64" applyNumberFormat="1" applyFont="1" applyFill="1" applyBorder="1" applyAlignment="1">
      <alignment horizontal="right"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179" fontId="7" fillId="0" borderId="32" xfId="64" applyNumberFormat="1" applyFont="1" applyFill="1" applyBorder="1" applyAlignment="1">
      <alignment horizontal="right" vertical="center"/>
      <protection/>
    </xf>
    <xf numFmtId="0" fontId="9" fillId="0" borderId="33" xfId="64" applyFont="1" applyFill="1" applyBorder="1" applyAlignment="1">
      <alignment horizontal="distributed" vertical="center" wrapText="1"/>
      <protection/>
    </xf>
    <xf numFmtId="0" fontId="9" fillId="0" borderId="18" xfId="64" applyFont="1" applyFill="1" applyBorder="1" applyAlignment="1">
      <alignment horizontal="distributed" vertical="center" wrapText="1"/>
      <protection/>
    </xf>
    <xf numFmtId="0" fontId="8" fillId="0" borderId="18" xfId="64" applyFont="1" applyFill="1" applyBorder="1" applyAlignment="1">
      <alignment horizontal="distributed" vertical="center" wrapText="1"/>
      <protection/>
    </xf>
    <xf numFmtId="0" fontId="11" fillId="0" borderId="33" xfId="64" applyFont="1" applyFill="1" applyBorder="1" applyAlignment="1">
      <alignment horizontal="distributed" vertical="center" wrapText="1"/>
      <protection/>
    </xf>
    <xf numFmtId="179" fontId="7" fillId="0" borderId="17" xfId="64" applyNumberFormat="1" applyFont="1" applyFill="1" applyBorder="1" applyAlignment="1">
      <alignment horizontal="right" vertical="center" wrapText="1"/>
      <protection/>
    </xf>
    <xf numFmtId="179" fontId="7" fillId="0" borderId="0" xfId="64" applyNumberFormat="1" applyFont="1" applyFill="1" applyBorder="1" applyAlignment="1">
      <alignment horizontal="right" vertical="center" wrapText="1"/>
      <protection/>
    </xf>
    <xf numFmtId="0" fontId="8" fillId="0" borderId="19" xfId="64" applyFont="1" applyFill="1" applyBorder="1" applyAlignment="1">
      <alignment horizontal="distributed" vertical="center" wrapText="1"/>
      <protection/>
    </xf>
    <xf numFmtId="179" fontId="8" fillId="0" borderId="34" xfId="64" applyNumberFormat="1" applyFont="1" applyFill="1" applyBorder="1" applyAlignment="1">
      <alignment horizontal="right" vertical="center"/>
      <protection/>
    </xf>
    <xf numFmtId="179" fontId="8" fillId="0" borderId="10" xfId="64" applyNumberFormat="1" applyFont="1" applyFill="1" applyBorder="1" applyAlignment="1">
      <alignment horizontal="right" vertical="center"/>
      <protection/>
    </xf>
    <xf numFmtId="0" fontId="8" fillId="0" borderId="35" xfId="64" applyFont="1" applyFill="1" applyBorder="1" applyAlignment="1">
      <alignment horizontal="distributed" vertical="center" wrapText="1"/>
      <protection/>
    </xf>
    <xf numFmtId="179" fontId="7" fillId="0" borderId="20" xfId="64" applyNumberFormat="1" applyFont="1" applyFill="1" applyBorder="1" applyAlignment="1">
      <alignment horizontal="right" vertical="center"/>
      <protection/>
    </xf>
    <xf numFmtId="179" fontId="7" fillId="0" borderId="10" xfId="64" applyNumberFormat="1" applyFont="1" applyFill="1" applyBorder="1" applyAlignment="1">
      <alignment horizontal="right" vertical="center"/>
      <protection/>
    </xf>
    <xf numFmtId="0" fontId="7" fillId="0" borderId="0" xfId="64" applyFont="1" applyFill="1" applyAlignment="1">
      <alignment/>
      <protection/>
    </xf>
    <xf numFmtId="0" fontId="8" fillId="0" borderId="0" xfId="64" applyFont="1" applyFill="1" applyAlignment="1">
      <alignment horizontal="left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177" fontId="8" fillId="0" borderId="0" xfId="52" applyNumberFormat="1" applyFont="1" applyAlignment="1">
      <alignment horizontal="right" vertical="center"/>
    </xf>
    <xf numFmtId="177" fontId="8" fillId="0" borderId="0" xfId="52" applyNumberFormat="1" applyFont="1" applyAlignment="1">
      <alignment vertical="center"/>
    </xf>
    <xf numFmtId="38" fontId="8" fillId="0" borderId="0" xfId="52" applyFont="1" applyBorder="1" applyAlignment="1">
      <alignment vertical="center"/>
    </xf>
    <xf numFmtId="177" fontId="8" fillId="0" borderId="0" xfId="52" applyNumberFormat="1" applyFont="1" applyBorder="1" applyAlignment="1">
      <alignment horizontal="right" vertical="center"/>
    </xf>
    <xf numFmtId="177" fontId="8" fillId="0" borderId="0" xfId="52" applyNumberFormat="1" applyFont="1" applyBorder="1" applyAlignment="1">
      <alignment vertical="center"/>
    </xf>
    <xf numFmtId="0" fontId="8" fillId="0" borderId="0" xfId="64" applyFont="1" applyBorder="1" applyAlignment="1">
      <alignment vertical="center"/>
      <protection/>
    </xf>
    <xf numFmtId="0" fontId="7" fillId="0" borderId="19" xfId="64" applyFont="1" applyFill="1" applyBorder="1" applyAlignment="1">
      <alignment horizontal="center" vertical="center"/>
      <protection/>
    </xf>
    <xf numFmtId="38" fontId="0" fillId="0" borderId="10" xfId="52" applyFont="1" applyBorder="1" applyAlignment="1">
      <alignment vertical="center"/>
    </xf>
    <xf numFmtId="177" fontId="8" fillId="0" borderId="10" xfId="52" applyNumberFormat="1" applyFont="1" applyBorder="1" applyAlignment="1">
      <alignment horizontal="right" vertical="center"/>
    </xf>
    <xf numFmtId="177" fontId="0" fillId="0" borderId="10" xfId="52" applyNumberFormat="1" applyFont="1" applyBorder="1" applyAlignment="1">
      <alignment vertical="center"/>
    </xf>
    <xf numFmtId="0" fontId="8" fillId="0" borderId="0" xfId="64" applyFont="1" applyAlignment="1">
      <alignment horizontal="distributed"/>
      <protection/>
    </xf>
    <xf numFmtId="58" fontId="8" fillId="0" borderId="0" xfId="64" applyNumberFormat="1" applyFont="1" applyAlignment="1">
      <alignment horizontal="left"/>
      <protection/>
    </xf>
    <xf numFmtId="0" fontId="51" fillId="0" borderId="0" xfId="4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10" borderId="0" xfId="0" applyFont="1" applyFill="1" applyAlignment="1">
      <alignment horizontal="center" vertical="center"/>
    </xf>
    <xf numFmtId="0" fontId="3" fillId="0" borderId="11" xfId="63" applyFill="1" applyBorder="1" applyAlignment="1">
      <alignment horizontal="right"/>
      <protection/>
    </xf>
    <xf numFmtId="0" fontId="3" fillId="0" borderId="11" xfId="63" applyFont="1" applyFill="1" applyBorder="1" applyAlignment="1">
      <alignment horizontal="right"/>
      <protection/>
    </xf>
    <xf numFmtId="0" fontId="3" fillId="0" borderId="10" xfId="63" applyFont="1" applyBorder="1" applyAlignment="1">
      <alignment horizontal="right"/>
      <protection/>
    </xf>
    <xf numFmtId="0" fontId="3" fillId="0" borderId="37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11" xfId="63" applyFont="1" applyFill="1" applyBorder="1" applyAlignment="1">
      <alignment horizontal="distributed" vertical="center"/>
      <protection/>
    </xf>
    <xf numFmtId="0" fontId="3" fillId="0" borderId="38" xfId="63" applyFont="1" applyFill="1" applyBorder="1" applyAlignment="1">
      <alignment horizontal="distributed" vertical="center"/>
      <protection/>
    </xf>
    <xf numFmtId="0" fontId="3" fillId="0" borderId="37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23" xfId="63" applyFont="1" applyFill="1" applyBorder="1" applyAlignment="1">
      <alignment horizontal="distributed" vertical="center"/>
      <protection/>
    </xf>
    <xf numFmtId="0" fontId="6" fillId="0" borderId="0" xfId="63" applyFont="1" applyAlignment="1" quotePrefix="1">
      <alignment horizontal="center" vertical="center"/>
      <protection/>
    </xf>
    <xf numFmtId="0" fontId="6" fillId="0" borderId="18" xfId="63" applyFont="1" applyBorder="1" applyAlignment="1" quotePrefix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vertical="top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vertical="top"/>
      <protection/>
    </xf>
    <xf numFmtId="0" fontId="3" fillId="0" borderId="25" xfId="63" applyFill="1" applyBorder="1" applyAlignment="1">
      <alignment horizontal="distributed" vertical="center"/>
      <protection/>
    </xf>
    <xf numFmtId="0" fontId="3" fillId="0" borderId="39" xfId="63" applyFill="1" applyBorder="1" applyAlignment="1">
      <alignment horizontal="distributed" vertical="center"/>
      <protection/>
    </xf>
    <xf numFmtId="0" fontId="3" fillId="0" borderId="36" xfId="63" applyFill="1" applyBorder="1" applyAlignment="1">
      <alignment horizontal="distributed" vertical="center"/>
      <protection/>
    </xf>
    <xf numFmtId="0" fontId="3" fillId="0" borderId="30" xfId="63" applyFill="1" applyBorder="1" applyAlignment="1" quotePrefix="1">
      <alignment horizontal="distributed" vertical="center"/>
      <protection/>
    </xf>
    <xf numFmtId="0" fontId="3" fillId="0" borderId="21" xfId="63" applyFill="1" applyBorder="1" applyAlignment="1">
      <alignment horizontal="distributed" vertical="center"/>
      <protection/>
    </xf>
    <xf numFmtId="0" fontId="3" fillId="0" borderId="10" xfId="63" applyBorder="1" applyAlignment="1">
      <alignment horizontal="right"/>
      <protection/>
    </xf>
    <xf numFmtId="0" fontId="3" fillId="0" borderId="37" xfId="63" applyFill="1" applyBorder="1" applyAlignment="1">
      <alignment horizontal="center" vertical="center"/>
      <protection/>
    </xf>
    <xf numFmtId="0" fontId="3" fillId="0" borderId="33" xfId="63" applyFill="1" applyBorder="1" applyAlignment="1">
      <alignment horizontal="center" vertical="center"/>
      <protection/>
    </xf>
    <xf numFmtId="0" fontId="3" fillId="0" borderId="21" xfId="63" applyFill="1" applyBorder="1" applyAlignment="1">
      <alignment horizontal="center" vertical="center"/>
      <protection/>
    </xf>
    <xf numFmtId="0" fontId="3" fillId="0" borderId="37" xfId="63" applyFill="1" applyBorder="1" applyAlignment="1">
      <alignment horizontal="center" vertical="center" textRotation="255"/>
      <protection/>
    </xf>
    <xf numFmtId="0" fontId="3" fillId="0" borderId="33" xfId="63" applyFill="1" applyBorder="1" applyAlignment="1">
      <alignment horizontal="center" vertical="center" textRotation="255"/>
      <protection/>
    </xf>
    <xf numFmtId="0" fontId="3" fillId="0" borderId="21" xfId="63" applyFill="1" applyBorder="1" applyAlignment="1">
      <alignment horizontal="center" vertical="center" textRotation="255"/>
      <protection/>
    </xf>
    <xf numFmtId="0" fontId="3" fillId="0" borderId="13" xfId="63" applyFill="1" applyBorder="1" applyAlignment="1">
      <alignment horizontal="distributed" vertical="center"/>
      <protection/>
    </xf>
    <xf numFmtId="0" fontId="3" fillId="0" borderId="14" xfId="63" applyFill="1" applyBorder="1" applyAlignment="1">
      <alignment horizontal="distributed" vertical="center"/>
      <protection/>
    </xf>
    <xf numFmtId="0" fontId="3" fillId="0" borderId="22" xfId="63" applyFill="1" applyBorder="1" applyAlignment="1">
      <alignment horizontal="distributed" vertical="center"/>
      <protection/>
    </xf>
    <xf numFmtId="0" fontId="3" fillId="0" borderId="37" xfId="63" applyFill="1" applyBorder="1" applyAlignment="1">
      <alignment horizontal="center" vertical="top" textRotation="255" wrapText="1"/>
      <protection/>
    </xf>
    <xf numFmtId="0" fontId="3" fillId="0" borderId="33" xfId="63" applyFill="1" applyBorder="1" applyAlignment="1">
      <alignment horizontal="center" vertical="top" textRotation="255"/>
      <protection/>
    </xf>
    <xf numFmtId="0" fontId="3" fillId="0" borderId="21" xfId="63" applyFill="1" applyBorder="1" applyAlignment="1">
      <alignment horizontal="center" vertical="top" textRotation="255"/>
      <protection/>
    </xf>
    <xf numFmtId="0" fontId="3" fillId="0" borderId="12" xfId="63" applyFill="1" applyBorder="1" applyAlignment="1">
      <alignment horizontal="center" vertical="top" textRotation="255" wrapText="1"/>
      <protection/>
    </xf>
    <xf numFmtId="0" fontId="3" fillId="0" borderId="17" xfId="63" applyFill="1" applyBorder="1" applyAlignment="1">
      <alignment horizontal="center" vertical="top" textRotation="255"/>
      <protection/>
    </xf>
    <xf numFmtId="0" fontId="3" fillId="0" borderId="16" xfId="63" applyFill="1" applyBorder="1" applyAlignment="1">
      <alignment horizontal="center" vertical="top" textRotation="255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8" fillId="0" borderId="27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 wrapText="1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 wrapText="1"/>
      <protection/>
    </xf>
    <xf numFmtId="0" fontId="9" fillId="0" borderId="40" xfId="64" applyFont="1" applyFill="1" applyBorder="1" applyAlignment="1">
      <alignment vertical="top" wrapText="1"/>
      <protection/>
    </xf>
    <xf numFmtId="0" fontId="12" fillId="0" borderId="41" xfId="64" applyFont="1" applyFill="1" applyBorder="1" applyAlignment="1">
      <alignment vertical="top" wrapText="1"/>
      <protection/>
    </xf>
    <xf numFmtId="0" fontId="9" fillId="0" borderId="13" xfId="64" applyFont="1" applyFill="1" applyBorder="1" applyAlignment="1">
      <alignment horizontal="center"/>
      <protection/>
    </xf>
    <xf numFmtId="0" fontId="9" fillId="0" borderId="14" xfId="64" applyFont="1" applyFill="1" applyBorder="1" applyAlignment="1">
      <alignment horizontal="center"/>
      <protection/>
    </xf>
    <xf numFmtId="0" fontId="9" fillId="0" borderId="22" xfId="64" applyFont="1" applyFill="1" applyBorder="1" applyAlignment="1">
      <alignment horizontal="center"/>
      <protection/>
    </xf>
    <xf numFmtId="0" fontId="12" fillId="0" borderId="13" xfId="64" applyFont="1" applyFill="1" applyBorder="1" applyAlignment="1">
      <alignment horizontal="center"/>
      <protection/>
    </xf>
    <xf numFmtId="0" fontId="12" fillId="0" borderId="14" xfId="64" applyFont="1" applyFill="1" applyBorder="1" applyAlignment="1">
      <alignment horizontal="center"/>
      <protection/>
    </xf>
    <xf numFmtId="179" fontId="8" fillId="0" borderId="32" xfId="64" applyNumberFormat="1" applyFont="1" applyFill="1" applyBorder="1" applyAlignment="1">
      <alignment horizontal="right" vertic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0" fontId="8" fillId="0" borderId="42" xfId="64" applyFont="1" applyFill="1" applyBorder="1" applyAlignment="1">
      <alignment vertical="top" wrapText="1"/>
      <protection/>
    </xf>
    <xf numFmtId="0" fontId="8" fillId="0" borderId="43" xfId="64" applyFont="1" applyFill="1" applyBorder="1" applyAlignment="1">
      <alignment vertical="top" wrapText="1"/>
      <protection/>
    </xf>
    <xf numFmtId="0" fontId="8" fillId="0" borderId="13" xfId="64" applyFont="1" applyFill="1" applyBorder="1" applyAlignment="1">
      <alignment horizontal="center"/>
      <protection/>
    </xf>
    <xf numFmtId="0" fontId="8" fillId="0" borderId="14" xfId="64" applyFont="1" applyFill="1" applyBorder="1" applyAlignment="1">
      <alignment horizontal="center"/>
      <protection/>
    </xf>
    <xf numFmtId="0" fontId="8" fillId="0" borderId="44" xfId="64" applyFont="1" applyFill="1" applyBorder="1" applyAlignment="1">
      <alignment vertical="top" wrapText="1"/>
      <protection/>
    </xf>
    <xf numFmtId="0" fontId="8" fillId="0" borderId="45" xfId="64" applyFont="1" applyFill="1" applyBorder="1" applyAlignment="1">
      <alignment vertical="top" wrapText="1"/>
      <protection/>
    </xf>
    <xf numFmtId="0" fontId="7" fillId="0" borderId="13" xfId="64" applyFont="1" applyFill="1" applyBorder="1" applyAlignment="1">
      <alignment horizontal="center"/>
      <protection/>
    </xf>
    <xf numFmtId="0" fontId="7" fillId="0" borderId="14" xfId="64" applyFont="1" applyFill="1" applyBorder="1" applyAlignment="1">
      <alignment horizontal="center"/>
      <protection/>
    </xf>
    <xf numFmtId="0" fontId="8" fillId="0" borderId="33" xfId="64" applyFont="1" applyFill="1" applyBorder="1" applyAlignment="1">
      <alignment horizontal="distributed" vertical="center"/>
      <protection/>
    </xf>
    <xf numFmtId="179" fontId="8" fillId="0" borderId="17" xfId="64" applyNumberFormat="1" applyFont="1" applyFill="1" applyBorder="1" applyAlignment="1">
      <alignment horizontal="right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sheetData>
    <row r="1" spans="1:8" ht="18.75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ht="13.5">
      <c r="A2" s="221"/>
      <c r="B2" s="221"/>
      <c r="C2" s="221"/>
      <c r="D2" s="221"/>
      <c r="E2" s="221"/>
      <c r="F2" s="221"/>
      <c r="G2" s="221"/>
      <c r="H2" s="221"/>
    </row>
    <row r="3" spans="1:8" ht="18.75" customHeight="1">
      <c r="A3" s="218" t="s">
        <v>1</v>
      </c>
      <c r="B3" s="218"/>
      <c r="C3" s="218"/>
      <c r="D3" s="218"/>
      <c r="E3" s="218"/>
      <c r="F3" s="218"/>
      <c r="G3" s="218"/>
      <c r="H3" s="218"/>
    </row>
    <row r="4" spans="1:8" ht="18.75" customHeight="1">
      <c r="A4" s="220"/>
      <c r="B4" s="220"/>
      <c r="C4" s="220"/>
      <c r="D4" s="220"/>
      <c r="E4" s="220"/>
      <c r="F4" s="220"/>
      <c r="G4" s="220"/>
      <c r="H4" s="220"/>
    </row>
    <row r="5" spans="1:8" ht="18.75" customHeight="1">
      <c r="A5" s="218" t="s">
        <v>2</v>
      </c>
      <c r="B5" s="218"/>
      <c r="C5" s="218"/>
      <c r="D5" s="218"/>
      <c r="E5" s="218"/>
      <c r="F5" s="218"/>
      <c r="G5" s="218"/>
      <c r="H5" s="218"/>
    </row>
    <row r="6" spans="1:8" ht="18.75" customHeight="1">
      <c r="A6" s="220"/>
      <c r="B6" s="220"/>
      <c r="C6" s="220"/>
      <c r="D6" s="220"/>
      <c r="E6" s="220"/>
      <c r="F6" s="220"/>
      <c r="G6" s="220"/>
      <c r="H6" s="220"/>
    </row>
    <row r="7" spans="1:8" ht="18.75" customHeight="1">
      <c r="A7" s="218" t="s">
        <v>3</v>
      </c>
      <c r="B7" s="218"/>
      <c r="C7" s="218"/>
      <c r="D7" s="218"/>
      <c r="E7" s="218"/>
      <c r="F7" s="218"/>
      <c r="G7" s="218"/>
      <c r="H7" s="218"/>
    </row>
    <row r="8" spans="1:8" ht="18.75" customHeight="1">
      <c r="A8" s="220"/>
      <c r="B8" s="220"/>
      <c r="C8" s="220"/>
      <c r="D8" s="220"/>
      <c r="E8" s="220"/>
      <c r="F8" s="220"/>
      <c r="G8" s="220"/>
      <c r="H8" s="220"/>
    </row>
    <row r="9" spans="1:8" ht="18.75" customHeight="1">
      <c r="A9" s="218" t="s">
        <v>4</v>
      </c>
      <c r="B9" s="218"/>
      <c r="C9" s="218"/>
      <c r="D9" s="218"/>
      <c r="E9" s="218"/>
      <c r="F9" s="218"/>
      <c r="G9" s="218"/>
      <c r="H9" s="218"/>
    </row>
    <row r="10" spans="1:8" ht="18.75" customHeight="1">
      <c r="A10" s="220"/>
      <c r="B10" s="220"/>
      <c r="C10" s="220"/>
      <c r="D10" s="220"/>
      <c r="E10" s="220"/>
      <c r="F10" s="220"/>
      <c r="G10" s="220"/>
      <c r="H10" s="220"/>
    </row>
    <row r="11" spans="1:8" ht="18.75" customHeight="1">
      <c r="A11" s="218" t="s">
        <v>5</v>
      </c>
      <c r="B11" s="218"/>
      <c r="C11" s="218"/>
      <c r="D11" s="218"/>
      <c r="E11" s="218"/>
      <c r="F11" s="218"/>
      <c r="G11" s="218"/>
      <c r="H11" s="218"/>
    </row>
    <row r="12" spans="1:8" ht="18.75" customHeight="1">
      <c r="A12" s="220"/>
      <c r="B12" s="220"/>
      <c r="C12" s="220"/>
      <c r="D12" s="220"/>
      <c r="E12" s="220"/>
      <c r="F12" s="220"/>
      <c r="G12" s="220"/>
      <c r="H12" s="220"/>
    </row>
    <row r="13" spans="1:8" ht="18.75" customHeight="1">
      <c r="A13" s="218" t="s">
        <v>6</v>
      </c>
      <c r="B13" s="218"/>
      <c r="C13" s="218"/>
      <c r="D13" s="218"/>
      <c r="E13" s="218"/>
      <c r="F13" s="218"/>
      <c r="G13" s="218"/>
      <c r="H13" s="218"/>
    </row>
    <row r="14" spans="1:8" ht="18.75" customHeight="1">
      <c r="A14" s="220"/>
      <c r="B14" s="220"/>
      <c r="C14" s="220"/>
      <c r="D14" s="220"/>
      <c r="E14" s="220"/>
      <c r="F14" s="220"/>
      <c r="G14" s="220"/>
      <c r="H14" s="220"/>
    </row>
    <row r="15" spans="1:8" ht="18.75" customHeight="1">
      <c r="A15" s="218" t="s">
        <v>7</v>
      </c>
      <c r="B15" s="218"/>
      <c r="C15" s="218"/>
      <c r="D15" s="218"/>
      <c r="E15" s="218"/>
      <c r="F15" s="218"/>
      <c r="G15" s="218"/>
      <c r="H15" s="218"/>
    </row>
    <row r="16" spans="1:8" ht="18.75" customHeight="1">
      <c r="A16" s="220"/>
      <c r="B16" s="220"/>
      <c r="C16" s="220"/>
      <c r="D16" s="220"/>
      <c r="E16" s="220"/>
      <c r="F16" s="220"/>
      <c r="G16" s="220"/>
      <c r="H16" s="220"/>
    </row>
    <row r="17" spans="1:8" ht="18.75" customHeight="1">
      <c r="A17" s="218" t="s">
        <v>8</v>
      </c>
      <c r="B17" s="218"/>
      <c r="C17" s="218"/>
      <c r="D17" s="218"/>
      <c r="E17" s="218"/>
      <c r="F17" s="218"/>
      <c r="G17" s="218"/>
      <c r="H17" s="218"/>
    </row>
    <row r="18" spans="1:8" ht="18.75">
      <c r="A18" s="220"/>
      <c r="B18" s="220"/>
      <c r="C18" s="220"/>
      <c r="D18" s="220"/>
      <c r="E18" s="220"/>
      <c r="F18" s="220"/>
      <c r="G18" s="220"/>
      <c r="H18" s="220"/>
    </row>
    <row r="19" spans="1:8" ht="18.75">
      <c r="A19" s="218" t="s">
        <v>240</v>
      </c>
      <c r="B19" s="218"/>
      <c r="C19" s="218"/>
      <c r="D19" s="218"/>
      <c r="E19" s="218"/>
      <c r="F19" s="218"/>
      <c r="G19" s="218"/>
      <c r="H19" s="218"/>
    </row>
    <row r="20" spans="1:8" ht="18.75">
      <c r="A20" s="220"/>
      <c r="B20" s="220"/>
      <c r="C20" s="220"/>
      <c r="D20" s="220"/>
      <c r="E20" s="220"/>
      <c r="F20" s="220"/>
      <c r="G20" s="220"/>
      <c r="H20" s="220"/>
    </row>
    <row r="21" spans="1:8" ht="18.75">
      <c r="A21" s="218" t="s">
        <v>241</v>
      </c>
      <c r="B21" s="218"/>
      <c r="C21" s="218"/>
      <c r="D21" s="218"/>
      <c r="E21" s="218"/>
      <c r="F21" s="218"/>
      <c r="G21" s="218"/>
      <c r="H21" s="218"/>
    </row>
    <row r="22" spans="1:8" ht="18.75">
      <c r="A22" s="220"/>
      <c r="B22" s="220"/>
      <c r="C22" s="220"/>
      <c r="D22" s="220"/>
      <c r="E22" s="220"/>
      <c r="F22" s="220"/>
      <c r="G22" s="220"/>
      <c r="H22" s="220"/>
    </row>
    <row r="23" spans="1:8" ht="18.75">
      <c r="A23" s="218" t="s">
        <v>242</v>
      </c>
      <c r="B23" s="218"/>
      <c r="C23" s="218"/>
      <c r="D23" s="218"/>
      <c r="E23" s="218"/>
      <c r="F23" s="218"/>
      <c r="G23" s="218"/>
      <c r="H23" s="218"/>
    </row>
    <row r="24" spans="1:8" ht="13.5">
      <c r="A24" s="219"/>
      <c r="B24" s="219"/>
      <c r="C24" s="219"/>
      <c r="D24" s="219"/>
      <c r="E24" s="219"/>
      <c r="F24" s="219"/>
      <c r="G24" s="219"/>
      <c r="H24" s="219"/>
    </row>
    <row r="25" spans="1:8" ht="13.5">
      <c r="A25" s="221"/>
      <c r="B25" s="221"/>
      <c r="C25" s="221"/>
      <c r="D25" s="221"/>
      <c r="E25" s="221"/>
      <c r="F25" s="221"/>
      <c r="G25" s="221"/>
      <c r="H25" s="221"/>
    </row>
    <row r="26" spans="1:5" ht="13.5">
      <c r="A26" s="221"/>
      <c r="B26" s="221"/>
      <c r="C26" s="221"/>
      <c r="D26" s="221"/>
      <c r="E26" s="221"/>
    </row>
    <row r="27" spans="1:5" ht="13.5">
      <c r="A27" s="221"/>
      <c r="B27" s="221"/>
      <c r="C27" s="221"/>
      <c r="D27" s="221"/>
      <c r="E27" s="221"/>
    </row>
  </sheetData>
  <sheetProtection/>
  <mergeCells count="27">
    <mergeCell ref="A26:E26"/>
    <mergeCell ref="A27:E27"/>
    <mergeCell ref="A1:H1"/>
    <mergeCell ref="A2:H2"/>
    <mergeCell ref="A3:H3"/>
    <mergeCell ref="A4:H4"/>
    <mergeCell ref="A5:H5"/>
    <mergeCell ref="A6:H6"/>
    <mergeCell ref="A7:H7"/>
    <mergeCell ref="A8:H8"/>
    <mergeCell ref="A20:H20"/>
    <mergeCell ref="A9:H9"/>
    <mergeCell ref="A10:H10"/>
    <mergeCell ref="A11:H11"/>
    <mergeCell ref="A12:H12"/>
    <mergeCell ref="A13:H13"/>
    <mergeCell ref="A14:H14"/>
    <mergeCell ref="A21:H21"/>
    <mergeCell ref="A15:H15"/>
    <mergeCell ref="A23:H23"/>
    <mergeCell ref="A24:H24"/>
    <mergeCell ref="A22:H22"/>
    <mergeCell ref="A25:H25"/>
    <mergeCell ref="A16:H16"/>
    <mergeCell ref="A17:H17"/>
    <mergeCell ref="A18:H18"/>
    <mergeCell ref="A19:H19"/>
  </mergeCells>
  <hyperlinks>
    <hyperlink ref="B3:E3" location="'52・53'!A1" display="52・53小中学校の状況"/>
    <hyperlink ref="B5:E5" location="'54'!A1" display="54高等学校の状況"/>
    <hyperlink ref="B7:E7" location="'55'!A1" display="55大学の状況"/>
    <hyperlink ref="B9:E9" location="'56'!A1" display="56幼稚園の状況"/>
    <hyperlink ref="B11:E11" location="'58'!A1" display="58専修学校の状況"/>
    <hyperlink ref="B13:E13" location="'59'!A1" display="59学校給食共同調理場・給食室の状況"/>
    <hyperlink ref="B15:E15" location="'60'!A1" display="60中学校卒業者の卒業後の状況"/>
    <hyperlink ref="B17:E17" location="'61'!A1" display="61高等学校進路別卒業者数"/>
    <hyperlink ref="B19:E19" location="'62'!A1" display="62高等学校産業大分類別就職者数"/>
    <hyperlink ref="B21:E21" location="'63'!A1" display="63奨学金貸与の状況"/>
    <hyperlink ref="B23:E23" location="'64'!A1" display="64宿泊訓練施設の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3.421875" style="95" customWidth="1"/>
    <col min="2" max="10" width="4.00390625" style="95" customWidth="1"/>
    <col min="11" max="11" width="13.421875" style="95" customWidth="1"/>
    <col min="12" max="14" width="4.00390625" style="149" customWidth="1"/>
    <col min="15" max="16" width="4.28125" style="95" customWidth="1"/>
    <col min="17" max="17" width="4.00390625" style="95" customWidth="1"/>
    <col min="18" max="16384" width="9.00390625" style="95" customWidth="1"/>
  </cols>
  <sheetData>
    <row r="1" spans="1:18" ht="15" thickBot="1">
      <c r="A1" s="148" t="s">
        <v>170</v>
      </c>
      <c r="R1" s="170" t="s">
        <v>243</v>
      </c>
    </row>
    <row r="2" spans="1:17" ht="13.5" customHeight="1">
      <c r="A2" s="287" t="s">
        <v>171</v>
      </c>
      <c r="B2" s="171">
        <v>20</v>
      </c>
      <c r="C2" s="171"/>
      <c r="D2" s="172"/>
      <c r="E2" s="171">
        <v>21</v>
      </c>
      <c r="F2" s="172"/>
      <c r="G2" s="171"/>
      <c r="H2" s="289">
        <v>22</v>
      </c>
      <c r="I2" s="290"/>
      <c r="J2" s="290"/>
      <c r="K2" s="291" t="s">
        <v>171</v>
      </c>
      <c r="L2" s="293">
        <v>23</v>
      </c>
      <c r="M2" s="294"/>
      <c r="N2" s="294"/>
      <c r="O2" s="293">
        <v>24</v>
      </c>
      <c r="P2" s="294"/>
      <c r="Q2" s="294"/>
    </row>
    <row r="3" spans="1:17" ht="13.5">
      <c r="A3" s="288"/>
      <c r="B3" s="173" t="s">
        <v>18</v>
      </c>
      <c r="C3" s="173" t="s">
        <v>172</v>
      </c>
      <c r="D3" s="174" t="s">
        <v>173</v>
      </c>
      <c r="E3" s="173" t="s">
        <v>18</v>
      </c>
      <c r="F3" s="174" t="s">
        <v>172</v>
      </c>
      <c r="G3" s="173" t="s">
        <v>173</v>
      </c>
      <c r="H3" s="173" t="s">
        <v>18</v>
      </c>
      <c r="I3" s="173" t="s">
        <v>172</v>
      </c>
      <c r="J3" s="174" t="s">
        <v>173</v>
      </c>
      <c r="K3" s="292"/>
      <c r="L3" s="175" t="s">
        <v>18</v>
      </c>
      <c r="M3" s="175" t="s">
        <v>172</v>
      </c>
      <c r="N3" s="154" t="s">
        <v>173</v>
      </c>
      <c r="O3" s="175" t="s">
        <v>174</v>
      </c>
      <c r="P3" s="175" t="s">
        <v>175</v>
      </c>
      <c r="Q3" s="154" t="s">
        <v>176</v>
      </c>
    </row>
    <row r="4" spans="1:17" ht="30" customHeight="1">
      <c r="A4" s="176" t="s">
        <v>177</v>
      </c>
      <c r="B4" s="177">
        <v>244</v>
      </c>
      <c r="C4" s="178">
        <v>205</v>
      </c>
      <c r="D4" s="178">
        <v>39</v>
      </c>
      <c r="E4" s="177">
        <v>366</v>
      </c>
      <c r="F4" s="178">
        <v>304</v>
      </c>
      <c r="G4" s="178">
        <v>62</v>
      </c>
      <c r="H4" s="177">
        <f>SUM(H5:H25)</f>
        <v>325</v>
      </c>
      <c r="I4" s="179">
        <f>SUM(I5:I25)</f>
        <v>273</v>
      </c>
      <c r="J4" s="179">
        <v>62</v>
      </c>
      <c r="K4" s="180" t="s">
        <v>177</v>
      </c>
      <c r="L4" s="181">
        <v>246</v>
      </c>
      <c r="M4" s="182">
        <v>195</v>
      </c>
      <c r="N4" s="182">
        <v>51</v>
      </c>
      <c r="O4" s="183">
        <v>244</v>
      </c>
      <c r="P4" s="182">
        <v>202</v>
      </c>
      <c r="Q4" s="182">
        <f>O4-P4</f>
        <v>42</v>
      </c>
    </row>
    <row r="5" spans="1:17" ht="30" customHeight="1">
      <c r="A5" s="184" t="s">
        <v>178</v>
      </c>
      <c r="B5" s="185">
        <v>1</v>
      </c>
      <c r="C5" s="179">
        <v>1</v>
      </c>
      <c r="D5" s="179">
        <v>0</v>
      </c>
      <c r="E5" s="185">
        <v>2</v>
      </c>
      <c r="F5" s="179">
        <v>2</v>
      </c>
      <c r="G5" s="179">
        <v>0</v>
      </c>
      <c r="H5" s="285">
        <v>0</v>
      </c>
      <c r="I5" s="286">
        <v>0</v>
      </c>
      <c r="J5" s="286">
        <f>H5-I5</f>
        <v>0</v>
      </c>
      <c r="K5" s="295" t="s">
        <v>179</v>
      </c>
      <c r="L5" s="296">
        <v>4</v>
      </c>
      <c r="M5" s="286">
        <v>4</v>
      </c>
      <c r="N5" s="286">
        <v>0</v>
      </c>
      <c r="O5" s="285">
        <f>P5+Q5</f>
        <v>0</v>
      </c>
      <c r="P5" s="286">
        <v>0</v>
      </c>
      <c r="Q5" s="286"/>
    </row>
    <row r="6" spans="1:17" ht="30" customHeight="1">
      <c r="A6" s="184" t="s">
        <v>180</v>
      </c>
      <c r="B6" s="185"/>
      <c r="C6" s="179"/>
      <c r="D6" s="179"/>
      <c r="E6" s="185"/>
      <c r="F6" s="179"/>
      <c r="G6" s="179"/>
      <c r="H6" s="285"/>
      <c r="I6" s="286"/>
      <c r="J6" s="286"/>
      <c r="K6" s="295"/>
      <c r="L6" s="296"/>
      <c r="M6" s="286"/>
      <c r="N6" s="286"/>
      <c r="O6" s="285"/>
      <c r="P6" s="286"/>
      <c r="Q6" s="286"/>
    </row>
    <row r="7" spans="1:17" ht="30" customHeight="1">
      <c r="A7" s="184" t="s">
        <v>181</v>
      </c>
      <c r="B7" s="185" t="s">
        <v>84</v>
      </c>
      <c r="C7" s="179" t="s">
        <v>84</v>
      </c>
      <c r="D7" s="179" t="s">
        <v>84</v>
      </c>
      <c r="E7" s="185" t="s">
        <v>84</v>
      </c>
      <c r="F7" s="179" t="s">
        <v>84</v>
      </c>
      <c r="G7" s="179">
        <v>0</v>
      </c>
      <c r="H7" s="185">
        <v>0</v>
      </c>
      <c r="I7" s="179" t="s">
        <v>182</v>
      </c>
      <c r="J7" s="179">
        <v>0</v>
      </c>
      <c r="K7" s="186" t="s">
        <v>181</v>
      </c>
      <c r="L7" s="187" t="s">
        <v>84</v>
      </c>
      <c r="M7" s="188" t="s">
        <v>84</v>
      </c>
      <c r="N7" s="188" t="s">
        <v>84</v>
      </c>
      <c r="O7" s="189">
        <v>0</v>
      </c>
      <c r="P7" s="188">
        <v>0</v>
      </c>
      <c r="Q7" s="188">
        <f>O7-P7</f>
        <v>0</v>
      </c>
    </row>
    <row r="8" spans="1:17" ht="30" customHeight="1">
      <c r="A8" s="184" t="s">
        <v>183</v>
      </c>
      <c r="B8" s="185" t="s">
        <v>84</v>
      </c>
      <c r="C8" s="179" t="s">
        <v>84</v>
      </c>
      <c r="D8" s="179" t="s">
        <v>84</v>
      </c>
      <c r="E8" s="185" t="s">
        <v>84</v>
      </c>
      <c r="F8" s="179" t="s">
        <v>84</v>
      </c>
      <c r="G8" s="179">
        <v>0</v>
      </c>
      <c r="H8" s="185" t="s">
        <v>182</v>
      </c>
      <c r="I8" s="179" t="s">
        <v>182</v>
      </c>
      <c r="J8" s="179">
        <v>0</v>
      </c>
      <c r="K8" s="190" t="s">
        <v>184</v>
      </c>
      <c r="L8" s="187" t="s">
        <v>84</v>
      </c>
      <c r="M8" s="188" t="s">
        <v>84</v>
      </c>
      <c r="N8" s="188" t="s">
        <v>84</v>
      </c>
      <c r="O8" s="189">
        <v>0</v>
      </c>
      <c r="P8" s="188">
        <v>0</v>
      </c>
      <c r="Q8" s="188">
        <f aca="true" t="shared" si="0" ref="Q8:Q25">O8-P8</f>
        <v>0</v>
      </c>
    </row>
    <row r="9" spans="1:17" ht="30" customHeight="1">
      <c r="A9" s="184" t="s">
        <v>185</v>
      </c>
      <c r="B9" s="185">
        <v>9</v>
      </c>
      <c r="C9" s="179">
        <v>8</v>
      </c>
      <c r="D9" s="179">
        <v>1</v>
      </c>
      <c r="E9" s="185">
        <v>22</v>
      </c>
      <c r="F9" s="179">
        <v>13</v>
      </c>
      <c r="G9" s="179">
        <v>9</v>
      </c>
      <c r="H9" s="185">
        <v>9</v>
      </c>
      <c r="I9" s="179">
        <v>9</v>
      </c>
      <c r="J9" s="179">
        <f>H9-I9</f>
        <v>0</v>
      </c>
      <c r="K9" s="186" t="s">
        <v>185</v>
      </c>
      <c r="L9" s="187">
        <v>6</v>
      </c>
      <c r="M9" s="188">
        <v>2</v>
      </c>
      <c r="N9" s="188">
        <v>4</v>
      </c>
      <c r="O9" s="189">
        <v>17</v>
      </c>
      <c r="P9" s="188">
        <v>11</v>
      </c>
      <c r="Q9" s="188">
        <f t="shared" si="0"/>
        <v>6</v>
      </c>
    </row>
    <row r="10" spans="1:17" ht="30" customHeight="1">
      <c r="A10" s="184" t="s">
        <v>186</v>
      </c>
      <c r="B10" s="185">
        <v>153</v>
      </c>
      <c r="C10" s="179">
        <v>130</v>
      </c>
      <c r="D10" s="179">
        <v>23</v>
      </c>
      <c r="E10" s="185">
        <v>192</v>
      </c>
      <c r="F10" s="179">
        <v>172</v>
      </c>
      <c r="G10" s="179">
        <v>20</v>
      </c>
      <c r="H10" s="185">
        <v>163</v>
      </c>
      <c r="I10" s="179">
        <v>148</v>
      </c>
      <c r="J10" s="179">
        <v>14</v>
      </c>
      <c r="K10" s="186" t="s">
        <v>186</v>
      </c>
      <c r="L10" s="187">
        <v>146</v>
      </c>
      <c r="M10" s="188">
        <v>121</v>
      </c>
      <c r="N10" s="188">
        <v>25</v>
      </c>
      <c r="O10" s="189">
        <v>151</v>
      </c>
      <c r="P10" s="188">
        <v>131</v>
      </c>
      <c r="Q10" s="188">
        <f t="shared" si="0"/>
        <v>20</v>
      </c>
    </row>
    <row r="11" spans="1:17" ht="30" customHeight="1">
      <c r="A11" s="191" t="s">
        <v>187</v>
      </c>
      <c r="B11" s="185">
        <v>3</v>
      </c>
      <c r="C11" s="179">
        <v>3</v>
      </c>
      <c r="D11" s="179">
        <v>0</v>
      </c>
      <c r="E11" s="185">
        <v>13</v>
      </c>
      <c r="F11" s="179">
        <v>12</v>
      </c>
      <c r="G11" s="179">
        <v>1</v>
      </c>
      <c r="H11" s="185">
        <v>14</v>
      </c>
      <c r="I11" s="179">
        <v>9</v>
      </c>
      <c r="J11" s="179">
        <v>0</v>
      </c>
      <c r="K11" s="190" t="s">
        <v>187</v>
      </c>
      <c r="L11" s="187">
        <v>11</v>
      </c>
      <c r="M11" s="188">
        <v>10</v>
      </c>
      <c r="N11" s="188">
        <v>1</v>
      </c>
      <c r="O11" s="189">
        <v>8</v>
      </c>
      <c r="P11" s="188">
        <v>6</v>
      </c>
      <c r="Q11" s="188">
        <f t="shared" si="0"/>
        <v>2</v>
      </c>
    </row>
    <row r="12" spans="1:17" ht="30" customHeight="1">
      <c r="A12" s="184" t="s">
        <v>188</v>
      </c>
      <c r="B12" s="185" t="s">
        <v>84</v>
      </c>
      <c r="C12" s="179" t="s">
        <v>84</v>
      </c>
      <c r="D12" s="179" t="s">
        <v>84</v>
      </c>
      <c r="E12" s="185">
        <v>3</v>
      </c>
      <c r="F12" s="179">
        <v>2</v>
      </c>
      <c r="G12" s="179">
        <v>0</v>
      </c>
      <c r="H12" s="185">
        <v>1</v>
      </c>
      <c r="I12" s="179">
        <v>1</v>
      </c>
      <c r="J12" s="179">
        <v>0</v>
      </c>
      <c r="K12" s="186" t="s">
        <v>188</v>
      </c>
      <c r="L12" s="187">
        <v>0</v>
      </c>
      <c r="M12" s="188">
        <v>0</v>
      </c>
      <c r="N12" s="188" t="s">
        <v>84</v>
      </c>
      <c r="O12" s="189">
        <v>0</v>
      </c>
      <c r="P12" s="188">
        <v>0</v>
      </c>
      <c r="Q12" s="188">
        <f t="shared" si="0"/>
        <v>0</v>
      </c>
    </row>
    <row r="13" spans="1:17" ht="30" customHeight="1">
      <c r="A13" s="184" t="s">
        <v>189</v>
      </c>
      <c r="B13" s="185">
        <v>6</v>
      </c>
      <c r="C13" s="179" t="s">
        <v>84</v>
      </c>
      <c r="D13" s="179">
        <v>6</v>
      </c>
      <c r="E13" s="185">
        <v>18</v>
      </c>
      <c r="F13" s="179">
        <v>12</v>
      </c>
      <c r="G13" s="179">
        <v>0</v>
      </c>
      <c r="H13" s="185">
        <v>16</v>
      </c>
      <c r="I13" s="179">
        <v>11</v>
      </c>
      <c r="J13" s="179">
        <v>0</v>
      </c>
      <c r="K13" s="186" t="s">
        <v>190</v>
      </c>
      <c r="L13" s="187">
        <v>12</v>
      </c>
      <c r="M13" s="188">
        <v>3</v>
      </c>
      <c r="N13" s="188">
        <v>9</v>
      </c>
      <c r="O13" s="189">
        <v>9</v>
      </c>
      <c r="P13" s="188">
        <v>4</v>
      </c>
      <c r="Q13" s="188">
        <f t="shared" si="0"/>
        <v>5</v>
      </c>
    </row>
    <row r="14" spans="1:17" ht="30" customHeight="1">
      <c r="A14" s="192" t="s">
        <v>191</v>
      </c>
      <c r="B14" s="185">
        <v>23</v>
      </c>
      <c r="C14" s="179">
        <v>22</v>
      </c>
      <c r="D14" s="179">
        <v>1</v>
      </c>
      <c r="E14" s="185">
        <v>27</v>
      </c>
      <c r="F14" s="179">
        <v>23</v>
      </c>
      <c r="G14" s="179">
        <v>4</v>
      </c>
      <c r="H14" s="185">
        <v>21</v>
      </c>
      <c r="I14" s="179">
        <v>17</v>
      </c>
      <c r="J14" s="179">
        <f aca="true" t="shared" si="1" ref="J14:J25">H14-I14</f>
        <v>4</v>
      </c>
      <c r="K14" s="186" t="s">
        <v>191</v>
      </c>
      <c r="L14" s="187">
        <v>15</v>
      </c>
      <c r="M14" s="188">
        <v>14</v>
      </c>
      <c r="N14" s="188">
        <v>1</v>
      </c>
      <c r="O14" s="189">
        <v>15</v>
      </c>
      <c r="P14" s="188">
        <v>14</v>
      </c>
      <c r="Q14" s="188">
        <f t="shared" si="0"/>
        <v>1</v>
      </c>
    </row>
    <row r="15" spans="1:17" ht="30" customHeight="1">
      <c r="A15" s="184" t="s">
        <v>192</v>
      </c>
      <c r="B15" s="185">
        <v>1</v>
      </c>
      <c r="C15" s="179">
        <v>1</v>
      </c>
      <c r="D15" s="179" t="s">
        <v>84</v>
      </c>
      <c r="E15" s="185">
        <v>0</v>
      </c>
      <c r="F15" s="179">
        <v>0</v>
      </c>
      <c r="G15" s="179">
        <v>0</v>
      </c>
      <c r="H15" s="185">
        <v>0</v>
      </c>
      <c r="I15" s="179">
        <v>0</v>
      </c>
      <c r="J15" s="179">
        <f t="shared" si="1"/>
        <v>0</v>
      </c>
      <c r="K15" s="186" t="s">
        <v>192</v>
      </c>
      <c r="L15" s="187">
        <v>0</v>
      </c>
      <c r="M15" s="188">
        <v>0</v>
      </c>
      <c r="N15" s="188" t="s">
        <v>84</v>
      </c>
      <c r="O15" s="189"/>
      <c r="P15" s="188">
        <v>0</v>
      </c>
      <c r="Q15" s="188">
        <f t="shared" si="0"/>
        <v>0</v>
      </c>
    </row>
    <row r="16" spans="1:17" ht="30" customHeight="1">
      <c r="A16" s="184" t="s">
        <v>193</v>
      </c>
      <c r="B16" s="185">
        <v>1</v>
      </c>
      <c r="C16" s="179" t="s">
        <v>84</v>
      </c>
      <c r="D16" s="179">
        <v>1</v>
      </c>
      <c r="E16" s="185">
        <v>0</v>
      </c>
      <c r="F16" s="179" t="s">
        <v>84</v>
      </c>
      <c r="G16" s="179">
        <v>0</v>
      </c>
      <c r="H16" s="185">
        <v>0</v>
      </c>
      <c r="I16" s="179" t="s">
        <v>182</v>
      </c>
      <c r="J16" s="179">
        <v>0</v>
      </c>
      <c r="K16" s="186" t="s">
        <v>194</v>
      </c>
      <c r="L16" s="187" t="s">
        <v>84</v>
      </c>
      <c r="M16" s="188" t="s">
        <v>84</v>
      </c>
      <c r="N16" s="188" t="s">
        <v>84</v>
      </c>
      <c r="O16" s="189"/>
      <c r="P16" s="188">
        <v>0</v>
      </c>
      <c r="Q16" s="188">
        <f t="shared" si="0"/>
        <v>0</v>
      </c>
    </row>
    <row r="17" spans="1:17" ht="30" customHeight="1">
      <c r="A17" s="184"/>
      <c r="B17" s="185">
        <v>3</v>
      </c>
      <c r="C17" s="179">
        <v>3</v>
      </c>
      <c r="D17" s="179" t="s">
        <v>84</v>
      </c>
      <c r="E17" s="185">
        <v>0</v>
      </c>
      <c r="F17" s="179">
        <v>0</v>
      </c>
      <c r="G17" s="179">
        <v>0</v>
      </c>
      <c r="H17" s="185">
        <v>1</v>
      </c>
      <c r="I17" s="179">
        <v>1</v>
      </c>
      <c r="J17" s="179">
        <f t="shared" si="1"/>
        <v>0</v>
      </c>
      <c r="K17" s="193" t="s">
        <v>195</v>
      </c>
      <c r="L17" s="187">
        <v>3</v>
      </c>
      <c r="M17" s="188">
        <v>1</v>
      </c>
      <c r="N17" s="188">
        <v>2</v>
      </c>
      <c r="O17" s="189">
        <v>6</v>
      </c>
      <c r="P17" s="188">
        <v>5</v>
      </c>
      <c r="Q17" s="188">
        <f t="shared" si="0"/>
        <v>1</v>
      </c>
    </row>
    <row r="18" spans="1:17" ht="30" customHeight="1">
      <c r="A18" s="184" t="s">
        <v>196</v>
      </c>
      <c r="B18" s="185">
        <v>11</v>
      </c>
      <c r="C18" s="179">
        <v>9</v>
      </c>
      <c r="D18" s="179">
        <v>2</v>
      </c>
      <c r="E18" s="185">
        <v>23</v>
      </c>
      <c r="F18" s="179">
        <v>17</v>
      </c>
      <c r="G18" s="179">
        <v>6</v>
      </c>
      <c r="H18" s="185">
        <v>36</v>
      </c>
      <c r="I18" s="179">
        <v>31</v>
      </c>
      <c r="J18" s="179">
        <f t="shared" si="1"/>
        <v>5</v>
      </c>
      <c r="K18" s="186" t="s">
        <v>197</v>
      </c>
      <c r="L18" s="194">
        <v>14</v>
      </c>
      <c r="M18" s="195">
        <v>14</v>
      </c>
      <c r="N18" s="188">
        <v>0</v>
      </c>
      <c r="O18" s="189">
        <v>9</v>
      </c>
      <c r="P18" s="195">
        <v>6</v>
      </c>
      <c r="Q18" s="188">
        <f t="shared" si="0"/>
        <v>3</v>
      </c>
    </row>
    <row r="19" spans="1:17" ht="30" customHeight="1">
      <c r="A19" s="184"/>
      <c r="B19" s="185">
        <v>3</v>
      </c>
      <c r="C19" s="179">
        <v>2</v>
      </c>
      <c r="D19" s="179">
        <v>1</v>
      </c>
      <c r="E19" s="185">
        <v>30</v>
      </c>
      <c r="F19" s="179">
        <v>23</v>
      </c>
      <c r="G19" s="179">
        <v>7</v>
      </c>
      <c r="H19" s="185">
        <v>23</v>
      </c>
      <c r="I19" s="179">
        <v>19</v>
      </c>
      <c r="J19" s="179">
        <f t="shared" si="1"/>
        <v>4</v>
      </c>
      <c r="K19" s="186" t="s">
        <v>198</v>
      </c>
      <c r="L19" s="194">
        <v>5</v>
      </c>
      <c r="M19" s="195">
        <v>5</v>
      </c>
      <c r="N19" s="188">
        <v>0</v>
      </c>
      <c r="O19" s="189">
        <v>3</v>
      </c>
      <c r="P19" s="195">
        <v>3</v>
      </c>
      <c r="Q19" s="188">
        <f t="shared" si="0"/>
        <v>0</v>
      </c>
    </row>
    <row r="20" spans="1:17" ht="30" customHeight="1">
      <c r="A20" s="192" t="s">
        <v>199</v>
      </c>
      <c r="B20" s="185" t="s">
        <v>84</v>
      </c>
      <c r="C20" s="179" t="s">
        <v>84</v>
      </c>
      <c r="D20" s="179" t="s">
        <v>84</v>
      </c>
      <c r="E20" s="185">
        <v>1</v>
      </c>
      <c r="F20" s="179">
        <v>1</v>
      </c>
      <c r="G20" s="179">
        <v>1</v>
      </c>
      <c r="H20" s="185">
        <v>1</v>
      </c>
      <c r="I20" s="179">
        <v>1</v>
      </c>
      <c r="J20" s="179">
        <v>1</v>
      </c>
      <c r="K20" s="186" t="s">
        <v>199</v>
      </c>
      <c r="L20" s="194">
        <v>1</v>
      </c>
      <c r="M20" s="195" t="s">
        <v>84</v>
      </c>
      <c r="N20" s="188">
        <v>1</v>
      </c>
      <c r="O20" s="189">
        <v>1</v>
      </c>
      <c r="P20" s="195">
        <v>1</v>
      </c>
      <c r="Q20" s="188">
        <f t="shared" si="0"/>
        <v>0</v>
      </c>
    </row>
    <row r="21" spans="1:17" ht="30" customHeight="1">
      <c r="A21" s="184" t="s">
        <v>200</v>
      </c>
      <c r="B21" s="185">
        <v>6</v>
      </c>
      <c r="C21" s="179">
        <v>5</v>
      </c>
      <c r="D21" s="179">
        <v>1</v>
      </c>
      <c r="E21" s="185">
        <v>13</v>
      </c>
      <c r="F21" s="179">
        <v>13</v>
      </c>
      <c r="G21" s="179">
        <v>0</v>
      </c>
      <c r="H21" s="185">
        <v>19</v>
      </c>
      <c r="I21" s="179">
        <v>16</v>
      </c>
      <c r="J21" s="179">
        <f t="shared" si="1"/>
        <v>3</v>
      </c>
      <c r="K21" s="186" t="s">
        <v>200</v>
      </c>
      <c r="L21" s="194">
        <v>5</v>
      </c>
      <c r="M21" s="195">
        <v>5</v>
      </c>
      <c r="N21" s="188">
        <v>0</v>
      </c>
      <c r="O21" s="189">
        <v>12</v>
      </c>
      <c r="P21" s="195">
        <v>11</v>
      </c>
      <c r="Q21" s="188">
        <f t="shared" si="0"/>
        <v>1</v>
      </c>
    </row>
    <row r="22" spans="1:17" ht="30" customHeight="1">
      <c r="A22" s="184" t="s">
        <v>201</v>
      </c>
      <c r="B22" s="185">
        <v>3</v>
      </c>
      <c r="C22" s="179">
        <v>3</v>
      </c>
      <c r="D22" s="179">
        <v>0</v>
      </c>
      <c r="E22" s="185">
        <v>5</v>
      </c>
      <c r="F22" s="179">
        <v>5</v>
      </c>
      <c r="G22" s="179">
        <v>0</v>
      </c>
      <c r="H22" s="185">
        <v>4</v>
      </c>
      <c r="I22" s="179">
        <v>3</v>
      </c>
      <c r="J22" s="179">
        <f t="shared" si="1"/>
        <v>1</v>
      </c>
      <c r="K22" s="186" t="s">
        <v>201</v>
      </c>
      <c r="L22" s="194">
        <v>8</v>
      </c>
      <c r="M22" s="195">
        <v>7</v>
      </c>
      <c r="N22" s="188">
        <v>1</v>
      </c>
      <c r="O22" s="189">
        <v>2</v>
      </c>
      <c r="P22" s="195">
        <v>1</v>
      </c>
      <c r="Q22" s="188">
        <f t="shared" si="0"/>
        <v>1</v>
      </c>
    </row>
    <row r="23" spans="1:17" ht="30" customHeight="1">
      <c r="A23" s="184" t="s">
        <v>202</v>
      </c>
      <c r="B23" s="185">
        <v>6</v>
      </c>
      <c r="C23" s="179">
        <v>3</v>
      </c>
      <c r="D23" s="179">
        <v>3</v>
      </c>
      <c r="E23" s="185">
        <v>6</v>
      </c>
      <c r="F23" s="179">
        <v>3</v>
      </c>
      <c r="G23" s="179">
        <v>3</v>
      </c>
      <c r="H23" s="185">
        <v>1</v>
      </c>
      <c r="I23" s="179">
        <v>1</v>
      </c>
      <c r="J23" s="179">
        <f t="shared" si="1"/>
        <v>0</v>
      </c>
      <c r="K23" s="193" t="s">
        <v>203</v>
      </c>
      <c r="L23" s="187">
        <v>3</v>
      </c>
      <c r="M23" s="188">
        <v>2</v>
      </c>
      <c r="N23" s="188">
        <v>1</v>
      </c>
      <c r="O23" s="189">
        <v>5</v>
      </c>
      <c r="P23" s="188">
        <v>5</v>
      </c>
      <c r="Q23" s="188">
        <f t="shared" si="0"/>
        <v>0</v>
      </c>
    </row>
    <row r="24" spans="1:17" ht="30" customHeight="1">
      <c r="A24" s="184" t="s">
        <v>204</v>
      </c>
      <c r="B24" s="185">
        <v>9</v>
      </c>
      <c r="C24" s="179">
        <v>9</v>
      </c>
      <c r="D24" s="179" t="s">
        <v>84</v>
      </c>
      <c r="E24" s="185">
        <v>10</v>
      </c>
      <c r="F24" s="179">
        <v>6</v>
      </c>
      <c r="G24" s="179">
        <v>4</v>
      </c>
      <c r="H24" s="185">
        <v>14</v>
      </c>
      <c r="I24" s="179">
        <v>6</v>
      </c>
      <c r="J24" s="179">
        <f t="shared" si="1"/>
        <v>8</v>
      </c>
      <c r="K24" s="193" t="s">
        <v>205</v>
      </c>
      <c r="L24" s="187">
        <v>13</v>
      </c>
      <c r="M24" s="188">
        <v>7</v>
      </c>
      <c r="N24" s="188">
        <v>6</v>
      </c>
      <c r="O24" s="189">
        <v>5</v>
      </c>
      <c r="P24" s="188">
        <v>3</v>
      </c>
      <c r="Q24" s="188">
        <f t="shared" si="0"/>
        <v>2</v>
      </c>
    </row>
    <row r="25" spans="1:17" ht="30" customHeight="1" thickBot="1">
      <c r="A25" s="196" t="s">
        <v>206</v>
      </c>
      <c r="B25" s="197">
        <v>6</v>
      </c>
      <c r="C25" s="198">
        <v>6</v>
      </c>
      <c r="D25" s="198" t="s">
        <v>84</v>
      </c>
      <c r="E25" s="197">
        <v>1</v>
      </c>
      <c r="F25" s="198">
        <v>0</v>
      </c>
      <c r="G25" s="198">
        <v>1</v>
      </c>
      <c r="H25" s="197">
        <v>2</v>
      </c>
      <c r="I25" s="198">
        <v>0</v>
      </c>
      <c r="J25" s="198">
        <f t="shared" si="1"/>
        <v>2</v>
      </c>
      <c r="K25" s="199" t="s">
        <v>206</v>
      </c>
      <c r="L25" s="200">
        <v>0</v>
      </c>
      <c r="M25" s="201">
        <v>0</v>
      </c>
      <c r="N25" s="201">
        <v>0</v>
      </c>
      <c r="O25" s="189">
        <v>1</v>
      </c>
      <c r="P25" s="201">
        <v>1</v>
      </c>
      <c r="Q25" s="188">
        <f t="shared" si="0"/>
        <v>0</v>
      </c>
    </row>
    <row r="26" spans="1:12" ht="13.5">
      <c r="A26" s="95" t="s">
        <v>207</v>
      </c>
      <c r="G26" s="165"/>
      <c r="H26" s="165"/>
      <c r="I26" s="165"/>
      <c r="J26" s="165"/>
      <c r="K26" s="165"/>
      <c r="L26" s="202"/>
    </row>
    <row r="27" ht="13.5">
      <c r="A27" s="164" t="s">
        <v>208</v>
      </c>
    </row>
    <row r="28" ht="13.5">
      <c r="A28" s="203" t="s">
        <v>209</v>
      </c>
    </row>
  </sheetData>
  <sheetProtection/>
  <mergeCells count="15">
    <mergeCell ref="J5:J6"/>
    <mergeCell ref="K5:K6"/>
    <mergeCell ref="L5:L6"/>
    <mergeCell ref="M5:M6"/>
    <mergeCell ref="N5:N6"/>
    <mergeCell ref="O5:O6"/>
    <mergeCell ref="P5:P6"/>
    <mergeCell ref="Q5:Q6"/>
    <mergeCell ref="A2:A3"/>
    <mergeCell ref="H2:J2"/>
    <mergeCell ref="K2:K3"/>
    <mergeCell ref="L2:N2"/>
    <mergeCell ref="O2:Q2"/>
    <mergeCell ref="H5:H6"/>
    <mergeCell ref="I5:I6"/>
  </mergeCells>
  <hyperlinks>
    <hyperlink ref="R1" location="目次!A1" display="目次に戻る"/>
  </hyperlinks>
  <printOptions/>
  <pageMargins left="0.7874015748031497" right="0.7874015748031497" top="0.984251968503937" bottom="0.9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6" width="13.8515625" style="93" customWidth="1"/>
    <col min="7" max="16384" width="9.00390625" style="93" customWidth="1"/>
  </cols>
  <sheetData>
    <row r="1" spans="1:7" ht="15" thickBot="1">
      <c r="A1" s="92" t="s">
        <v>244</v>
      </c>
      <c r="G1" s="168" t="s">
        <v>243</v>
      </c>
    </row>
    <row r="2" spans="1:6" s="135" customFormat="1" ht="15.75" customHeight="1">
      <c r="A2" s="297" t="s">
        <v>210</v>
      </c>
      <c r="B2" s="297" t="s">
        <v>211</v>
      </c>
      <c r="C2" s="268"/>
      <c r="D2" s="268" t="s">
        <v>212</v>
      </c>
      <c r="E2" s="268"/>
      <c r="F2" s="269"/>
    </row>
    <row r="3" spans="1:6" s="135" customFormat="1" ht="15.75" customHeight="1">
      <c r="A3" s="298"/>
      <c r="B3" s="204" t="s">
        <v>213</v>
      </c>
      <c r="C3" s="96" t="s">
        <v>214</v>
      </c>
      <c r="D3" s="96" t="s">
        <v>213</v>
      </c>
      <c r="E3" s="96" t="s">
        <v>214</v>
      </c>
      <c r="F3" s="97" t="s">
        <v>118</v>
      </c>
    </row>
    <row r="4" spans="1:6" s="130" customFormat="1" ht="17.25" customHeight="1">
      <c r="A4" s="205">
        <v>20</v>
      </c>
      <c r="B4" s="129">
        <v>10000</v>
      </c>
      <c r="C4" s="129">
        <v>30000</v>
      </c>
      <c r="D4" s="206">
        <v>0</v>
      </c>
      <c r="E4" s="207">
        <v>19</v>
      </c>
      <c r="F4" s="207">
        <v>19</v>
      </c>
    </row>
    <row r="5" spans="1:6" s="130" customFormat="1" ht="17.25" customHeight="1">
      <c r="A5" s="205">
        <v>21</v>
      </c>
      <c r="B5" s="208">
        <v>10000</v>
      </c>
      <c r="C5" s="208">
        <v>30000</v>
      </c>
      <c r="D5" s="209">
        <v>1</v>
      </c>
      <c r="E5" s="210">
        <v>24</v>
      </c>
      <c r="F5" s="210">
        <v>25</v>
      </c>
    </row>
    <row r="6" spans="1:6" s="130" customFormat="1" ht="17.25" customHeight="1">
      <c r="A6" s="205">
        <v>22</v>
      </c>
      <c r="B6" s="208">
        <v>10000</v>
      </c>
      <c r="C6" s="208">
        <v>30000</v>
      </c>
      <c r="D6" s="209">
        <v>0</v>
      </c>
      <c r="E6" s="210">
        <v>24</v>
      </c>
      <c r="F6" s="210">
        <v>24</v>
      </c>
    </row>
    <row r="7" spans="1:6" s="211" customFormat="1" ht="17.25" customHeight="1">
      <c r="A7" s="205">
        <v>23</v>
      </c>
      <c r="B7" s="208">
        <v>10000</v>
      </c>
      <c r="C7" s="208">
        <v>30000</v>
      </c>
      <c r="D7" s="209">
        <v>0</v>
      </c>
      <c r="E7" s="210">
        <v>24</v>
      </c>
      <c r="F7" s="210">
        <v>24</v>
      </c>
    </row>
    <row r="8" spans="1:6" s="146" customFormat="1" ht="17.25" customHeight="1" thickBot="1">
      <c r="A8" s="212">
        <v>24</v>
      </c>
      <c r="B8" s="213">
        <v>10000</v>
      </c>
      <c r="C8" s="213">
        <v>30000</v>
      </c>
      <c r="D8" s="214">
        <v>1</v>
      </c>
      <c r="E8" s="215">
        <v>23</v>
      </c>
      <c r="F8" s="215">
        <v>24</v>
      </c>
    </row>
    <row r="9" ht="13.5">
      <c r="F9" s="94" t="s">
        <v>215</v>
      </c>
    </row>
  </sheetData>
  <sheetProtection/>
  <mergeCells count="3">
    <mergeCell ref="A2:A3"/>
    <mergeCell ref="B2:C2"/>
    <mergeCell ref="D2:F2"/>
  </mergeCells>
  <hyperlinks>
    <hyperlink ref="G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2" width="2.8515625" style="93" customWidth="1"/>
    <col min="3" max="3" width="14.00390625" style="93" customWidth="1"/>
    <col min="4" max="4" width="1.8515625" style="93" customWidth="1"/>
    <col min="5" max="5" width="20.7109375" style="93" customWidth="1"/>
    <col min="6" max="8" width="9.00390625" style="93" customWidth="1"/>
    <col min="9" max="9" width="12.421875" style="93" customWidth="1"/>
    <col min="10" max="16384" width="9.00390625" style="93" customWidth="1"/>
  </cols>
  <sheetData>
    <row r="1" spans="1:10" ht="15.75" customHeight="1">
      <c r="A1" s="92" t="s">
        <v>216</v>
      </c>
      <c r="I1" s="94" t="s">
        <v>217</v>
      </c>
      <c r="J1" s="168" t="s">
        <v>243</v>
      </c>
    </row>
    <row r="2" ht="15.75" customHeight="1">
      <c r="A2" s="92"/>
    </row>
    <row r="3" ht="15.75" customHeight="1">
      <c r="B3" s="93" t="s">
        <v>218</v>
      </c>
    </row>
    <row r="4" spans="3:5" ht="15.75" customHeight="1">
      <c r="C4" s="216" t="s">
        <v>219</v>
      </c>
      <c r="E4" s="93" t="s">
        <v>220</v>
      </c>
    </row>
    <row r="5" spans="3:5" ht="15.75" customHeight="1">
      <c r="C5" s="216" t="s">
        <v>221</v>
      </c>
      <c r="E5" s="217">
        <v>26451</v>
      </c>
    </row>
    <row r="6" spans="3:5" ht="15.75" customHeight="1">
      <c r="C6" s="216" t="s">
        <v>222</v>
      </c>
      <c r="E6" s="93" t="s">
        <v>223</v>
      </c>
    </row>
    <row r="7" spans="3:5" ht="15.75" customHeight="1">
      <c r="C7" s="216" t="s">
        <v>224</v>
      </c>
      <c r="E7" s="93" t="s">
        <v>225</v>
      </c>
    </row>
    <row r="8" spans="3:5" ht="15.75" customHeight="1">
      <c r="C8" s="216"/>
      <c r="E8" s="93" t="s">
        <v>226</v>
      </c>
    </row>
    <row r="9" spans="3:5" ht="15.75" customHeight="1">
      <c r="C9" s="216" t="s">
        <v>227</v>
      </c>
      <c r="E9" s="93" t="s">
        <v>228</v>
      </c>
    </row>
    <row r="10" spans="3:5" ht="15.75" customHeight="1">
      <c r="C10" s="216" t="s">
        <v>229</v>
      </c>
      <c r="E10" s="93" t="s">
        <v>230</v>
      </c>
    </row>
    <row r="11" spans="3:5" ht="15.75" customHeight="1">
      <c r="C11" s="216"/>
      <c r="E11" s="93" t="s">
        <v>231</v>
      </c>
    </row>
    <row r="12" ht="15.75" customHeight="1"/>
    <row r="13" ht="15.75" customHeight="1">
      <c r="B13" s="93" t="s">
        <v>232</v>
      </c>
    </row>
    <row r="14" spans="3:5" ht="15.75" customHeight="1">
      <c r="C14" s="216" t="s">
        <v>219</v>
      </c>
      <c r="E14" s="93" t="s">
        <v>233</v>
      </c>
    </row>
    <row r="15" spans="3:5" ht="15.75" customHeight="1">
      <c r="C15" s="216" t="s">
        <v>221</v>
      </c>
      <c r="E15" s="217">
        <v>30254</v>
      </c>
    </row>
    <row r="16" spans="3:5" ht="15.75" customHeight="1">
      <c r="C16" s="216" t="s">
        <v>222</v>
      </c>
      <c r="E16" s="93" t="s">
        <v>234</v>
      </c>
    </row>
    <row r="17" spans="3:5" ht="15.75" customHeight="1">
      <c r="C17" s="216" t="s">
        <v>224</v>
      </c>
      <c r="E17" s="93" t="s">
        <v>235</v>
      </c>
    </row>
    <row r="18" spans="3:5" ht="15.75" customHeight="1">
      <c r="C18" s="216"/>
      <c r="E18" s="93" t="s">
        <v>236</v>
      </c>
    </row>
    <row r="19" spans="3:5" ht="15.75" customHeight="1">
      <c r="C19" s="216" t="s">
        <v>227</v>
      </c>
      <c r="E19" s="93" t="s">
        <v>237</v>
      </c>
    </row>
    <row r="20" spans="3:5" ht="15.75" customHeight="1">
      <c r="C20" s="216" t="s">
        <v>229</v>
      </c>
      <c r="E20" s="93" t="s">
        <v>238</v>
      </c>
    </row>
    <row r="21" spans="9:10" ht="15.75" customHeight="1">
      <c r="I21" s="94" t="s">
        <v>239</v>
      </c>
      <c r="J21" s="94"/>
    </row>
  </sheetData>
  <sheetProtection/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28125" style="2" customWidth="1"/>
    <col min="2" max="7" width="10.28125" style="2" customWidth="1"/>
    <col min="8" max="16384" width="9.00390625" style="2" customWidth="1"/>
  </cols>
  <sheetData>
    <row r="1" spans="1:8" ht="15" customHeight="1" thickBot="1">
      <c r="A1" s="1" t="s">
        <v>9</v>
      </c>
      <c r="F1" s="225" t="s">
        <v>10</v>
      </c>
      <c r="G1" s="225"/>
      <c r="H1" s="168" t="s">
        <v>169</v>
      </c>
    </row>
    <row r="2" spans="1:7" s="8" customFormat="1" ht="15" customHeight="1">
      <c r="A2" s="4" t="s">
        <v>11</v>
      </c>
      <c r="B2" s="5" t="s">
        <v>12</v>
      </c>
      <c r="C2" s="226" t="s">
        <v>13</v>
      </c>
      <c r="D2" s="226" t="s">
        <v>14</v>
      </c>
      <c r="E2" s="6" t="s">
        <v>15</v>
      </c>
      <c r="F2" s="7"/>
      <c r="G2" s="7"/>
    </row>
    <row r="3" spans="1:7" s="8" customFormat="1" ht="15" customHeight="1">
      <c r="A3" s="9" t="s">
        <v>16</v>
      </c>
      <c r="B3" s="10" t="s">
        <v>17</v>
      </c>
      <c r="C3" s="227"/>
      <c r="D3" s="227"/>
      <c r="E3" s="10" t="s">
        <v>18</v>
      </c>
      <c r="F3" s="10" t="s">
        <v>19</v>
      </c>
      <c r="G3" s="10" t="s">
        <v>20</v>
      </c>
    </row>
    <row r="4" spans="1:7" ht="13.5" customHeight="1">
      <c r="A4" s="11">
        <v>20</v>
      </c>
      <c r="B4" s="12">
        <v>19</v>
      </c>
      <c r="C4" s="13">
        <v>400</v>
      </c>
      <c r="D4" s="13">
        <v>270</v>
      </c>
      <c r="E4" s="13">
        <v>6359</v>
      </c>
      <c r="F4" s="13">
        <v>3189</v>
      </c>
      <c r="G4" s="13">
        <v>3170</v>
      </c>
    </row>
    <row r="5" spans="1:7" ht="13.5" customHeight="1">
      <c r="A5" s="11">
        <v>21</v>
      </c>
      <c r="B5" s="12">
        <v>19</v>
      </c>
      <c r="C5" s="13">
        <v>387</v>
      </c>
      <c r="D5" s="13">
        <v>264</v>
      </c>
      <c r="E5" s="13">
        <v>6313</v>
      </c>
      <c r="F5" s="13">
        <v>3162</v>
      </c>
      <c r="G5" s="13">
        <v>3151</v>
      </c>
    </row>
    <row r="6" spans="1:8" ht="13.5" customHeight="1">
      <c r="A6" s="11">
        <v>22</v>
      </c>
      <c r="B6" s="12">
        <v>19</v>
      </c>
      <c r="C6" s="13">
        <v>387</v>
      </c>
      <c r="D6" s="13">
        <v>272</v>
      </c>
      <c r="E6" s="13">
        <v>6234</v>
      </c>
      <c r="F6" s="13">
        <v>3128</v>
      </c>
      <c r="G6" s="13">
        <v>3106</v>
      </c>
      <c r="H6" s="14"/>
    </row>
    <row r="7" spans="1:8" ht="13.5" customHeight="1">
      <c r="A7" s="15">
        <v>23</v>
      </c>
      <c r="B7" s="16">
        <v>19</v>
      </c>
      <c r="C7" s="17">
        <v>400</v>
      </c>
      <c r="D7" s="17">
        <v>272</v>
      </c>
      <c r="E7" s="17">
        <v>6160</v>
      </c>
      <c r="F7" s="17">
        <v>3084</v>
      </c>
      <c r="G7" s="17">
        <v>3076</v>
      </c>
      <c r="H7" s="14"/>
    </row>
    <row r="8" spans="1:8" s="19" customFormat="1" ht="20.25" customHeight="1">
      <c r="A8" s="15">
        <v>24</v>
      </c>
      <c r="B8" s="16">
        <v>19</v>
      </c>
      <c r="C8" s="17">
        <f>SUM(C10:C28)</f>
        <v>381</v>
      </c>
      <c r="D8" s="17">
        <f>SUM(D10:D28)</f>
        <v>265</v>
      </c>
      <c r="E8" s="17">
        <f>SUM(E10:E28)</f>
        <v>6014</v>
      </c>
      <c r="F8" s="17">
        <f>SUM(F10:F28)</f>
        <v>3033</v>
      </c>
      <c r="G8" s="17">
        <f>SUM(G10:G28)</f>
        <v>2981</v>
      </c>
      <c r="H8" s="18"/>
    </row>
    <row r="9" spans="1:8" ht="6" customHeight="1">
      <c r="A9" s="11"/>
      <c r="B9" s="12"/>
      <c r="C9" s="13"/>
      <c r="D9" s="13"/>
      <c r="E9" s="13"/>
      <c r="F9" s="13"/>
      <c r="G9" s="13"/>
      <c r="H9" s="14"/>
    </row>
    <row r="10" spans="1:8" ht="13.5" customHeight="1">
      <c r="A10" s="20" t="s">
        <v>21</v>
      </c>
      <c r="B10" s="12" t="s">
        <v>22</v>
      </c>
      <c r="C10" s="13">
        <v>33</v>
      </c>
      <c r="D10" s="13">
        <v>26</v>
      </c>
      <c r="E10" s="13">
        <f>F10+G10</f>
        <v>655</v>
      </c>
      <c r="F10" s="13">
        <v>340</v>
      </c>
      <c r="G10" s="13">
        <v>315</v>
      </c>
      <c r="H10" s="14"/>
    </row>
    <row r="11" spans="1:8" ht="13.5" customHeight="1">
      <c r="A11" s="20" t="s">
        <v>23</v>
      </c>
      <c r="B11" s="12" t="s">
        <v>22</v>
      </c>
      <c r="C11" s="13">
        <v>14</v>
      </c>
      <c r="D11" s="13">
        <v>8</v>
      </c>
      <c r="E11" s="13">
        <f aca="true" t="shared" si="0" ref="E11:E28">F11+G11</f>
        <v>171</v>
      </c>
      <c r="F11" s="13">
        <v>87</v>
      </c>
      <c r="G11" s="13">
        <v>84</v>
      </c>
      <c r="H11" s="14"/>
    </row>
    <row r="12" spans="1:8" ht="13.5" customHeight="1">
      <c r="A12" s="20" t="s">
        <v>24</v>
      </c>
      <c r="B12" s="12" t="s">
        <v>22</v>
      </c>
      <c r="C12" s="13">
        <v>13</v>
      </c>
      <c r="D12" s="13">
        <v>8</v>
      </c>
      <c r="E12" s="13">
        <f t="shared" si="0"/>
        <v>188</v>
      </c>
      <c r="F12" s="13">
        <v>90</v>
      </c>
      <c r="G12" s="13">
        <v>98</v>
      </c>
      <c r="H12" s="14"/>
    </row>
    <row r="13" spans="1:8" ht="13.5" customHeight="1">
      <c r="A13" s="20" t="s">
        <v>25</v>
      </c>
      <c r="B13" s="12" t="s">
        <v>22</v>
      </c>
      <c r="C13" s="13">
        <v>16</v>
      </c>
      <c r="D13" s="13">
        <v>11</v>
      </c>
      <c r="E13" s="13">
        <f t="shared" si="0"/>
        <v>245</v>
      </c>
      <c r="F13" s="13">
        <v>126</v>
      </c>
      <c r="G13" s="13">
        <v>119</v>
      </c>
      <c r="H13" s="14"/>
    </row>
    <row r="14" spans="1:8" ht="13.5" customHeight="1">
      <c r="A14" s="20" t="s">
        <v>26</v>
      </c>
      <c r="B14" s="12" t="s">
        <v>22</v>
      </c>
      <c r="C14" s="13">
        <v>40</v>
      </c>
      <c r="D14" s="13">
        <v>30</v>
      </c>
      <c r="E14" s="13">
        <f t="shared" si="0"/>
        <v>824</v>
      </c>
      <c r="F14" s="13">
        <v>405</v>
      </c>
      <c r="G14" s="13">
        <v>419</v>
      </c>
      <c r="H14" s="14"/>
    </row>
    <row r="15" spans="1:8" ht="21" customHeight="1">
      <c r="A15" s="20" t="s">
        <v>27</v>
      </c>
      <c r="B15" s="12" t="s">
        <v>22</v>
      </c>
      <c r="C15" s="13">
        <v>11</v>
      </c>
      <c r="D15" s="13">
        <v>7</v>
      </c>
      <c r="E15" s="13">
        <f t="shared" si="0"/>
        <v>169</v>
      </c>
      <c r="F15" s="13">
        <v>89</v>
      </c>
      <c r="G15" s="13">
        <v>80</v>
      </c>
      <c r="H15" s="14"/>
    </row>
    <row r="16" spans="1:8" ht="13.5" customHeight="1">
      <c r="A16" s="20" t="s">
        <v>28</v>
      </c>
      <c r="B16" s="12" t="s">
        <v>22</v>
      </c>
      <c r="C16" s="13">
        <v>9</v>
      </c>
      <c r="D16" s="13">
        <v>6</v>
      </c>
      <c r="E16" s="13">
        <f t="shared" si="0"/>
        <v>41</v>
      </c>
      <c r="F16" s="13">
        <v>19</v>
      </c>
      <c r="G16" s="13">
        <v>22</v>
      </c>
      <c r="H16" s="14"/>
    </row>
    <row r="17" spans="1:8" ht="13.5" customHeight="1">
      <c r="A17" s="20" t="s">
        <v>29</v>
      </c>
      <c r="B17" s="12" t="s">
        <v>22</v>
      </c>
      <c r="C17" s="13">
        <v>9</v>
      </c>
      <c r="D17" s="13">
        <v>6</v>
      </c>
      <c r="E17" s="13">
        <f t="shared" si="0"/>
        <v>57</v>
      </c>
      <c r="F17" s="13">
        <v>38</v>
      </c>
      <c r="G17" s="13">
        <v>19</v>
      </c>
      <c r="H17" s="14"/>
    </row>
    <row r="18" spans="1:8" ht="13.5" customHeight="1">
      <c r="A18" s="20" t="s">
        <v>30</v>
      </c>
      <c r="B18" s="12" t="s">
        <v>22</v>
      </c>
      <c r="C18" s="13">
        <v>10</v>
      </c>
      <c r="D18" s="13">
        <v>6</v>
      </c>
      <c r="E18" s="13">
        <f t="shared" si="0"/>
        <v>32</v>
      </c>
      <c r="F18" s="13">
        <v>13</v>
      </c>
      <c r="G18" s="13">
        <v>19</v>
      </c>
      <c r="H18" s="14"/>
    </row>
    <row r="19" spans="1:8" ht="13.5" customHeight="1">
      <c r="A19" s="20" t="s">
        <v>31</v>
      </c>
      <c r="B19" s="12" t="s">
        <v>22</v>
      </c>
      <c r="C19" s="13">
        <v>12</v>
      </c>
      <c r="D19" s="13">
        <v>8</v>
      </c>
      <c r="E19" s="13">
        <f t="shared" si="0"/>
        <v>139</v>
      </c>
      <c r="F19" s="13">
        <v>70</v>
      </c>
      <c r="G19" s="13">
        <v>69</v>
      </c>
      <c r="H19" s="14"/>
    </row>
    <row r="20" spans="1:8" ht="21" customHeight="1">
      <c r="A20" s="20" t="s">
        <v>32</v>
      </c>
      <c r="B20" s="12" t="s">
        <v>22</v>
      </c>
      <c r="C20" s="13">
        <v>23</v>
      </c>
      <c r="D20" s="13">
        <v>16</v>
      </c>
      <c r="E20" s="13">
        <f t="shared" si="0"/>
        <v>420</v>
      </c>
      <c r="F20" s="13">
        <v>210</v>
      </c>
      <c r="G20" s="13">
        <v>210</v>
      </c>
      <c r="H20" s="14"/>
    </row>
    <row r="21" spans="1:8" ht="13.5" customHeight="1">
      <c r="A21" s="20" t="s">
        <v>33</v>
      </c>
      <c r="B21" s="12" t="s">
        <v>22</v>
      </c>
      <c r="C21" s="13">
        <v>12</v>
      </c>
      <c r="D21" s="13">
        <v>8</v>
      </c>
      <c r="E21" s="13">
        <f t="shared" si="0"/>
        <v>104</v>
      </c>
      <c r="F21" s="13">
        <v>42</v>
      </c>
      <c r="G21" s="13">
        <v>62</v>
      </c>
      <c r="H21" s="14"/>
    </row>
    <row r="22" spans="1:8" ht="13.5" customHeight="1">
      <c r="A22" s="20" t="s">
        <v>34</v>
      </c>
      <c r="B22" s="12" t="s">
        <v>22</v>
      </c>
      <c r="C22" s="13">
        <v>14</v>
      </c>
      <c r="D22" s="13">
        <v>8</v>
      </c>
      <c r="E22" s="13">
        <f t="shared" si="0"/>
        <v>68</v>
      </c>
      <c r="F22" s="13">
        <v>35</v>
      </c>
      <c r="G22" s="13">
        <v>33</v>
      </c>
      <c r="H22" s="14"/>
    </row>
    <row r="23" spans="1:8" ht="13.5" customHeight="1">
      <c r="A23" s="20" t="s">
        <v>35</v>
      </c>
      <c r="B23" s="12" t="s">
        <v>22</v>
      </c>
      <c r="C23" s="13">
        <v>20</v>
      </c>
      <c r="D23" s="13">
        <v>14</v>
      </c>
      <c r="E23" s="13">
        <f t="shared" si="0"/>
        <v>300</v>
      </c>
      <c r="F23" s="13">
        <v>154</v>
      </c>
      <c r="G23" s="13">
        <v>146</v>
      </c>
      <c r="H23" s="14"/>
    </row>
    <row r="24" spans="1:8" ht="13.5" customHeight="1">
      <c r="A24" s="20" t="s">
        <v>36</v>
      </c>
      <c r="B24" s="12" t="s">
        <v>22</v>
      </c>
      <c r="C24" s="13">
        <v>52</v>
      </c>
      <c r="D24" s="13">
        <v>37</v>
      </c>
      <c r="E24" s="13">
        <f t="shared" si="0"/>
        <v>1001</v>
      </c>
      <c r="F24" s="13">
        <v>493</v>
      </c>
      <c r="G24" s="13">
        <v>508</v>
      </c>
      <c r="H24" s="14"/>
    </row>
    <row r="25" spans="1:8" ht="21" customHeight="1">
      <c r="A25" s="20" t="s">
        <v>37</v>
      </c>
      <c r="B25" s="12" t="s">
        <v>22</v>
      </c>
      <c r="C25" s="13">
        <v>36</v>
      </c>
      <c r="D25" s="13">
        <v>30</v>
      </c>
      <c r="E25" s="13">
        <f t="shared" si="0"/>
        <v>772</v>
      </c>
      <c r="F25" s="13">
        <v>395</v>
      </c>
      <c r="G25" s="13">
        <v>377</v>
      </c>
      <c r="H25" s="14"/>
    </row>
    <row r="26" spans="1:8" ht="13.5" customHeight="1">
      <c r="A26" s="20" t="s">
        <v>38</v>
      </c>
      <c r="B26" s="12" t="s">
        <v>22</v>
      </c>
      <c r="C26" s="13">
        <v>39</v>
      </c>
      <c r="D26" s="13">
        <v>26</v>
      </c>
      <c r="E26" s="13">
        <f t="shared" si="0"/>
        <v>760</v>
      </c>
      <c r="F26" s="13">
        <v>392</v>
      </c>
      <c r="G26" s="13">
        <v>368</v>
      </c>
      <c r="H26" s="14"/>
    </row>
    <row r="27" spans="1:8" ht="13.5" customHeight="1">
      <c r="A27" s="21" t="s">
        <v>39</v>
      </c>
      <c r="B27" s="22" t="s">
        <v>40</v>
      </c>
      <c r="C27" s="13">
        <v>7</v>
      </c>
      <c r="D27" s="13">
        <v>3</v>
      </c>
      <c r="E27" s="13">
        <f t="shared" si="0"/>
        <v>12</v>
      </c>
      <c r="F27" s="13">
        <v>5</v>
      </c>
      <c r="G27" s="13">
        <v>7</v>
      </c>
      <c r="H27" s="14"/>
    </row>
    <row r="28" spans="1:8" ht="13.5" customHeight="1" thickBot="1">
      <c r="A28" s="23" t="s">
        <v>41</v>
      </c>
      <c r="B28" s="22" t="s">
        <v>40</v>
      </c>
      <c r="C28" s="13">
        <v>11</v>
      </c>
      <c r="D28" s="13">
        <v>7</v>
      </c>
      <c r="E28" s="13">
        <f t="shared" si="0"/>
        <v>56</v>
      </c>
      <c r="F28" s="13">
        <v>30</v>
      </c>
      <c r="G28" s="13">
        <v>26</v>
      </c>
      <c r="H28" s="14"/>
    </row>
    <row r="29" spans="1:7" ht="15" customHeight="1">
      <c r="A29" s="24"/>
      <c r="B29" s="24"/>
      <c r="C29" s="24"/>
      <c r="D29" s="24"/>
      <c r="E29" s="223" t="s">
        <v>42</v>
      </c>
      <c r="F29" s="224"/>
      <c r="G29" s="224"/>
    </row>
    <row r="30" spans="1:7" ht="14.25" customHeight="1">
      <c r="A30" s="25"/>
      <c r="B30" s="25"/>
      <c r="C30" s="25"/>
      <c r="D30" s="25"/>
      <c r="E30" s="26"/>
      <c r="F30" s="26"/>
      <c r="G30" s="26"/>
    </row>
    <row r="31" spans="1:7" ht="15" customHeight="1" thickBot="1">
      <c r="A31" s="1" t="s">
        <v>43</v>
      </c>
      <c r="F31" s="225" t="s">
        <v>10</v>
      </c>
      <c r="G31" s="225"/>
    </row>
    <row r="32" spans="1:7" s="8" customFormat="1" ht="15" customHeight="1">
      <c r="A32" s="4" t="s">
        <v>11</v>
      </c>
      <c r="B32" s="5" t="s">
        <v>12</v>
      </c>
      <c r="C32" s="226" t="s">
        <v>13</v>
      </c>
      <c r="D32" s="226" t="s">
        <v>14</v>
      </c>
      <c r="E32" s="6" t="s">
        <v>44</v>
      </c>
      <c r="F32" s="7"/>
      <c r="G32" s="7"/>
    </row>
    <row r="33" spans="1:7" s="8" customFormat="1" ht="15" customHeight="1">
      <c r="A33" s="9" t="s">
        <v>16</v>
      </c>
      <c r="B33" s="10" t="s">
        <v>17</v>
      </c>
      <c r="C33" s="227"/>
      <c r="D33" s="227"/>
      <c r="E33" s="10" t="s">
        <v>18</v>
      </c>
      <c r="F33" s="10" t="s">
        <v>19</v>
      </c>
      <c r="G33" s="10" t="s">
        <v>20</v>
      </c>
    </row>
    <row r="34" spans="1:7" ht="13.5" customHeight="1">
      <c r="A34" s="11">
        <v>19</v>
      </c>
      <c r="B34" s="27">
        <v>10</v>
      </c>
      <c r="C34" s="13">
        <v>247</v>
      </c>
      <c r="D34" s="13">
        <v>117</v>
      </c>
      <c r="E34" s="13">
        <v>3294</v>
      </c>
      <c r="F34" s="13">
        <v>1678</v>
      </c>
      <c r="G34" s="13">
        <v>1616</v>
      </c>
    </row>
    <row r="35" spans="1:7" ht="13.5" customHeight="1">
      <c r="A35" s="11">
        <v>20</v>
      </c>
      <c r="B35" s="27">
        <v>10</v>
      </c>
      <c r="C35" s="13">
        <v>250</v>
      </c>
      <c r="D35" s="13">
        <v>117</v>
      </c>
      <c r="E35" s="13">
        <v>3240</v>
      </c>
      <c r="F35" s="13">
        <v>1651</v>
      </c>
      <c r="G35" s="13">
        <v>1589</v>
      </c>
    </row>
    <row r="36" spans="1:7" ht="13.5" customHeight="1">
      <c r="A36" s="11">
        <v>21</v>
      </c>
      <c r="B36" s="27">
        <v>9</v>
      </c>
      <c r="C36" s="13">
        <v>235</v>
      </c>
      <c r="D36" s="13">
        <v>113</v>
      </c>
      <c r="E36" s="13">
        <v>3151</v>
      </c>
      <c r="F36" s="13">
        <v>1594</v>
      </c>
      <c r="G36" s="13">
        <v>1557</v>
      </c>
    </row>
    <row r="37" spans="1:7" ht="13.5" customHeight="1">
      <c r="A37" s="11">
        <v>22</v>
      </c>
      <c r="B37" s="27">
        <v>9</v>
      </c>
      <c r="C37" s="13">
        <v>235</v>
      </c>
      <c r="D37" s="13">
        <v>113</v>
      </c>
      <c r="E37" s="13">
        <v>3095</v>
      </c>
      <c r="F37" s="13">
        <v>1567</v>
      </c>
      <c r="G37" s="13">
        <v>1528</v>
      </c>
    </row>
    <row r="38" spans="1:7" ht="13.5" customHeight="1">
      <c r="A38" s="11">
        <v>23</v>
      </c>
      <c r="B38" s="27">
        <v>9</v>
      </c>
      <c r="C38" s="13">
        <v>234</v>
      </c>
      <c r="D38" s="13">
        <v>115</v>
      </c>
      <c r="E38" s="13">
        <v>3089</v>
      </c>
      <c r="F38" s="13">
        <v>1563</v>
      </c>
      <c r="G38" s="13">
        <v>1526</v>
      </c>
    </row>
    <row r="39" spans="1:7" s="19" customFormat="1" ht="20.25" customHeight="1">
      <c r="A39" s="15">
        <v>24</v>
      </c>
      <c r="B39" s="28">
        <v>9</v>
      </c>
      <c r="C39" s="17">
        <f>SUM(C41:C49)</f>
        <v>232</v>
      </c>
      <c r="D39" s="17">
        <f>SUM(D41:D49)</f>
        <v>119</v>
      </c>
      <c r="E39" s="17">
        <f>SUM(E41:E49)</f>
        <v>3152</v>
      </c>
      <c r="F39" s="17">
        <f>SUM(F41:F49)</f>
        <v>1596</v>
      </c>
      <c r="G39" s="17">
        <f>SUM(G41:G49)</f>
        <v>1556</v>
      </c>
    </row>
    <row r="40" spans="1:7" ht="6" customHeight="1">
      <c r="A40" s="11"/>
      <c r="B40" s="27"/>
      <c r="C40" s="13"/>
      <c r="D40" s="13"/>
      <c r="E40" s="13"/>
      <c r="F40" s="13"/>
      <c r="G40" s="13"/>
    </row>
    <row r="41" spans="1:8" ht="13.5" customHeight="1">
      <c r="A41" s="20" t="s">
        <v>45</v>
      </c>
      <c r="B41" s="12" t="s">
        <v>22</v>
      </c>
      <c r="C41" s="13">
        <v>23</v>
      </c>
      <c r="D41" s="13">
        <v>11</v>
      </c>
      <c r="E41" s="13">
        <f>F41+G41</f>
        <v>260</v>
      </c>
      <c r="F41" s="13">
        <v>114</v>
      </c>
      <c r="G41" s="13">
        <v>146</v>
      </c>
      <c r="H41" s="14"/>
    </row>
    <row r="42" spans="1:8" ht="13.5" customHeight="1">
      <c r="A42" s="20" t="s">
        <v>46</v>
      </c>
      <c r="B42" s="12" t="s">
        <v>22</v>
      </c>
      <c r="C42" s="13">
        <v>24</v>
      </c>
      <c r="D42" s="13">
        <v>11</v>
      </c>
      <c r="E42" s="13">
        <f aca="true" t="shared" si="1" ref="E42:E49">F42+G42</f>
        <v>266</v>
      </c>
      <c r="F42" s="13">
        <v>132</v>
      </c>
      <c r="G42" s="13">
        <v>134</v>
      </c>
      <c r="H42" s="14"/>
    </row>
    <row r="43" spans="1:8" ht="13.5" customHeight="1">
      <c r="A43" s="20" t="s">
        <v>47</v>
      </c>
      <c r="B43" s="12" t="s">
        <v>22</v>
      </c>
      <c r="C43" s="13">
        <v>47</v>
      </c>
      <c r="D43" s="13">
        <v>26</v>
      </c>
      <c r="E43" s="13">
        <f t="shared" si="1"/>
        <v>734</v>
      </c>
      <c r="F43" s="13">
        <v>384</v>
      </c>
      <c r="G43" s="13">
        <v>350</v>
      </c>
      <c r="H43" s="14"/>
    </row>
    <row r="44" spans="1:8" ht="13.5" customHeight="1">
      <c r="A44" s="20" t="s">
        <v>48</v>
      </c>
      <c r="B44" s="12" t="s">
        <v>22</v>
      </c>
      <c r="C44" s="13">
        <v>11</v>
      </c>
      <c r="D44" s="13">
        <v>5</v>
      </c>
      <c r="E44" s="13">
        <f t="shared" si="1"/>
        <v>83</v>
      </c>
      <c r="F44" s="13">
        <v>40</v>
      </c>
      <c r="G44" s="13">
        <v>43</v>
      </c>
      <c r="H44" s="14"/>
    </row>
    <row r="45" spans="1:8" ht="13.5" customHeight="1">
      <c r="A45" s="20" t="s">
        <v>49</v>
      </c>
      <c r="B45" s="12" t="s">
        <v>22</v>
      </c>
      <c r="C45" s="13">
        <v>17</v>
      </c>
      <c r="D45" s="13">
        <v>8</v>
      </c>
      <c r="E45" s="13">
        <f t="shared" si="1"/>
        <v>181</v>
      </c>
      <c r="F45" s="13">
        <v>82</v>
      </c>
      <c r="G45" s="13">
        <v>99</v>
      </c>
      <c r="H45" s="14"/>
    </row>
    <row r="46" spans="1:8" ht="21" customHeight="1">
      <c r="A46" s="20" t="s">
        <v>50</v>
      </c>
      <c r="B46" s="12" t="s">
        <v>22</v>
      </c>
      <c r="C46" s="13">
        <v>40</v>
      </c>
      <c r="D46" s="13">
        <v>22</v>
      </c>
      <c r="E46" s="13">
        <f t="shared" si="1"/>
        <v>625</v>
      </c>
      <c r="F46" s="13">
        <v>310</v>
      </c>
      <c r="G46" s="13">
        <v>315</v>
      </c>
      <c r="H46" s="14"/>
    </row>
    <row r="47" spans="1:8" ht="13.5" customHeight="1">
      <c r="A47" s="20" t="s">
        <v>51</v>
      </c>
      <c r="B47" s="12" t="s">
        <v>22</v>
      </c>
      <c r="C47" s="13">
        <v>24</v>
      </c>
      <c r="D47" s="13">
        <v>13</v>
      </c>
      <c r="E47" s="13">
        <f t="shared" si="1"/>
        <v>383</v>
      </c>
      <c r="F47" s="13">
        <v>192</v>
      </c>
      <c r="G47" s="13">
        <v>191</v>
      </c>
      <c r="H47" s="14"/>
    </row>
    <row r="48" spans="1:8" ht="13.5" customHeight="1">
      <c r="A48" s="20" t="s">
        <v>52</v>
      </c>
      <c r="B48" s="12" t="s">
        <v>22</v>
      </c>
      <c r="C48" s="13">
        <v>36</v>
      </c>
      <c r="D48" s="13">
        <v>20</v>
      </c>
      <c r="E48" s="13">
        <f t="shared" si="1"/>
        <v>582</v>
      </c>
      <c r="F48" s="13">
        <v>321</v>
      </c>
      <c r="G48" s="13">
        <v>261</v>
      </c>
      <c r="H48" s="14"/>
    </row>
    <row r="49" spans="1:8" ht="13.5" customHeight="1" thickBot="1">
      <c r="A49" s="20" t="s">
        <v>53</v>
      </c>
      <c r="B49" s="29" t="s">
        <v>40</v>
      </c>
      <c r="C49" s="13">
        <v>10</v>
      </c>
      <c r="D49" s="13">
        <v>3</v>
      </c>
      <c r="E49" s="13">
        <f t="shared" si="1"/>
        <v>38</v>
      </c>
      <c r="F49" s="13">
        <v>21</v>
      </c>
      <c r="G49" s="13">
        <v>17</v>
      </c>
      <c r="H49" s="14"/>
    </row>
    <row r="50" spans="1:7" ht="15" customHeight="1">
      <c r="A50" s="24"/>
      <c r="B50" s="24"/>
      <c r="C50" s="24"/>
      <c r="D50" s="24"/>
      <c r="E50" s="223" t="s">
        <v>42</v>
      </c>
      <c r="F50" s="224"/>
      <c r="G50" s="224"/>
    </row>
    <row r="51" ht="15" customHeight="1"/>
    <row r="52" ht="15" customHeight="1"/>
  </sheetData>
  <sheetProtection/>
  <mergeCells count="8">
    <mergeCell ref="E50:G50"/>
    <mergeCell ref="F1:G1"/>
    <mergeCell ref="C2:C3"/>
    <mergeCell ref="D2:D3"/>
    <mergeCell ref="E29:G29"/>
    <mergeCell ref="F31:G31"/>
    <mergeCell ref="C32:C33"/>
    <mergeCell ref="D32:D33"/>
  </mergeCells>
  <hyperlinks>
    <hyperlink ref="H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4.57421875" style="2" customWidth="1"/>
    <col min="2" max="2" width="9.421875" style="2" customWidth="1"/>
    <col min="3" max="10" width="9.00390625" style="2" customWidth="1"/>
    <col min="11" max="15" width="5.8515625" style="2" customWidth="1"/>
    <col min="16" max="16384" width="9.00390625" style="2" customWidth="1"/>
  </cols>
  <sheetData>
    <row r="1" spans="1:10" ht="15.75" customHeight="1" thickBot="1">
      <c r="A1" s="1" t="s">
        <v>54</v>
      </c>
      <c r="B1" s="19"/>
      <c r="C1" s="19"/>
      <c r="H1" s="3"/>
      <c r="I1" s="3" t="s">
        <v>10</v>
      </c>
      <c r="J1" s="168" t="s">
        <v>169</v>
      </c>
    </row>
    <row r="2" spans="1:9" s="31" customFormat="1" ht="14.25" customHeight="1">
      <c r="A2" s="230" t="s">
        <v>55</v>
      </c>
      <c r="B2" s="231"/>
      <c r="C2" s="232" t="s">
        <v>17</v>
      </c>
      <c r="D2" s="30" t="s">
        <v>13</v>
      </c>
      <c r="E2" s="6" t="s">
        <v>56</v>
      </c>
      <c r="F2" s="7"/>
      <c r="G2" s="7"/>
      <c r="H2" s="7"/>
      <c r="I2" s="7"/>
    </row>
    <row r="3" spans="1:9" s="31" customFormat="1" ht="14.25" customHeight="1">
      <c r="A3" s="234" t="s">
        <v>16</v>
      </c>
      <c r="B3" s="235"/>
      <c r="C3" s="233"/>
      <c r="D3" s="33" t="s">
        <v>57</v>
      </c>
      <c r="E3" s="33" t="s">
        <v>18</v>
      </c>
      <c r="F3" s="33" t="s">
        <v>58</v>
      </c>
      <c r="G3" s="33" t="s">
        <v>59</v>
      </c>
      <c r="H3" s="33" t="s">
        <v>60</v>
      </c>
      <c r="I3" s="33" t="s">
        <v>61</v>
      </c>
    </row>
    <row r="4" spans="1:11" s="40" customFormat="1" ht="13.5" customHeight="1">
      <c r="A4" s="34">
        <v>20</v>
      </c>
      <c r="B4" s="35"/>
      <c r="C4" s="36"/>
      <c r="D4" s="37">
        <v>399</v>
      </c>
      <c r="E4" s="38">
        <v>5192</v>
      </c>
      <c r="F4" s="39">
        <v>1805</v>
      </c>
      <c r="G4" s="39">
        <v>1678</v>
      </c>
      <c r="H4" s="39">
        <v>1683</v>
      </c>
      <c r="I4" s="39">
        <v>26</v>
      </c>
      <c r="K4" s="38"/>
    </row>
    <row r="5" spans="1:11" s="40" customFormat="1" ht="13.5" customHeight="1">
      <c r="A5" s="34">
        <v>21</v>
      </c>
      <c r="B5" s="41"/>
      <c r="C5" s="36"/>
      <c r="D5" s="37">
        <v>399</v>
      </c>
      <c r="E5" s="38">
        <v>5110</v>
      </c>
      <c r="F5" s="38">
        <v>1670</v>
      </c>
      <c r="G5" s="38">
        <v>1764</v>
      </c>
      <c r="H5" s="38">
        <v>1647</v>
      </c>
      <c r="I5" s="38">
        <v>29</v>
      </c>
      <c r="K5" s="38"/>
    </row>
    <row r="6" spans="1:11" s="40" customFormat="1" ht="13.5" customHeight="1">
      <c r="A6" s="34">
        <v>22</v>
      </c>
      <c r="B6" s="41"/>
      <c r="C6" s="36"/>
      <c r="D6" s="42">
        <v>400</v>
      </c>
      <c r="E6" s="42">
        <v>5084</v>
      </c>
      <c r="F6" s="42">
        <v>1747</v>
      </c>
      <c r="G6" s="42">
        <v>1613</v>
      </c>
      <c r="H6" s="42">
        <v>1701</v>
      </c>
      <c r="I6" s="42">
        <v>23</v>
      </c>
      <c r="K6" s="38"/>
    </row>
    <row r="7" spans="1:11" s="40" customFormat="1" ht="13.5" customHeight="1">
      <c r="A7" s="236">
        <v>23</v>
      </c>
      <c r="B7" s="237"/>
      <c r="C7" s="43"/>
      <c r="D7" s="44">
        <v>395</v>
      </c>
      <c r="E7" s="44">
        <v>4913</v>
      </c>
      <c r="F7" s="44">
        <v>1639</v>
      </c>
      <c r="G7" s="44">
        <v>1684</v>
      </c>
      <c r="H7" s="44">
        <v>1563</v>
      </c>
      <c r="I7" s="44">
        <v>27</v>
      </c>
      <c r="K7" s="38"/>
    </row>
    <row r="8" spans="1:11" s="45" customFormat="1" ht="22.5" customHeight="1">
      <c r="A8" s="236">
        <v>24</v>
      </c>
      <c r="B8" s="237"/>
      <c r="C8" s="43"/>
      <c r="D8" s="44">
        <f>D9+D20</f>
        <v>387</v>
      </c>
      <c r="E8" s="44">
        <f>E9+E20</f>
        <v>4845</v>
      </c>
      <c r="F8" s="44">
        <f>F9+F20</f>
        <v>1583</v>
      </c>
      <c r="G8" s="44">
        <f>G9+G20</f>
        <v>1574</v>
      </c>
      <c r="H8" s="44">
        <f>H9+H20</f>
        <v>1651</v>
      </c>
      <c r="I8" s="44">
        <f>I20</f>
        <v>37</v>
      </c>
      <c r="K8" s="46"/>
    </row>
    <row r="9" spans="1:15" s="40" customFormat="1" ht="22.5" customHeight="1">
      <c r="A9" s="228" t="s">
        <v>62</v>
      </c>
      <c r="B9" s="229"/>
      <c r="C9" s="48"/>
      <c r="D9" s="49">
        <f>SUM(D10:D19)</f>
        <v>364</v>
      </c>
      <c r="E9" s="50">
        <f>SUM(E10:E19)</f>
        <v>4678</v>
      </c>
      <c r="F9" s="50">
        <f>SUM(F10:F19)</f>
        <v>1537</v>
      </c>
      <c r="G9" s="50">
        <f>SUM(G10:G19)</f>
        <v>1526</v>
      </c>
      <c r="H9" s="50">
        <f>SUM(H10:H19)</f>
        <v>1615</v>
      </c>
      <c r="I9" s="51">
        <v>0</v>
      </c>
      <c r="K9" s="52"/>
      <c r="L9" s="52"/>
      <c r="M9" s="52"/>
      <c r="N9" s="52"/>
      <c r="O9" s="52"/>
    </row>
    <row r="10" spans="2:11" s="40" customFormat="1" ht="13.5" customHeight="1">
      <c r="B10" s="47" t="s">
        <v>63</v>
      </c>
      <c r="C10" s="36" t="s">
        <v>64</v>
      </c>
      <c r="D10" s="37">
        <v>37</v>
      </c>
      <c r="E10" s="50">
        <f>SUM(F10:H10)</f>
        <v>387</v>
      </c>
      <c r="F10" s="39">
        <v>122</v>
      </c>
      <c r="G10" s="39">
        <v>118</v>
      </c>
      <c r="H10" s="39">
        <v>147</v>
      </c>
      <c r="I10" s="51">
        <v>0</v>
      </c>
      <c r="J10" s="53"/>
      <c r="K10" s="53"/>
    </row>
    <row r="11" spans="2:9" s="40" customFormat="1" ht="13.5" customHeight="1">
      <c r="B11" s="47" t="s">
        <v>65</v>
      </c>
      <c r="C11" s="36" t="s">
        <v>64</v>
      </c>
      <c r="D11" s="37">
        <v>42</v>
      </c>
      <c r="E11" s="50">
        <f aca="true" t="shared" si="0" ref="E11:E19">SUM(F11:H11)</f>
        <v>448</v>
      </c>
      <c r="F11" s="50">
        <v>149</v>
      </c>
      <c r="G11" s="39">
        <v>152</v>
      </c>
      <c r="H11" s="39">
        <v>147</v>
      </c>
      <c r="I11" s="51">
        <v>0</v>
      </c>
    </row>
    <row r="12" spans="2:9" s="40" customFormat="1" ht="13.5" customHeight="1">
      <c r="B12" s="47" t="s">
        <v>66</v>
      </c>
      <c r="C12" s="36" t="s">
        <v>64</v>
      </c>
      <c r="D12" s="49">
        <v>56</v>
      </c>
      <c r="E12" s="50">
        <f t="shared" si="0"/>
        <v>849</v>
      </c>
      <c r="F12" s="37">
        <v>272</v>
      </c>
      <c r="G12" s="39">
        <v>275</v>
      </c>
      <c r="H12" s="39">
        <v>302</v>
      </c>
      <c r="I12" s="51">
        <v>0</v>
      </c>
    </row>
    <row r="13" spans="2:9" s="40" customFormat="1" ht="13.5" customHeight="1">
      <c r="B13" s="47" t="s">
        <v>67</v>
      </c>
      <c r="C13" s="36" t="s">
        <v>64</v>
      </c>
      <c r="D13" s="37">
        <v>40</v>
      </c>
      <c r="E13" s="50">
        <f t="shared" si="0"/>
        <v>469</v>
      </c>
      <c r="F13" s="39">
        <v>158</v>
      </c>
      <c r="G13" s="39">
        <v>154</v>
      </c>
      <c r="H13" s="39">
        <v>157</v>
      </c>
      <c r="I13" s="51">
        <v>0</v>
      </c>
    </row>
    <row r="14" spans="2:9" s="40" customFormat="1" ht="13.5" customHeight="1">
      <c r="B14" s="47" t="s">
        <v>68</v>
      </c>
      <c r="C14" s="36" t="s">
        <v>64</v>
      </c>
      <c r="D14" s="37">
        <v>31</v>
      </c>
      <c r="E14" s="50">
        <f t="shared" si="0"/>
        <v>329</v>
      </c>
      <c r="F14" s="39">
        <v>108</v>
      </c>
      <c r="G14" s="39">
        <v>116</v>
      </c>
      <c r="H14" s="39">
        <v>105</v>
      </c>
      <c r="I14" s="51">
        <v>0</v>
      </c>
    </row>
    <row r="15" spans="2:9" s="40" customFormat="1" ht="7.5" customHeight="1">
      <c r="B15" s="47"/>
      <c r="C15" s="36"/>
      <c r="E15" s="50">
        <f t="shared" si="0"/>
        <v>0</v>
      </c>
      <c r="F15" s="39"/>
      <c r="G15" s="39"/>
      <c r="H15" s="39"/>
      <c r="I15" s="51"/>
    </row>
    <row r="16" spans="2:9" s="40" customFormat="1" ht="13.5" customHeight="1">
      <c r="B16" s="47" t="s">
        <v>69</v>
      </c>
      <c r="C16" s="36" t="s">
        <v>64</v>
      </c>
      <c r="D16" s="37">
        <v>28</v>
      </c>
      <c r="E16" s="50">
        <f t="shared" si="0"/>
        <v>321</v>
      </c>
      <c r="F16" s="39">
        <v>118</v>
      </c>
      <c r="G16" s="39">
        <v>100</v>
      </c>
      <c r="H16" s="39">
        <v>103</v>
      </c>
      <c r="I16" s="51">
        <v>0</v>
      </c>
    </row>
    <row r="17" spans="2:9" s="40" customFormat="1" ht="13.5" customHeight="1">
      <c r="B17" s="47" t="s">
        <v>70</v>
      </c>
      <c r="C17" s="36" t="s">
        <v>64</v>
      </c>
      <c r="D17" s="37">
        <v>54</v>
      </c>
      <c r="E17" s="50">
        <f t="shared" si="0"/>
        <v>918</v>
      </c>
      <c r="F17" s="39">
        <v>283</v>
      </c>
      <c r="G17" s="39">
        <v>317</v>
      </c>
      <c r="H17" s="39">
        <v>318</v>
      </c>
      <c r="I17" s="51">
        <v>0</v>
      </c>
    </row>
    <row r="18" spans="2:9" s="40" customFormat="1" ht="13.5" customHeight="1">
      <c r="B18" s="47" t="s">
        <v>71</v>
      </c>
      <c r="C18" s="36" t="s">
        <v>64</v>
      </c>
      <c r="D18" s="37">
        <v>31</v>
      </c>
      <c r="E18" s="50">
        <f t="shared" si="0"/>
        <v>393</v>
      </c>
      <c r="F18" s="39">
        <v>124</v>
      </c>
      <c r="G18" s="39">
        <v>120</v>
      </c>
      <c r="H18" s="39">
        <v>149</v>
      </c>
      <c r="I18" s="51">
        <v>0</v>
      </c>
    </row>
    <row r="19" spans="2:9" s="40" customFormat="1" ht="13.5" customHeight="1">
      <c r="B19" s="47" t="s">
        <v>72</v>
      </c>
      <c r="C19" s="36" t="s">
        <v>73</v>
      </c>
      <c r="D19" s="37">
        <v>45</v>
      </c>
      <c r="E19" s="50">
        <f t="shared" si="0"/>
        <v>564</v>
      </c>
      <c r="F19" s="39">
        <v>203</v>
      </c>
      <c r="G19" s="39">
        <v>174</v>
      </c>
      <c r="H19" s="39">
        <v>187</v>
      </c>
      <c r="I19" s="51">
        <v>0</v>
      </c>
    </row>
    <row r="20" spans="1:9" s="40" customFormat="1" ht="22.5" customHeight="1">
      <c r="A20" s="228" t="s">
        <v>74</v>
      </c>
      <c r="B20" s="229"/>
      <c r="C20" s="48"/>
      <c r="D20" s="37">
        <f aca="true" t="shared" si="1" ref="D20:I20">SUM(D21:D22)</f>
        <v>23</v>
      </c>
      <c r="E20" s="52">
        <f t="shared" si="1"/>
        <v>167</v>
      </c>
      <c r="F20" s="52">
        <f t="shared" si="1"/>
        <v>46</v>
      </c>
      <c r="G20" s="52">
        <f t="shared" si="1"/>
        <v>48</v>
      </c>
      <c r="H20" s="52">
        <f t="shared" si="1"/>
        <v>36</v>
      </c>
      <c r="I20" s="52">
        <f t="shared" si="1"/>
        <v>37</v>
      </c>
    </row>
    <row r="21" spans="2:11" s="40" customFormat="1" ht="13.5" customHeight="1">
      <c r="B21" s="47" t="s">
        <v>63</v>
      </c>
      <c r="C21" s="36" t="s">
        <v>64</v>
      </c>
      <c r="D21" s="37">
        <v>9</v>
      </c>
      <c r="E21" s="50">
        <f>SUM(F21:I21)</f>
        <v>65</v>
      </c>
      <c r="F21" s="39">
        <v>16</v>
      </c>
      <c r="G21" s="39">
        <v>24</v>
      </c>
      <c r="H21" s="39">
        <v>10</v>
      </c>
      <c r="I21" s="39">
        <v>15</v>
      </c>
      <c r="J21" s="53"/>
      <c r="K21" s="49"/>
    </row>
    <row r="22" spans="1:9" s="40" customFormat="1" ht="13.5" customHeight="1" thickBot="1">
      <c r="A22" s="54"/>
      <c r="B22" s="55" t="s">
        <v>65</v>
      </c>
      <c r="C22" s="56" t="s">
        <v>64</v>
      </c>
      <c r="D22" s="54">
        <v>14</v>
      </c>
      <c r="E22" s="57">
        <f>SUM(F22:I22)</f>
        <v>102</v>
      </c>
      <c r="F22" s="58">
        <v>30</v>
      </c>
      <c r="G22" s="58">
        <v>24</v>
      </c>
      <c r="H22" s="58">
        <v>26</v>
      </c>
      <c r="I22" s="58">
        <v>22</v>
      </c>
    </row>
    <row r="23" spans="1:9" ht="15.75" customHeight="1">
      <c r="A23" s="2" t="s">
        <v>75</v>
      </c>
      <c r="H23" s="59"/>
      <c r="I23" s="60" t="s">
        <v>76</v>
      </c>
    </row>
    <row r="24" ht="15.75" customHeight="1">
      <c r="I24" s="60"/>
    </row>
    <row r="25" ht="15.75" customHeight="1"/>
  </sheetData>
  <sheetProtection/>
  <mergeCells count="7">
    <mergeCell ref="A20:B20"/>
    <mergeCell ref="A2:B2"/>
    <mergeCell ref="C2:C3"/>
    <mergeCell ref="A3:B3"/>
    <mergeCell ref="A7:B7"/>
    <mergeCell ref="A8:B8"/>
    <mergeCell ref="A9:B9"/>
  </mergeCells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2" customWidth="1"/>
    <col min="2" max="2" width="9.00390625" style="2" customWidth="1"/>
    <col min="3" max="4" width="9.421875" style="2" customWidth="1"/>
    <col min="5" max="5" width="8.421875" style="2" customWidth="1"/>
    <col min="6" max="8" width="9.421875" style="2" customWidth="1"/>
    <col min="9" max="16384" width="9.00390625" style="2" customWidth="1"/>
  </cols>
  <sheetData>
    <row r="1" spans="1:9" ht="15.75" customHeight="1" thickBot="1">
      <c r="A1" s="1" t="s">
        <v>77</v>
      </c>
      <c r="G1" s="3"/>
      <c r="H1" s="3" t="s">
        <v>10</v>
      </c>
      <c r="I1" s="168" t="s">
        <v>169</v>
      </c>
    </row>
    <row r="2" spans="1:8" s="8" customFormat="1" ht="15.75" customHeight="1">
      <c r="A2" s="238" t="s">
        <v>78</v>
      </c>
      <c r="B2" s="240" t="s">
        <v>79</v>
      </c>
      <c r="C2" s="61" t="s">
        <v>80</v>
      </c>
      <c r="D2" s="62"/>
      <c r="E2" s="240" t="s">
        <v>81</v>
      </c>
      <c r="F2" s="6" t="s">
        <v>82</v>
      </c>
      <c r="G2" s="7"/>
      <c r="H2" s="7"/>
    </row>
    <row r="3" spans="1:8" s="8" customFormat="1" ht="15.75" customHeight="1">
      <c r="A3" s="239"/>
      <c r="B3" s="241"/>
      <c r="C3" s="63"/>
      <c r="D3" s="32" t="s">
        <v>83</v>
      </c>
      <c r="E3" s="241"/>
      <c r="F3" s="33" t="s">
        <v>18</v>
      </c>
      <c r="G3" s="33" t="s">
        <v>19</v>
      </c>
      <c r="H3" s="33" t="s">
        <v>20</v>
      </c>
    </row>
    <row r="4" spans="1:8" ht="15.75" customHeight="1">
      <c r="A4" s="64">
        <v>20</v>
      </c>
      <c r="B4" s="65">
        <v>1</v>
      </c>
      <c r="C4" s="66">
        <v>168</v>
      </c>
      <c r="D4" s="67">
        <v>90</v>
      </c>
      <c r="E4" s="66">
        <v>3</v>
      </c>
      <c r="F4" s="66">
        <v>569</v>
      </c>
      <c r="G4" s="68" t="s">
        <v>84</v>
      </c>
      <c r="H4" s="66">
        <v>569</v>
      </c>
    </row>
    <row r="5" spans="1:8" ht="15.75" customHeight="1">
      <c r="A5" s="64">
        <v>21</v>
      </c>
      <c r="B5" s="65">
        <v>1</v>
      </c>
      <c r="C5" s="66">
        <v>174</v>
      </c>
      <c r="D5" s="69">
        <v>95</v>
      </c>
      <c r="E5" s="66">
        <v>3</v>
      </c>
      <c r="F5" s="66">
        <v>564</v>
      </c>
      <c r="G5" s="68" t="s">
        <v>84</v>
      </c>
      <c r="H5" s="66">
        <v>564</v>
      </c>
    </row>
    <row r="6" spans="1:8" ht="15.75" customHeight="1">
      <c r="A6" s="64">
        <v>22</v>
      </c>
      <c r="B6" s="65">
        <v>1</v>
      </c>
      <c r="C6" s="66">
        <v>172</v>
      </c>
      <c r="D6" s="69">
        <v>93</v>
      </c>
      <c r="E6" s="66">
        <v>3</v>
      </c>
      <c r="F6" s="66">
        <v>598</v>
      </c>
      <c r="G6" s="68" t="s">
        <v>84</v>
      </c>
      <c r="H6" s="66">
        <v>598</v>
      </c>
    </row>
    <row r="7" spans="1:8" s="66" customFormat="1" ht="15.75" customHeight="1">
      <c r="A7" s="64">
        <v>23</v>
      </c>
      <c r="B7" s="65">
        <v>1</v>
      </c>
      <c r="C7" s="66">
        <v>185</v>
      </c>
      <c r="D7" s="69">
        <v>103</v>
      </c>
      <c r="E7" s="66">
        <v>3</v>
      </c>
      <c r="F7" s="66">
        <v>580</v>
      </c>
      <c r="G7" s="68" t="s">
        <v>85</v>
      </c>
      <c r="H7" s="66">
        <v>580</v>
      </c>
    </row>
    <row r="8" spans="1:8" s="19" customFormat="1" ht="15.75" customHeight="1" thickBot="1">
      <c r="A8" s="70">
        <v>24</v>
      </c>
      <c r="B8" s="71">
        <v>1</v>
      </c>
      <c r="C8" s="72">
        <v>191</v>
      </c>
      <c r="D8" s="73">
        <v>110</v>
      </c>
      <c r="E8" s="72">
        <v>3</v>
      </c>
      <c r="F8" s="72">
        <v>587</v>
      </c>
      <c r="G8" s="74" t="s">
        <v>85</v>
      </c>
      <c r="H8" s="72">
        <v>587</v>
      </c>
    </row>
    <row r="9" spans="7:8" ht="15.75" customHeight="1">
      <c r="G9" s="68"/>
      <c r="H9" s="68" t="s">
        <v>86</v>
      </c>
    </row>
    <row r="10" spans="5:8" ht="15.75" customHeight="1">
      <c r="E10" s="75"/>
      <c r="G10" s="242" t="s">
        <v>87</v>
      </c>
      <c r="H10" s="243"/>
    </row>
    <row r="11" spans="7:8" ht="12.75">
      <c r="G11" s="244"/>
      <c r="H11" s="243"/>
    </row>
  </sheetData>
  <sheetProtection/>
  <mergeCells count="4">
    <mergeCell ref="A2:A3"/>
    <mergeCell ref="B2:B3"/>
    <mergeCell ref="E2:E3"/>
    <mergeCell ref="G10:H11"/>
  </mergeCells>
  <hyperlinks>
    <hyperlink ref="I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7.140625" style="76" customWidth="1"/>
    <col min="2" max="12" width="5.8515625" style="76" customWidth="1"/>
    <col min="13" max="13" width="6.28125" style="76" customWidth="1"/>
    <col min="14" max="16384" width="9.00390625" style="76" customWidth="1"/>
  </cols>
  <sheetData>
    <row r="1" spans="1:14" ht="15.75" customHeight="1" thickBot="1">
      <c r="A1" s="1" t="s">
        <v>88</v>
      </c>
      <c r="K1" s="250" t="s">
        <v>10</v>
      </c>
      <c r="L1" s="250"/>
      <c r="M1" s="250"/>
      <c r="N1" s="168" t="s">
        <v>169</v>
      </c>
    </row>
    <row r="2" spans="1:13" s="78" customFormat="1" ht="21.75" customHeight="1">
      <c r="A2" s="77"/>
      <c r="B2" s="251" t="s">
        <v>89</v>
      </c>
      <c r="C2" s="254" t="s">
        <v>14</v>
      </c>
      <c r="D2" s="254" t="s">
        <v>13</v>
      </c>
      <c r="E2" s="254" t="s">
        <v>90</v>
      </c>
      <c r="F2" s="257" t="s">
        <v>91</v>
      </c>
      <c r="G2" s="258"/>
      <c r="H2" s="258"/>
      <c r="I2" s="258"/>
      <c r="J2" s="258"/>
      <c r="K2" s="259"/>
      <c r="L2" s="260" t="s">
        <v>92</v>
      </c>
      <c r="M2" s="263" t="s">
        <v>93</v>
      </c>
    </row>
    <row r="3" spans="1:13" s="78" customFormat="1" ht="21.75" customHeight="1">
      <c r="A3" s="79" t="s">
        <v>94</v>
      </c>
      <c r="B3" s="252"/>
      <c r="C3" s="255"/>
      <c r="D3" s="255"/>
      <c r="E3" s="255"/>
      <c r="F3" s="245" t="s">
        <v>18</v>
      </c>
      <c r="G3" s="246"/>
      <c r="H3" s="247"/>
      <c r="I3" s="248" t="s">
        <v>95</v>
      </c>
      <c r="J3" s="248" t="s">
        <v>96</v>
      </c>
      <c r="K3" s="248" t="s">
        <v>97</v>
      </c>
      <c r="L3" s="261"/>
      <c r="M3" s="264"/>
    </row>
    <row r="4" spans="1:14" s="78" customFormat="1" ht="21.75" customHeight="1">
      <c r="A4" s="80" t="s">
        <v>98</v>
      </c>
      <c r="B4" s="253"/>
      <c r="C4" s="256"/>
      <c r="D4" s="256"/>
      <c r="E4" s="256"/>
      <c r="F4" s="81" t="s">
        <v>18</v>
      </c>
      <c r="G4" s="81" t="s">
        <v>19</v>
      </c>
      <c r="H4" s="81" t="s">
        <v>20</v>
      </c>
      <c r="I4" s="249"/>
      <c r="J4" s="249"/>
      <c r="K4" s="249"/>
      <c r="L4" s="262"/>
      <c r="M4" s="265"/>
      <c r="N4" s="82"/>
    </row>
    <row r="5" spans="1:13" ht="15.75" customHeight="1">
      <c r="A5" s="83">
        <v>20</v>
      </c>
      <c r="B5" s="84">
        <v>6</v>
      </c>
      <c r="C5" s="60">
        <v>27</v>
      </c>
      <c r="D5" s="60">
        <v>41</v>
      </c>
      <c r="E5" s="60">
        <v>10</v>
      </c>
      <c r="F5" s="60">
        <v>565</v>
      </c>
      <c r="G5" s="60">
        <v>277</v>
      </c>
      <c r="H5" s="60">
        <v>288</v>
      </c>
      <c r="I5" s="60">
        <v>177</v>
      </c>
      <c r="J5" s="60">
        <v>201</v>
      </c>
      <c r="K5" s="60">
        <v>187</v>
      </c>
      <c r="L5" s="85">
        <v>20.925925925925927</v>
      </c>
      <c r="M5" s="85">
        <v>13.78048780487805</v>
      </c>
    </row>
    <row r="6" spans="1:13" s="2" customFormat="1" ht="15.75" customHeight="1">
      <c r="A6" s="83">
        <v>21</v>
      </c>
      <c r="B6" s="84">
        <v>6</v>
      </c>
      <c r="C6" s="60">
        <v>27</v>
      </c>
      <c r="D6" s="60">
        <v>40</v>
      </c>
      <c r="E6" s="60">
        <v>9</v>
      </c>
      <c r="F6" s="60">
        <v>545</v>
      </c>
      <c r="G6" s="60">
        <v>279</v>
      </c>
      <c r="H6" s="60">
        <v>266</v>
      </c>
      <c r="I6" s="60">
        <v>182</v>
      </c>
      <c r="J6" s="60">
        <v>172</v>
      </c>
      <c r="K6" s="60">
        <v>190</v>
      </c>
      <c r="L6" s="85">
        <v>27</v>
      </c>
      <c r="M6" s="85">
        <v>13.625</v>
      </c>
    </row>
    <row r="7" spans="1:13" s="2" customFormat="1" ht="15.75" customHeight="1">
      <c r="A7" s="83">
        <v>22</v>
      </c>
      <c r="B7" s="84">
        <v>6</v>
      </c>
      <c r="C7" s="60">
        <v>26</v>
      </c>
      <c r="D7" s="60">
        <v>43</v>
      </c>
      <c r="E7" s="60">
        <v>11</v>
      </c>
      <c r="F7" s="60">
        <v>510</v>
      </c>
      <c r="G7" s="60">
        <v>265</v>
      </c>
      <c r="H7" s="60">
        <v>245</v>
      </c>
      <c r="I7" s="60">
        <v>151</v>
      </c>
      <c r="J7" s="60">
        <v>189</v>
      </c>
      <c r="K7" s="60">
        <v>170</v>
      </c>
      <c r="L7" s="85">
        <f>C7</f>
        <v>26</v>
      </c>
      <c r="M7" s="85">
        <f>F7/D7</f>
        <v>11.86046511627907</v>
      </c>
    </row>
    <row r="8" spans="1:13" s="2" customFormat="1" ht="15.75" customHeight="1">
      <c r="A8" s="83">
        <v>23</v>
      </c>
      <c r="B8" s="84">
        <v>6</v>
      </c>
      <c r="C8" s="60">
        <v>26</v>
      </c>
      <c r="D8" s="60">
        <v>47</v>
      </c>
      <c r="E8" s="60">
        <v>11</v>
      </c>
      <c r="F8" s="60">
        <v>526</v>
      </c>
      <c r="G8" s="60">
        <v>277</v>
      </c>
      <c r="H8" s="60">
        <v>249</v>
      </c>
      <c r="I8" s="60">
        <v>180</v>
      </c>
      <c r="J8" s="60">
        <v>160</v>
      </c>
      <c r="K8" s="60">
        <v>186</v>
      </c>
      <c r="L8" s="85">
        <v>20.2307692307</v>
      </c>
      <c r="M8" s="85">
        <v>11.1914893617</v>
      </c>
    </row>
    <row r="9" spans="1:13" s="19" customFormat="1" ht="15.75" customHeight="1">
      <c r="A9" s="86">
        <v>24</v>
      </c>
      <c r="B9" s="19">
        <f>SUM(B10:B11)</f>
        <v>6</v>
      </c>
      <c r="C9" s="19">
        <f aca="true" t="shared" si="0" ref="C9:K9">SUM(C10:C11)</f>
        <v>25</v>
      </c>
      <c r="D9" s="19">
        <f t="shared" si="0"/>
        <v>41</v>
      </c>
      <c r="E9" s="19">
        <f t="shared" si="0"/>
        <v>12</v>
      </c>
      <c r="F9" s="19">
        <f t="shared" si="0"/>
        <v>491</v>
      </c>
      <c r="G9" s="19">
        <f t="shared" si="0"/>
        <v>258</v>
      </c>
      <c r="H9" s="19">
        <f t="shared" si="0"/>
        <v>233</v>
      </c>
      <c r="I9" s="19">
        <f t="shared" si="0"/>
        <v>159</v>
      </c>
      <c r="J9" s="19">
        <f t="shared" si="0"/>
        <v>177</v>
      </c>
      <c r="K9" s="19">
        <f t="shared" si="0"/>
        <v>155</v>
      </c>
      <c r="L9" s="87">
        <f>F9/C9</f>
        <v>19.64</v>
      </c>
      <c r="M9" s="87">
        <f>F9/D9</f>
        <v>11.975609756097562</v>
      </c>
    </row>
    <row r="10" spans="1:13" ht="15.75" customHeight="1">
      <c r="A10" s="88" t="s">
        <v>22</v>
      </c>
      <c r="B10" s="84">
        <v>1</v>
      </c>
      <c r="C10" s="60">
        <v>3</v>
      </c>
      <c r="D10" s="60">
        <v>4</v>
      </c>
      <c r="E10" s="60">
        <v>1</v>
      </c>
      <c r="F10" s="60">
        <f>G10+H10</f>
        <v>30</v>
      </c>
      <c r="G10" s="60">
        <v>16</v>
      </c>
      <c r="H10" s="60">
        <v>14</v>
      </c>
      <c r="I10" s="60">
        <v>11</v>
      </c>
      <c r="J10" s="60">
        <v>10</v>
      </c>
      <c r="K10" s="60">
        <v>9</v>
      </c>
      <c r="L10" s="87">
        <f>F10/C10</f>
        <v>10</v>
      </c>
      <c r="M10" s="87">
        <f>F10/D10</f>
        <v>7.5</v>
      </c>
    </row>
    <row r="11" spans="1:13" ht="15.75" customHeight="1" thickBot="1">
      <c r="A11" s="89" t="s">
        <v>73</v>
      </c>
      <c r="B11" s="90">
        <v>5</v>
      </c>
      <c r="C11" s="3">
        <v>22</v>
      </c>
      <c r="D11" s="3">
        <v>37</v>
      </c>
      <c r="E11" s="3">
        <v>11</v>
      </c>
      <c r="F11" s="3">
        <f>G11+H11</f>
        <v>461</v>
      </c>
      <c r="G11" s="3">
        <v>242</v>
      </c>
      <c r="H11" s="3">
        <v>219</v>
      </c>
      <c r="I11" s="3">
        <v>148</v>
      </c>
      <c r="J11" s="3">
        <v>167</v>
      </c>
      <c r="K11" s="3">
        <v>146</v>
      </c>
      <c r="L11" s="87">
        <f>F11/C11</f>
        <v>20.954545454545453</v>
      </c>
      <c r="M11" s="87">
        <f>F11/D11</f>
        <v>12.45945945945946</v>
      </c>
    </row>
    <row r="12" spans="9:13" ht="15.75" customHeight="1">
      <c r="I12" s="91"/>
      <c r="J12" s="91"/>
      <c r="K12" s="91"/>
      <c r="L12" s="91"/>
      <c r="M12" s="91" t="s">
        <v>99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2">
    <mergeCell ref="L2:L4"/>
    <mergeCell ref="M2:M4"/>
    <mergeCell ref="F3:H3"/>
    <mergeCell ref="I3:I4"/>
    <mergeCell ref="J3:J4"/>
    <mergeCell ref="K3:K4"/>
    <mergeCell ref="K1:M1"/>
    <mergeCell ref="B2:B4"/>
    <mergeCell ref="C2:C4"/>
    <mergeCell ref="D2:D4"/>
    <mergeCell ref="E2:E4"/>
    <mergeCell ref="F2:K2"/>
  </mergeCells>
  <hyperlinks>
    <hyperlink ref="N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E1"/>
    </sheetView>
  </sheetViews>
  <sheetFormatPr defaultColWidth="9.140625" defaultRowHeight="15"/>
  <cols>
    <col min="1" max="1" width="10.421875" style="93" customWidth="1"/>
    <col min="2" max="9" width="9.28125" style="93" customWidth="1"/>
    <col min="10" max="16384" width="9.00390625" style="93" customWidth="1"/>
  </cols>
  <sheetData>
    <row r="1" spans="1:10" ht="15" thickBot="1">
      <c r="A1" s="92" t="s">
        <v>100</v>
      </c>
      <c r="I1" s="94" t="s">
        <v>10</v>
      </c>
      <c r="J1" s="168" t="s">
        <v>169</v>
      </c>
    </row>
    <row r="2" spans="1:9" s="95" customFormat="1" ht="13.5">
      <c r="A2" s="266" t="s">
        <v>55</v>
      </c>
      <c r="B2" s="268" t="s">
        <v>101</v>
      </c>
      <c r="C2" s="268"/>
      <c r="D2" s="268"/>
      <c r="E2" s="268" t="s">
        <v>80</v>
      </c>
      <c r="F2" s="268"/>
      <c r="G2" s="268" t="s">
        <v>102</v>
      </c>
      <c r="H2" s="268"/>
      <c r="I2" s="269"/>
    </row>
    <row r="3" spans="1:9" s="95" customFormat="1" ht="13.5">
      <c r="A3" s="267"/>
      <c r="B3" s="96" t="s">
        <v>18</v>
      </c>
      <c r="C3" s="96" t="s">
        <v>22</v>
      </c>
      <c r="D3" s="96" t="s">
        <v>73</v>
      </c>
      <c r="E3" s="96" t="s">
        <v>103</v>
      </c>
      <c r="F3" s="96" t="s">
        <v>104</v>
      </c>
      <c r="G3" s="96" t="s">
        <v>18</v>
      </c>
      <c r="H3" s="96" t="s">
        <v>19</v>
      </c>
      <c r="I3" s="97" t="s">
        <v>20</v>
      </c>
    </row>
    <row r="4" spans="1:9" ht="13.5">
      <c r="A4" s="98">
        <v>20</v>
      </c>
      <c r="B4" s="99">
        <v>2</v>
      </c>
      <c r="C4" s="100" t="s">
        <v>84</v>
      </c>
      <c r="D4" s="101">
        <v>2</v>
      </c>
      <c r="E4" s="101">
        <v>5</v>
      </c>
      <c r="F4" s="101">
        <v>7</v>
      </c>
      <c r="G4" s="101">
        <v>19</v>
      </c>
      <c r="H4" s="101">
        <v>12</v>
      </c>
      <c r="I4" s="101">
        <v>7</v>
      </c>
    </row>
    <row r="5" spans="1:9" ht="13.5">
      <c r="A5" s="98">
        <v>21</v>
      </c>
      <c r="B5" s="99">
        <v>2</v>
      </c>
      <c r="C5" s="100" t="s">
        <v>84</v>
      </c>
      <c r="D5" s="101">
        <v>2</v>
      </c>
      <c r="E5" s="101">
        <v>5</v>
      </c>
      <c r="F5" s="101">
        <v>4</v>
      </c>
      <c r="G5" s="101">
        <v>29</v>
      </c>
      <c r="H5" s="101">
        <v>19</v>
      </c>
      <c r="I5" s="101">
        <v>10</v>
      </c>
    </row>
    <row r="6" spans="1:9" ht="13.5">
      <c r="A6" s="98">
        <v>22</v>
      </c>
      <c r="B6" s="99">
        <v>2</v>
      </c>
      <c r="C6" s="100" t="s">
        <v>105</v>
      </c>
      <c r="D6" s="101">
        <v>2</v>
      </c>
      <c r="E6" s="101">
        <v>7</v>
      </c>
      <c r="F6" s="101">
        <v>3</v>
      </c>
      <c r="G6" s="101">
        <v>46</v>
      </c>
      <c r="H6" s="101">
        <v>32</v>
      </c>
      <c r="I6" s="101">
        <v>14</v>
      </c>
    </row>
    <row r="7" spans="1:9" ht="13.5">
      <c r="A7" s="102">
        <v>23</v>
      </c>
      <c r="B7" s="103">
        <v>2</v>
      </c>
      <c r="C7" s="104">
        <v>0</v>
      </c>
      <c r="D7" s="105">
        <v>2</v>
      </c>
      <c r="E7" s="105">
        <v>7</v>
      </c>
      <c r="F7" s="105">
        <v>4</v>
      </c>
      <c r="G7" s="105">
        <v>44</v>
      </c>
      <c r="H7" s="105">
        <v>33</v>
      </c>
      <c r="I7" s="105">
        <v>11</v>
      </c>
    </row>
    <row r="8" spans="1:9" ht="14.25" thickBot="1">
      <c r="A8" s="106">
        <v>24</v>
      </c>
      <c r="B8" s="107">
        <v>2</v>
      </c>
      <c r="C8" s="108">
        <v>0</v>
      </c>
      <c r="D8" s="109">
        <v>2</v>
      </c>
      <c r="E8" s="109">
        <v>6</v>
      </c>
      <c r="F8" s="109">
        <v>2</v>
      </c>
      <c r="G8" s="109">
        <f>H8+I8</f>
        <v>30</v>
      </c>
      <c r="H8" s="109">
        <v>24</v>
      </c>
      <c r="I8" s="109">
        <v>6</v>
      </c>
    </row>
    <row r="9" s="110" customFormat="1" ht="13.5"/>
    <row r="10" ht="13.5">
      <c r="I10" s="94" t="s">
        <v>106</v>
      </c>
    </row>
    <row r="15" ht="13.5">
      <c r="G15" s="111"/>
    </row>
    <row r="16" ht="13.5">
      <c r="G16" s="111"/>
    </row>
    <row r="17" ht="13.5">
      <c r="G17" s="111"/>
    </row>
    <row r="18" ht="13.5">
      <c r="G18" s="111"/>
    </row>
  </sheetData>
  <sheetProtection/>
  <mergeCells count="4">
    <mergeCell ref="A2:A3"/>
    <mergeCell ref="B2:D2"/>
    <mergeCell ref="E2:F2"/>
    <mergeCell ref="G2:I2"/>
  </mergeCells>
  <hyperlinks>
    <hyperlink ref="J1" location="目次!A1" display="目次に戻る"/>
  </hyperlinks>
  <printOptions/>
  <pageMargins left="0.8661417322834646" right="0.8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8.8515625" style="8" customWidth="1"/>
    <col min="2" max="2" width="4.28125" style="2" customWidth="1"/>
    <col min="3" max="3" width="11.421875" style="2" bestFit="1" customWidth="1"/>
    <col min="4" max="4" width="9.00390625" style="2" customWidth="1"/>
    <col min="5" max="7" width="5.00390625" style="2" customWidth="1"/>
    <col min="8" max="8" width="6.421875" style="2" customWidth="1"/>
    <col min="9" max="9" width="23.7109375" style="2" customWidth="1"/>
    <col min="10" max="16384" width="9.00390625" style="2" customWidth="1"/>
  </cols>
  <sheetData>
    <row r="1" spans="1:10" ht="15.75" customHeight="1" thickBot="1">
      <c r="A1" s="112" t="s">
        <v>107</v>
      </c>
      <c r="I1" s="60" t="s">
        <v>108</v>
      </c>
      <c r="J1" s="168" t="s">
        <v>169</v>
      </c>
    </row>
    <row r="2" spans="1:9" s="8" customFormat="1" ht="12.75">
      <c r="A2" s="272" t="s">
        <v>109</v>
      </c>
      <c r="B2" s="274" t="s">
        <v>110</v>
      </c>
      <c r="C2" s="274" t="s">
        <v>111</v>
      </c>
      <c r="D2" s="274" t="s">
        <v>112</v>
      </c>
      <c r="E2" s="276" t="s">
        <v>113</v>
      </c>
      <c r="F2" s="276"/>
      <c r="G2" s="276"/>
      <c r="H2" s="274" t="s">
        <v>114</v>
      </c>
      <c r="I2" s="270" t="s">
        <v>115</v>
      </c>
    </row>
    <row r="3" spans="1:9" s="8" customFormat="1" ht="45.75" customHeight="1">
      <c r="A3" s="273"/>
      <c r="B3" s="275"/>
      <c r="C3" s="275"/>
      <c r="D3" s="275"/>
      <c r="E3" s="114" t="s">
        <v>116</v>
      </c>
      <c r="F3" s="114" t="s">
        <v>117</v>
      </c>
      <c r="G3" s="113" t="s">
        <v>118</v>
      </c>
      <c r="H3" s="277"/>
      <c r="I3" s="271"/>
    </row>
    <row r="4" spans="1:9" s="19" customFormat="1" ht="39.75" customHeight="1">
      <c r="A4" s="115" t="s">
        <v>119</v>
      </c>
      <c r="B4" s="45">
        <v>6</v>
      </c>
      <c r="D4" s="116"/>
      <c r="E4" s="116">
        <f>SUM(E5:E10)</f>
        <v>11</v>
      </c>
      <c r="F4" s="116">
        <f>SUM(F5:F10)</f>
        <v>66</v>
      </c>
      <c r="G4" s="116">
        <f>SUM(E4:F4)</f>
        <v>77</v>
      </c>
      <c r="H4" s="116">
        <f>SUM(H5:H10)</f>
        <v>9166</v>
      </c>
      <c r="I4" s="45"/>
    </row>
    <row r="5" spans="1:9" ht="39.75" customHeight="1">
      <c r="A5" s="117" t="s">
        <v>120</v>
      </c>
      <c r="B5" s="40" t="s">
        <v>22</v>
      </c>
      <c r="C5" s="118">
        <v>27120</v>
      </c>
      <c r="D5" s="40">
        <v>216</v>
      </c>
      <c r="E5" s="40">
        <v>2</v>
      </c>
      <c r="F5" s="40">
        <v>14</v>
      </c>
      <c r="G5" s="40">
        <f aca="true" t="shared" si="0" ref="G5:G10">E5+F5</f>
        <v>16</v>
      </c>
      <c r="H5" s="119">
        <v>1785</v>
      </c>
      <c r="I5" s="120" t="s">
        <v>121</v>
      </c>
    </row>
    <row r="6" spans="1:9" ht="39.75" customHeight="1">
      <c r="A6" s="117" t="s">
        <v>122</v>
      </c>
      <c r="B6" s="40" t="s">
        <v>22</v>
      </c>
      <c r="C6" s="118">
        <v>26390</v>
      </c>
      <c r="D6" s="40">
        <v>214</v>
      </c>
      <c r="E6" s="40">
        <v>2</v>
      </c>
      <c r="F6" s="40">
        <v>10</v>
      </c>
      <c r="G6" s="40">
        <f t="shared" si="0"/>
        <v>12</v>
      </c>
      <c r="H6" s="119">
        <v>1084</v>
      </c>
      <c r="I6" s="120" t="s">
        <v>123</v>
      </c>
    </row>
    <row r="7" spans="1:9" ht="39.75" customHeight="1">
      <c r="A7" s="117" t="s">
        <v>124</v>
      </c>
      <c r="B7" s="40" t="s">
        <v>22</v>
      </c>
      <c r="C7" s="118">
        <v>35156</v>
      </c>
      <c r="D7" s="40">
        <v>216</v>
      </c>
      <c r="E7" s="40">
        <v>4</v>
      </c>
      <c r="F7" s="40">
        <v>28</v>
      </c>
      <c r="G7" s="40">
        <f t="shared" si="0"/>
        <v>32</v>
      </c>
      <c r="H7" s="119">
        <v>4849</v>
      </c>
      <c r="I7" s="120" t="s">
        <v>125</v>
      </c>
    </row>
    <row r="8" spans="1:9" ht="39.75" customHeight="1">
      <c r="A8" s="117" t="s">
        <v>126</v>
      </c>
      <c r="B8" s="40" t="s">
        <v>22</v>
      </c>
      <c r="C8" s="118">
        <v>26390</v>
      </c>
      <c r="D8" s="40">
        <v>207</v>
      </c>
      <c r="E8" s="40">
        <v>1</v>
      </c>
      <c r="F8" s="40">
        <v>6</v>
      </c>
      <c r="G8" s="40">
        <f t="shared" si="0"/>
        <v>7</v>
      </c>
      <c r="H8" s="119">
        <v>760</v>
      </c>
      <c r="I8" s="40" t="s">
        <v>127</v>
      </c>
    </row>
    <row r="9" spans="1:9" ht="39.75" customHeight="1">
      <c r="A9" s="117" t="s">
        <v>128</v>
      </c>
      <c r="B9" s="37" t="s">
        <v>22</v>
      </c>
      <c r="C9" s="121">
        <v>26665</v>
      </c>
      <c r="D9" s="37">
        <v>206</v>
      </c>
      <c r="E9" s="37">
        <v>1</v>
      </c>
      <c r="F9" s="37">
        <v>5</v>
      </c>
      <c r="G9" s="40">
        <f t="shared" si="0"/>
        <v>6</v>
      </c>
      <c r="H9" s="122">
        <v>582</v>
      </c>
      <c r="I9" s="37" t="s">
        <v>129</v>
      </c>
    </row>
    <row r="10" spans="1:9" ht="39.75" customHeight="1" thickBot="1">
      <c r="A10" s="123" t="s">
        <v>130</v>
      </c>
      <c r="B10" s="54" t="s">
        <v>22</v>
      </c>
      <c r="C10" s="124">
        <v>32234</v>
      </c>
      <c r="D10" s="54">
        <v>211</v>
      </c>
      <c r="E10" s="54">
        <v>1</v>
      </c>
      <c r="F10" s="54">
        <v>3</v>
      </c>
      <c r="G10" s="54">
        <f t="shared" si="0"/>
        <v>4</v>
      </c>
      <c r="H10" s="125">
        <v>106</v>
      </c>
      <c r="I10" s="126" t="s">
        <v>131</v>
      </c>
    </row>
    <row r="11" ht="15.75" customHeight="1">
      <c r="I11" s="127" t="s">
        <v>42</v>
      </c>
    </row>
    <row r="12" ht="15.75" customHeight="1"/>
    <row r="13" ht="15.75" customHeight="1">
      <c r="A13" s="49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7">
    <mergeCell ref="I2:I3"/>
    <mergeCell ref="A2:A3"/>
    <mergeCell ref="B2:B3"/>
    <mergeCell ref="C2:C3"/>
    <mergeCell ref="D2:D3"/>
    <mergeCell ref="E2:G2"/>
    <mergeCell ref="H2:H3"/>
  </mergeCells>
  <hyperlinks>
    <hyperlink ref="J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4.7109375" style="130" customWidth="1"/>
    <col min="2" max="9" width="7.00390625" style="129" customWidth="1"/>
    <col min="10" max="11" width="7.00390625" style="130" customWidth="1"/>
    <col min="12" max="16384" width="9.00390625" style="130" customWidth="1"/>
  </cols>
  <sheetData>
    <row r="1" spans="1:12" ht="15" thickBot="1">
      <c r="A1" s="128" t="s">
        <v>132</v>
      </c>
      <c r="L1" s="169" t="s">
        <v>169</v>
      </c>
    </row>
    <row r="2" spans="1:11" s="135" customFormat="1" ht="45" customHeight="1">
      <c r="A2" s="131" t="s">
        <v>133</v>
      </c>
      <c r="B2" s="132" t="s">
        <v>134</v>
      </c>
      <c r="C2" s="133" t="s">
        <v>135</v>
      </c>
      <c r="D2" s="133" t="s">
        <v>136</v>
      </c>
      <c r="E2" s="133" t="s">
        <v>137</v>
      </c>
      <c r="F2" s="133" t="s">
        <v>138</v>
      </c>
      <c r="G2" s="133" t="s">
        <v>139</v>
      </c>
      <c r="H2" s="133" t="s">
        <v>140</v>
      </c>
      <c r="I2" s="134" t="s">
        <v>141</v>
      </c>
      <c r="J2" s="132" t="s">
        <v>142</v>
      </c>
      <c r="K2" s="132" t="s">
        <v>143</v>
      </c>
    </row>
    <row r="3" spans="1:11" ht="18" customHeight="1">
      <c r="A3" s="136" t="s">
        <v>144</v>
      </c>
      <c r="B3" s="137">
        <v>1116</v>
      </c>
      <c r="C3" s="137">
        <v>1102</v>
      </c>
      <c r="D3" s="137">
        <v>1</v>
      </c>
      <c r="E3" s="137">
        <v>2</v>
      </c>
      <c r="F3" s="137">
        <v>0</v>
      </c>
      <c r="G3" s="137">
        <v>1</v>
      </c>
      <c r="H3" s="137">
        <v>10</v>
      </c>
      <c r="I3" s="137">
        <v>0</v>
      </c>
      <c r="J3" s="138">
        <v>98.74551971326166</v>
      </c>
      <c r="K3" s="138">
        <v>0.08960573476702509</v>
      </c>
    </row>
    <row r="4" spans="1:11" ht="18" customHeight="1">
      <c r="A4" s="136" t="s">
        <v>145</v>
      </c>
      <c r="B4" s="137">
        <v>1077</v>
      </c>
      <c r="C4" s="137">
        <v>1055</v>
      </c>
      <c r="D4" s="139">
        <v>0</v>
      </c>
      <c r="E4" s="137">
        <v>2</v>
      </c>
      <c r="F4" s="137" t="s">
        <v>84</v>
      </c>
      <c r="G4" s="137">
        <v>5</v>
      </c>
      <c r="H4" s="137">
        <v>15</v>
      </c>
      <c r="I4" s="137">
        <v>0</v>
      </c>
      <c r="J4" s="138">
        <v>97.95728876508821</v>
      </c>
      <c r="K4" s="138">
        <v>0.6</v>
      </c>
    </row>
    <row r="5" spans="1:11" ht="18" customHeight="1">
      <c r="A5" s="136" t="s">
        <v>146</v>
      </c>
      <c r="B5" s="137">
        <v>1086</v>
      </c>
      <c r="C5" s="137">
        <v>1073</v>
      </c>
      <c r="D5" s="137">
        <v>0</v>
      </c>
      <c r="E5" s="139" t="s">
        <v>105</v>
      </c>
      <c r="F5" s="139" t="s">
        <v>105</v>
      </c>
      <c r="G5" s="137">
        <v>3</v>
      </c>
      <c r="H5" s="137">
        <v>10</v>
      </c>
      <c r="I5" s="137">
        <v>0</v>
      </c>
      <c r="J5" s="138">
        <f>C5/B5*100</f>
        <v>98.80294659300183</v>
      </c>
      <c r="K5" s="138">
        <v>0.4</v>
      </c>
    </row>
    <row r="6" spans="1:11" ht="18" customHeight="1">
      <c r="A6" s="140" t="s">
        <v>147</v>
      </c>
      <c r="B6" s="141">
        <v>1048</v>
      </c>
      <c r="C6" s="141">
        <v>1041</v>
      </c>
      <c r="D6" s="141">
        <v>0</v>
      </c>
      <c r="E6" s="141">
        <v>2</v>
      </c>
      <c r="F6" s="141">
        <v>0</v>
      </c>
      <c r="G6" s="141">
        <v>0</v>
      </c>
      <c r="H6" s="141">
        <v>5</v>
      </c>
      <c r="I6" s="141">
        <v>0</v>
      </c>
      <c r="J6" s="142">
        <v>99.332061068</v>
      </c>
      <c r="K6" s="142">
        <v>0</v>
      </c>
    </row>
    <row r="7" spans="1:11" s="146" customFormat="1" ht="18" customHeight="1" thickBot="1">
      <c r="A7" s="143" t="s">
        <v>148</v>
      </c>
      <c r="B7" s="144">
        <v>1000</v>
      </c>
      <c r="C7" s="144">
        <v>979</v>
      </c>
      <c r="D7" s="144">
        <v>1</v>
      </c>
      <c r="E7" s="144">
        <v>2</v>
      </c>
      <c r="F7" s="144"/>
      <c r="G7" s="144">
        <v>9</v>
      </c>
      <c r="H7" s="144">
        <v>9</v>
      </c>
      <c r="I7" s="144">
        <v>0</v>
      </c>
      <c r="J7" s="145">
        <v>97.9</v>
      </c>
      <c r="K7" s="145">
        <v>0.9</v>
      </c>
    </row>
    <row r="8" spans="1:11" ht="14.25" customHeight="1">
      <c r="A8" s="130" t="s">
        <v>149</v>
      </c>
      <c r="K8" s="147" t="s">
        <v>150</v>
      </c>
    </row>
    <row r="9" ht="14.25" customHeight="1">
      <c r="A9" s="130" t="s">
        <v>151</v>
      </c>
    </row>
    <row r="10" ht="14.25" customHeight="1"/>
  </sheetData>
  <sheetProtection/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140625" defaultRowHeight="15"/>
  <cols>
    <col min="1" max="1" width="12.421875" style="95" customWidth="1"/>
    <col min="2" max="13" width="5.140625" style="95" customWidth="1"/>
    <col min="14" max="16" width="5.140625" style="149" customWidth="1"/>
    <col min="17" max="16384" width="9.00390625" style="95" customWidth="1"/>
  </cols>
  <sheetData>
    <row r="1" spans="1:17" ht="15" thickBot="1">
      <c r="A1" s="148" t="s">
        <v>152</v>
      </c>
      <c r="P1" s="150"/>
      <c r="Q1" s="170" t="s">
        <v>169</v>
      </c>
    </row>
    <row r="2" spans="1:16" ht="13.5">
      <c r="A2" s="278" t="s">
        <v>153</v>
      </c>
      <c r="B2" s="280">
        <v>20</v>
      </c>
      <c r="C2" s="281"/>
      <c r="D2" s="282"/>
      <c r="E2" s="280">
        <v>21</v>
      </c>
      <c r="F2" s="281"/>
      <c r="G2" s="282"/>
      <c r="H2" s="280">
        <v>22</v>
      </c>
      <c r="I2" s="281"/>
      <c r="J2" s="282"/>
      <c r="K2" s="283">
        <v>23</v>
      </c>
      <c r="L2" s="284"/>
      <c r="M2" s="284"/>
      <c r="N2" s="283">
        <v>24</v>
      </c>
      <c r="O2" s="284"/>
      <c r="P2" s="284"/>
    </row>
    <row r="3" spans="1:16" ht="13.5">
      <c r="A3" s="279"/>
      <c r="B3" s="151" t="s">
        <v>18</v>
      </c>
      <c r="C3" s="151" t="s">
        <v>154</v>
      </c>
      <c r="D3" s="151" t="s">
        <v>155</v>
      </c>
      <c r="E3" s="151" t="s">
        <v>18</v>
      </c>
      <c r="F3" s="151" t="s">
        <v>154</v>
      </c>
      <c r="G3" s="152" t="s">
        <v>155</v>
      </c>
      <c r="H3" s="152" t="s">
        <v>18</v>
      </c>
      <c r="I3" s="152" t="s">
        <v>154</v>
      </c>
      <c r="J3" s="152" t="s">
        <v>155</v>
      </c>
      <c r="K3" s="151" t="s">
        <v>18</v>
      </c>
      <c r="L3" s="151" t="s">
        <v>154</v>
      </c>
      <c r="M3" s="152" t="s">
        <v>155</v>
      </c>
      <c r="N3" s="153" t="s">
        <v>18</v>
      </c>
      <c r="O3" s="153" t="s">
        <v>154</v>
      </c>
      <c r="P3" s="154" t="s">
        <v>155</v>
      </c>
    </row>
    <row r="4" spans="1:20" ht="40.5" customHeight="1">
      <c r="A4" s="155" t="s">
        <v>156</v>
      </c>
      <c r="B4" s="156">
        <v>1295</v>
      </c>
      <c r="C4" s="156">
        <v>601</v>
      </c>
      <c r="D4" s="156">
        <v>694</v>
      </c>
      <c r="E4" s="156">
        <v>1667</v>
      </c>
      <c r="F4" s="156">
        <v>850</v>
      </c>
      <c r="G4" s="156">
        <v>817</v>
      </c>
      <c r="H4" s="156">
        <v>1641</v>
      </c>
      <c r="I4" s="156">
        <v>796</v>
      </c>
      <c r="J4" s="156">
        <v>845</v>
      </c>
      <c r="K4" s="157">
        <v>1346</v>
      </c>
      <c r="L4" s="157">
        <v>673</v>
      </c>
      <c r="M4" s="157">
        <v>673</v>
      </c>
      <c r="N4" s="158">
        <f>O4+P4</f>
        <v>1239</v>
      </c>
      <c r="O4" s="157">
        <v>594</v>
      </c>
      <c r="P4" s="157">
        <v>645</v>
      </c>
      <c r="Q4" s="159"/>
      <c r="R4" s="159"/>
      <c r="S4" s="159"/>
      <c r="T4" s="159"/>
    </row>
    <row r="5" spans="1:18" ht="40.5" customHeight="1">
      <c r="A5" s="155" t="s">
        <v>157</v>
      </c>
      <c r="B5" s="156">
        <v>721</v>
      </c>
      <c r="C5" s="156">
        <v>293</v>
      </c>
      <c r="D5" s="156">
        <v>428</v>
      </c>
      <c r="E5" s="156">
        <v>858</v>
      </c>
      <c r="F5" s="156">
        <v>384</v>
      </c>
      <c r="G5" s="156">
        <v>474</v>
      </c>
      <c r="H5" s="156">
        <v>798</v>
      </c>
      <c r="I5" s="156">
        <v>318</v>
      </c>
      <c r="J5" s="156">
        <v>480</v>
      </c>
      <c r="K5" s="157">
        <v>724</v>
      </c>
      <c r="L5" s="157">
        <v>316</v>
      </c>
      <c r="M5" s="157">
        <v>408</v>
      </c>
      <c r="N5" s="158">
        <f aca="true" t="shared" si="0" ref="N5:N11">O5+P5</f>
        <v>677</v>
      </c>
      <c r="O5" s="157">
        <v>268</v>
      </c>
      <c r="P5" s="157">
        <v>409</v>
      </c>
      <c r="Q5" s="160"/>
      <c r="R5" s="159"/>
    </row>
    <row r="6" spans="1:18" ht="40.5" customHeight="1">
      <c r="A6" s="155" t="s">
        <v>158</v>
      </c>
      <c r="B6" s="156">
        <v>231</v>
      </c>
      <c r="C6" s="156">
        <v>104</v>
      </c>
      <c r="D6" s="156">
        <v>127</v>
      </c>
      <c r="E6" s="156">
        <v>318</v>
      </c>
      <c r="F6" s="156">
        <v>162</v>
      </c>
      <c r="G6" s="156">
        <v>156</v>
      </c>
      <c r="H6" s="156">
        <v>386</v>
      </c>
      <c r="I6" s="156">
        <v>200</v>
      </c>
      <c r="J6" s="156">
        <v>186</v>
      </c>
      <c r="K6" s="157">
        <v>269</v>
      </c>
      <c r="L6" s="157">
        <v>122</v>
      </c>
      <c r="M6" s="157">
        <v>147</v>
      </c>
      <c r="N6" s="158">
        <f t="shared" si="0"/>
        <v>210</v>
      </c>
      <c r="O6" s="157">
        <v>110</v>
      </c>
      <c r="P6" s="157">
        <v>100</v>
      </c>
      <c r="Q6" s="160"/>
      <c r="R6" s="159"/>
    </row>
    <row r="7" spans="1:18" ht="40.5" customHeight="1">
      <c r="A7" s="155" t="s">
        <v>159</v>
      </c>
      <c r="B7" s="156">
        <v>57</v>
      </c>
      <c r="C7" s="156">
        <v>41</v>
      </c>
      <c r="D7" s="156">
        <v>16</v>
      </c>
      <c r="E7" s="156">
        <v>1</v>
      </c>
      <c r="F7" s="156">
        <v>0</v>
      </c>
      <c r="G7" s="156">
        <v>1</v>
      </c>
      <c r="H7" s="156">
        <v>22</v>
      </c>
      <c r="I7" s="156">
        <v>10</v>
      </c>
      <c r="J7" s="156">
        <v>12</v>
      </c>
      <c r="K7" s="157">
        <v>67</v>
      </c>
      <c r="L7" s="157">
        <v>52</v>
      </c>
      <c r="M7" s="157">
        <v>15</v>
      </c>
      <c r="N7" s="158">
        <f t="shared" si="0"/>
        <v>59</v>
      </c>
      <c r="O7" s="157">
        <v>43</v>
      </c>
      <c r="P7" s="157">
        <v>16</v>
      </c>
      <c r="Q7" s="160"/>
      <c r="R7" s="159"/>
    </row>
    <row r="8" spans="1:18" ht="40.5" customHeight="1">
      <c r="A8" s="155" t="s">
        <v>160</v>
      </c>
      <c r="B8" s="156">
        <v>3</v>
      </c>
      <c r="C8" s="156" t="s">
        <v>84</v>
      </c>
      <c r="D8" s="156">
        <v>3</v>
      </c>
      <c r="E8" s="156">
        <v>8</v>
      </c>
      <c r="F8" s="156">
        <v>6</v>
      </c>
      <c r="G8" s="156">
        <v>2</v>
      </c>
      <c r="H8" s="156">
        <v>6</v>
      </c>
      <c r="I8" s="156">
        <v>6</v>
      </c>
      <c r="J8" s="156" t="s">
        <v>161</v>
      </c>
      <c r="K8" s="157">
        <v>5</v>
      </c>
      <c r="L8" s="157">
        <v>5</v>
      </c>
      <c r="M8" s="157">
        <v>0</v>
      </c>
      <c r="N8" s="158">
        <f t="shared" si="0"/>
        <v>7</v>
      </c>
      <c r="O8" s="157">
        <v>6</v>
      </c>
      <c r="P8" s="157">
        <v>1</v>
      </c>
      <c r="Q8" s="160"/>
      <c r="R8" s="159"/>
    </row>
    <row r="9" spans="1:18" ht="40.5" customHeight="1">
      <c r="A9" s="155" t="s">
        <v>162</v>
      </c>
      <c r="B9" s="156">
        <v>243</v>
      </c>
      <c r="C9" s="156">
        <v>146</v>
      </c>
      <c r="D9" s="156">
        <v>97</v>
      </c>
      <c r="E9" s="156">
        <v>366</v>
      </c>
      <c r="F9" s="156">
        <v>224</v>
      </c>
      <c r="G9" s="156">
        <v>142</v>
      </c>
      <c r="H9" s="156">
        <v>332</v>
      </c>
      <c r="I9" s="156">
        <v>195</v>
      </c>
      <c r="J9" s="156">
        <v>127</v>
      </c>
      <c r="K9" s="157">
        <v>246</v>
      </c>
      <c r="L9" s="157">
        <v>158</v>
      </c>
      <c r="M9" s="157">
        <v>88</v>
      </c>
      <c r="N9" s="158">
        <f t="shared" si="0"/>
        <v>244</v>
      </c>
      <c r="O9" s="157">
        <v>148</v>
      </c>
      <c r="P9" s="157">
        <v>96</v>
      </c>
      <c r="Q9" s="160"/>
      <c r="R9" s="159"/>
    </row>
    <row r="10" spans="1:18" ht="40.5" customHeight="1">
      <c r="A10" s="155" t="s">
        <v>163</v>
      </c>
      <c r="B10" s="156" t="s">
        <v>84</v>
      </c>
      <c r="C10" s="156" t="s">
        <v>84</v>
      </c>
      <c r="D10" s="156" t="s">
        <v>84</v>
      </c>
      <c r="E10" s="156">
        <v>1</v>
      </c>
      <c r="F10" s="156">
        <v>1</v>
      </c>
      <c r="G10" s="156" t="s">
        <v>84</v>
      </c>
      <c r="H10" s="156">
        <v>4</v>
      </c>
      <c r="I10" s="156" t="s">
        <v>161</v>
      </c>
      <c r="J10" s="156">
        <v>4</v>
      </c>
      <c r="K10" s="157">
        <v>0</v>
      </c>
      <c r="L10" s="157">
        <v>0</v>
      </c>
      <c r="M10" s="157">
        <v>0</v>
      </c>
      <c r="N10" s="158">
        <f t="shared" si="0"/>
        <v>0</v>
      </c>
      <c r="O10" s="157">
        <v>0</v>
      </c>
      <c r="P10" s="157">
        <v>0</v>
      </c>
      <c r="Q10" s="160"/>
      <c r="R10" s="159"/>
    </row>
    <row r="11" spans="1:18" ht="40.5" customHeight="1">
      <c r="A11" s="155" t="s">
        <v>164</v>
      </c>
      <c r="B11" s="156">
        <v>40</v>
      </c>
      <c r="C11" s="156">
        <v>17</v>
      </c>
      <c r="D11" s="156">
        <v>23</v>
      </c>
      <c r="E11" s="156">
        <v>115</v>
      </c>
      <c r="F11" s="156">
        <v>73</v>
      </c>
      <c r="G11" s="156">
        <v>42</v>
      </c>
      <c r="H11" s="156">
        <v>103</v>
      </c>
      <c r="I11" s="156">
        <v>67</v>
      </c>
      <c r="J11" s="156">
        <v>36</v>
      </c>
      <c r="K11" s="157">
        <v>35</v>
      </c>
      <c r="L11" s="157">
        <v>20</v>
      </c>
      <c r="M11" s="157">
        <v>15</v>
      </c>
      <c r="N11" s="158">
        <f t="shared" si="0"/>
        <v>42</v>
      </c>
      <c r="O11" s="157">
        <v>19</v>
      </c>
      <c r="P11" s="157">
        <v>23</v>
      </c>
      <c r="Q11" s="160"/>
      <c r="R11" s="159"/>
    </row>
    <row r="12" spans="1:18" ht="40.5" customHeight="1" thickBot="1">
      <c r="A12" s="161" t="s">
        <v>165</v>
      </c>
      <c r="B12" s="162" t="s">
        <v>84</v>
      </c>
      <c r="C12" s="162" t="s">
        <v>84</v>
      </c>
      <c r="D12" s="162" t="s">
        <v>84</v>
      </c>
      <c r="E12" s="162" t="s">
        <v>84</v>
      </c>
      <c r="F12" s="162" t="s">
        <v>84</v>
      </c>
      <c r="G12" s="162" t="s">
        <v>84</v>
      </c>
      <c r="H12" s="162" t="s">
        <v>84</v>
      </c>
      <c r="I12" s="162" t="s">
        <v>84</v>
      </c>
      <c r="J12" s="162" t="s">
        <v>84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0"/>
      <c r="R12" s="159"/>
    </row>
    <row r="13" spans="1:16" ht="13.5">
      <c r="A13" s="164" t="s">
        <v>166</v>
      </c>
      <c r="P13" s="165" t="s">
        <v>167</v>
      </c>
    </row>
    <row r="14" ht="13.5">
      <c r="A14" s="164" t="s">
        <v>168</v>
      </c>
    </row>
    <row r="15" ht="13.5">
      <c r="A15" s="166"/>
    </row>
    <row r="16" ht="13.5">
      <c r="A16" s="166"/>
    </row>
    <row r="17" ht="13.5">
      <c r="A17" s="166"/>
    </row>
    <row r="18" spans="1:14" ht="13.5">
      <c r="A18" s="166"/>
      <c r="N18" s="167"/>
    </row>
    <row r="19" ht="13.5">
      <c r="A19" s="166"/>
    </row>
    <row r="20" ht="13.5">
      <c r="A20" s="166"/>
    </row>
    <row r="21" ht="13.5">
      <c r="A21" s="166"/>
    </row>
    <row r="22" ht="13.5">
      <c r="A22" s="166"/>
    </row>
    <row r="23" ht="13.5">
      <c r="A23" s="166"/>
    </row>
    <row r="24" ht="13.5">
      <c r="A24" s="166"/>
    </row>
    <row r="25" ht="13.5">
      <c r="A25" s="166"/>
    </row>
    <row r="26" ht="13.5">
      <c r="A26" s="166"/>
    </row>
    <row r="27" ht="13.5">
      <c r="A27" s="166"/>
    </row>
    <row r="28" ht="13.5">
      <c r="A28" s="166"/>
    </row>
    <row r="29" ht="13.5">
      <c r="A29" s="166"/>
    </row>
    <row r="30" ht="13.5">
      <c r="A30" s="166"/>
    </row>
    <row r="31" ht="13.5">
      <c r="A31" s="166"/>
    </row>
    <row r="32" ht="13.5">
      <c r="A32" s="166"/>
    </row>
    <row r="33" ht="13.5">
      <c r="A33" s="166"/>
    </row>
    <row r="34" ht="13.5">
      <c r="A34" s="166"/>
    </row>
    <row r="35" ht="13.5">
      <c r="A35" s="166"/>
    </row>
    <row r="36" ht="13.5">
      <c r="A36" s="166"/>
    </row>
    <row r="37" ht="13.5">
      <c r="A37" s="166"/>
    </row>
    <row r="38" ht="13.5">
      <c r="A38" s="166"/>
    </row>
  </sheetData>
  <sheetProtection/>
  <mergeCells count="6">
    <mergeCell ref="A2:A3"/>
    <mergeCell ref="B2:D2"/>
    <mergeCell ref="E2:G2"/>
    <mergeCell ref="H2:J2"/>
    <mergeCell ref="K2:M2"/>
    <mergeCell ref="N2:P2"/>
  </mergeCells>
  <hyperlinks>
    <hyperlink ref="Q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ic3759</cp:lastModifiedBy>
  <dcterms:created xsi:type="dcterms:W3CDTF">2013-09-25T06:33:51Z</dcterms:created>
  <dcterms:modified xsi:type="dcterms:W3CDTF">2013-12-26T07:04:28Z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