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目次" sheetId="1" r:id="rId1"/>
    <sheet name="129" sheetId="2" r:id="rId2"/>
    <sheet name="130" sheetId="3" r:id="rId3"/>
    <sheet name="131" sheetId="4" r:id="rId4"/>
    <sheet name="132" sheetId="5" r:id="rId5"/>
    <sheet name="133" sheetId="6" r:id="rId6"/>
    <sheet name="134" sheetId="7" r:id="rId7"/>
    <sheet name="135" sheetId="8" r:id="rId8"/>
    <sheet name="136" sheetId="9" r:id="rId9"/>
    <sheet name="137" sheetId="10" r:id="rId10"/>
    <sheet name="138" sheetId="11" r:id="rId11"/>
    <sheet name="139" sheetId="12" r:id="rId12"/>
    <sheet name="140" sheetId="13" r:id="rId13"/>
    <sheet name="141" sheetId="14" r:id="rId14"/>
    <sheet name="142" sheetId="15" r:id="rId15"/>
    <sheet name="Sheet3" sheetId="16" r:id="rId16"/>
  </sheets>
  <definedNames>
    <definedName name="_xlnm.Print_Area" localSheetId="1">'129'!$A$1:$I$55</definedName>
    <definedName name="_xlnm.Print_Area" localSheetId="2">'130'!$A$1:$F$12</definedName>
    <definedName name="_xlnm.Print_Area" localSheetId="3">'131'!$A$1:$E$10</definedName>
    <definedName name="_xlnm.Print_Area" localSheetId="4">'132'!$A$1:$I$10</definedName>
    <definedName name="_xlnm.Print_Area" localSheetId="5">'133'!$A$1:$E$16</definedName>
    <definedName name="_xlnm.Print_Area" localSheetId="6">'134'!$A$1:$E$10</definedName>
    <definedName name="_xlnm.Print_Area" localSheetId="7">'135'!$A$1:$E$6</definedName>
    <definedName name="_xlnm.Print_Area" localSheetId="8">'136'!$A$1:$E$7</definedName>
    <definedName name="_xlnm.Print_Area" localSheetId="9">'137'!$A$1:$F$10</definedName>
    <definedName name="_xlnm.Print_Area" localSheetId="10">'138'!$A$1:$J$49</definedName>
    <definedName name="_xlnm.Print_Area" localSheetId="11">'139'!$A$1:$C$10</definedName>
    <definedName name="_xlnm.Print_Area" localSheetId="12">'140'!$A$1:$F$21</definedName>
    <definedName name="_xlnm.Print_Area" localSheetId="13">'141'!$A$1:$I$21</definedName>
    <definedName name="_xlnm.Print_Area" localSheetId="14">'142'!$A$1:$J$9</definedName>
  </definedNames>
  <calcPr fullCalcOnLoad="1"/>
</workbook>
</file>

<file path=xl/sharedStrings.xml><?xml version="1.0" encoding="utf-8"?>
<sst xmlns="http://schemas.openxmlformats.org/spreadsheetml/2006/main" count="405" uniqueCount="265">
  <si>
    <t>Ｋ　水道</t>
  </si>
  <si>
    <t>129上下水道事業の沿革</t>
  </si>
  <si>
    <t>130水道計画</t>
  </si>
  <si>
    <t>131給水戸数・人口等の推移</t>
  </si>
  <si>
    <t>132配水量及び有収水量</t>
  </si>
  <si>
    <t>133用途、口径別栓数及び使用水量</t>
  </si>
  <si>
    <t>134管路及び消火栓</t>
  </si>
  <si>
    <t>135給水戸数及び人口（簡易水道）</t>
  </si>
  <si>
    <t>136配水量及び有収水量・加入状況（簡易水道）</t>
  </si>
  <si>
    <t>137下水道の整備委状況</t>
  </si>
  <si>
    <t>138公共下水道の状況</t>
  </si>
  <si>
    <t>139上水道配水量下水道処理量</t>
  </si>
  <si>
    <t>140農業集落排水施設の供用開始状況</t>
  </si>
  <si>
    <t>141浄化槽設置数</t>
  </si>
  <si>
    <t>142浄化槽人槽別設置数</t>
  </si>
  <si>
    <t>目次へ戻る</t>
  </si>
  <si>
    <t>130 水道計画</t>
  </si>
  <si>
    <t>給水区域</t>
  </si>
  <si>
    <t>計画
給水人口</t>
  </si>
  <si>
    <t>計画１日
最大
給水量</t>
  </si>
  <si>
    <t>水源</t>
  </si>
  <si>
    <t>浄水方法</t>
  </si>
  <si>
    <t>備考</t>
  </si>
  <si>
    <t>飯田、座光寺、松尾、下久堅、</t>
  </si>
  <si>
    <t>人</t>
  </si>
  <si>
    <t>㎥</t>
  </si>
  <si>
    <t>松川 (30,000㎥/日)</t>
  </si>
  <si>
    <t>急速ろ過</t>
  </si>
  <si>
    <t>他に補水源あり</t>
  </si>
  <si>
    <t>上久堅、千代、龍江、竜丘、川路、</t>
  </si>
  <si>
    <t>清水沢 (235㎥/日)</t>
  </si>
  <si>
    <t>三穂、山本、伊賀良、鼎、上郷</t>
  </si>
  <si>
    <t>阿智川 (15,400㎥/日)</t>
  </si>
  <si>
    <t>緩速ろ過</t>
  </si>
  <si>
    <t>現在浄水能力</t>
  </si>
  <si>
    <t>板山川 (2,100㎥/日)</t>
  </si>
  <si>
    <t>49,310㎥/日</t>
  </si>
  <si>
    <t>米川 (1,020㎥/日)</t>
  </si>
  <si>
    <t>谷沢川 (90㎥/日)</t>
  </si>
  <si>
    <t>膜ろ過</t>
  </si>
  <si>
    <t>越久保川・玉川</t>
  </si>
  <si>
    <t>(465㎥/日)</t>
  </si>
  <si>
    <t>※ Ｈ23.4月から、簡易水道事業の一部(米川・法山・上久堅）を統合した。</t>
  </si>
  <si>
    <t>資料：水道局</t>
  </si>
  <si>
    <t>※ 簡易水道事業(旧上村、南信濃村)は除く。</t>
  </si>
  <si>
    <t>131 給水戸数・人口等の推移</t>
  </si>
  <si>
    <t>各年度末日現在</t>
  </si>
  <si>
    <t>年度</t>
  </si>
  <si>
    <t>給水区域内人口（人）</t>
  </si>
  <si>
    <t>現在給水人口（人）</t>
  </si>
  <si>
    <t>現在給水戸数</t>
  </si>
  <si>
    <t>普及率(%)</t>
  </si>
  <si>
    <t>(A)</t>
  </si>
  <si>
    <t>(B)</t>
  </si>
  <si>
    <t>(B/A)</t>
  </si>
  <si>
    <t>※ Ｈ23.4月から、簡易水道事業の一部(米川・法山・上久堅）を統合した。</t>
  </si>
  <si>
    <t>資料：水道局</t>
  </si>
  <si>
    <r>
      <t>※ 簡易水道事業(旧上村、南信濃村)は除く</t>
    </r>
    <r>
      <rPr>
        <sz val="10.5"/>
        <rFont val="ＭＳ Ｐ明朝"/>
        <family val="1"/>
      </rPr>
      <t>。</t>
    </r>
  </si>
  <si>
    <t>132 配水量及び有収水量（上水道）</t>
  </si>
  <si>
    <t>（単位　㎥）</t>
  </si>
  <si>
    <t>計</t>
  </si>
  <si>
    <t>一日最大配水量</t>
  </si>
  <si>
    <t>一日最小配水量</t>
  </si>
  <si>
    <t>１日平均
配水量</t>
  </si>
  <si>
    <t>年間配水量</t>
  </si>
  <si>
    <t>年間
有収水量</t>
  </si>
  <si>
    <t>有収率(%)</t>
  </si>
  <si>
    <t>月日</t>
  </si>
  <si>
    <t>水  量</t>
  </si>
  <si>
    <t>8.17</t>
  </si>
  <si>
    <t>9.29</t>
  </si>
  <si>
    <t>7.24</t>
  </si>
  <si>
    <t>3.22</t>
  </si>
  <si>
    <t>8.12</t>
  </si>
  <si>
    <t>10.21</t>
  </si>
  <si>
    <t>8.17</t>
  </si>
  <si>
    <t>5.23</t>
  </si>
  <si>
    <t>8.12</t>
  </si>
  <si>
    <t>10.25</t>
  </si>
  <si>
    <t>133 用途、口径別栓数及び使用水量</t>
  </si>
  <si>
    <t>平成24年3月31日現在</t>
  </si>
  <si>
    <t>区分</t>
  </si>
  <si>
    <t>栓数</t>
  </si>
  <si>
    <r>
      <t>使用水量(m</t>
    </r>
    <r>
      <rPr>
        <sz val="8"/>
        <rFont val="ＭＳ Ｐ明朝"/>
        <family val="1"/>
      </rPr>
      <t>3</t>
    </r>
    <r>
      <rPr>
        <sz val="10.5"/>
        <rFont val="ＭＳ Ｐ明朝"/>
        <family val="1"/>
      </rPr>
      <t>)</t>
    </r>
  </si>
  <si>
    <t>休栓数(別掲)</t>
  </si>
  <si>
    <t>一般営業用</t>
  </si>
  <si>
    <t>13mm</t>
  </si>
  <si>
    <t>20mm</t>
  </si>
  <si>
    <t>25mm</t>
  </si>
  <si>
    <t>40mm</t>
  </si>
  <si>
    <t>50mm</t>
  </si>
  <si>
    <t>75mm</t>
  </si>
  <si>
    <t>100mm</t>
  </si>
  <si>
    <t>200mm</t>
  </si>
  <si>
    <t>計</t>
  </si>
  <si>
    <t>浴場用</t>
  </si>
  <si>
    <t>総計</t>
  </si>
  <si>
    <t>134 管路及び消火栓</t>
  </si>
  <si>
    <t>各年3月31日現在</t>
  </si>
  <si>
    <t>導水管
（m）</t>
  </si>
  <si>
    <t>送水管
（m）</t>
  </si>
  <si>
    <t>配水管
（m）</t>
  </si>
  <si>
    <t>消火栓
（基）</t>
  </si>
  <si>
    <t>135 給水戸数及び人口</t>
  </si>
  <si>
    <t>名称等</t>
  </si>
  <si>
    <t>給水区域内人口
（人）</t>
  </si>
  <si>
    <t>現在給水人口
（人）</t>
  </si>
  <si>
    <t>備考</t>
  </si>
  <si>
    <t>遠山簡易水道</t>
  </si>
  <si>
    <t>上村・南信濃の１８簡易
水道等を統合した合計</t>
  </si>
  <si>
    <t>資料：水道業務課</t>
  </si>
  <si>
    <t>※ Ｈ23.4月から、簡易水道事業の一部(米川・法山・上久堅）を水道事業に統合した。</t>
  </si>
  <si>
    <t>136 配水量及び有収水量・加入状況</t>
  </si>
  <si>
    <r>
      <t>年間配水量
(m</t>
    </r>
    <r>
      <rPr>
        <sz val="8"/>
        <rFont val="ＭＳ Ｐ明朝"/>
        <family val="1"/>
      </rPr>
      <t>3</t>
    </r>
    <r>
      <rPr>
        <sz val="10.5"/>
        <rFont val="ＭＳ Ｐ明朝"/>
        <family val="1"/>
      </rPr>
      <t>)</t>
    </r>
  </si>
  <si>
    <r>
      <t>年間有収水量
(m</t>
    </r>
    <r>
      <rPr>
        <sz val="8"/>
        <rFont val="ＭＳ Ｐ明朝"/>
        <family val="1"/>
      </rPr>
      <t>3</t>
    </r>
    <r>
      <rPr>
        <sz val="10.5"/>
        <rFont val="ＭＳ Ｐ明朝"/>
        <family val="1"/>
      </rPr>
      <t>)</t>
    </r>
  </si>
  <si>
    <t>有収率(%)</t>
  </si>
  <si>
    <t>加入状況</t>
  </si>
  <si>
    <t>使用栓数</t>
  </si>
  <si>
    <t>137 下水道の整備状況</t>
  </si>
  <si>
    <t>平成24年4月1日現在</t>
  </si>
  <si>
    <t>事業</t>
  </si>
  <si>
    <t>計画人口
(人)</t>
  </si>
  <si>
    <t>全体事業費
(千円)</t>
  </si>
  <si>
    <t>実施計画年度</t>
  </si>
  <si>
    <t>供用可能人口
(人)</t>
  </si>
  <si>
    <t>普及率
(%)</t>
  </si>
  <si>
    <t>公共下水道</t>
  </si>
  <si>
    <t>昭和25年から平成25年</t>
  </si>
  <si>
    <t>特定環境保全公共下水道</t>
  </si>
  <si>
    <t>平成７年から平成23年</t>
  </si>
  <si>
    <t>農業集落排水事業</t>
  </si>
  <si>
    <t>平成2年から平成21年</t>
  </si>
  <si>
    <t>小規模集合排水処理施設</t>
  </si>
  <si>
    <t>平成8年から平成10年</t>
  </si>
  <si>
    <t>合併処理浄化槽</t>
  </si>
  <si>
    <t>平成元年から平成25年</t>
  </si>
  <si>
    <t>合計</t>
  </si>
  <si>
    <t>資料：下水道課</t>
  </si>
  <si>
    <t>※「全体事業費」（６年度以降）・「実施計画年度」は、「第５次飯田市下水道整備基本計画」による。
※「供用可能人口」は、平成23年度末の住民登録人口及び外国人登録人口106,678人に対する数値。
※「普及率」は、平成23年度末の住民登録人口及び外国人登録人口に対する各事業別の「供用可能人口」の
　割合。</t>
  </si>
  <si>
    <t>138 公共下水道・特定環境保全公共下水道の状況</t>
  </si>
  <si>
    <t>平成24年3月31日現在</t>
  </si>
  <si>
    <t>名称</t>
  </si>
  <si>
    <t>実施済管渠延長(Km)</t>
  </si>
  <si>
    <t>事業費内訳（千円）</t>
  </si>
  <si>
    <t>処理場名称</t>
  </si>
  <si>
    <t>管渠ほか</t>
  </si>
  <si>
    <t>処理場</t>
  </si>
  <si>
    <t>公共下水道</t>
  </si>
  <si>
    <t>松尾浄化管理センター・川路浄化センター</t>
  </si>
  <si>
    <t>特定環境保全
公共下水道</t>
  </si>
  <si>
    <t>竜丘浄化センター・和田浄化センター</t>
  </si>
  <si>
    <t>公共飯田処理区</t>
  </si>
  <si>
    <t>各年度3月31日現在</t>
  </si>
  <si>
    <t>年度</t>
  </si>
  <si>
    <t>全体計画</t>
  </si>
  <si>
    <t>認可区域</t>
  </si>
  <si>
    <t>処理区域</t>
  </si>
  <si>
    <t>排水面積
(ha)</t>
  </si>
  <si>
    <t>排水人口
(人)</t>
  </si>
  <si>
    <t>目標年度</t>
  </si>
  <si>
    <t>排水人口
(人)</t>
  </si>
  <si>
    <t>整備面積
(ha)</t>
  </si>
  <si>
    <t>供用可能人口
A(人)</t>
  </si>
  <si>
    <t>水洗化人口
B(人)</t>
  </si>
  <si>
    <t>水洗化率
B/A(%)</t>
  </si>
  <si>
    <t>22年度</t>
  </si>
  <si>
    <t>22年度</t>
  </si>
  <si>
    <t>28年度</t>
  </si>
  <si>
    <t>公共川路処理区</t>
  </si>
  <si>
    <t>20年度</t>
  </si>
  <si>
    <t>26年度</t>
  </si>
  <si>
    <t>特環竜丘処理区</t>
  </si>
  <si>
    <t>23年度</t>
  </si>
  <si>
    <t>特環山本処理区</t>
  </si>
  <si>
    <t>23年度</t>
  </si>
  <si>
    <t>特環和田処理区</t>
  </si>
  <si>
    <t>21年度</t>
  </si>
  <si>
    <t>21年度</t>
  </si>
  <si>
    <t>資料：下水道課</t>
  </si>
  <si>
    <t>139上水道配水量及び下水道処理量</t>
  </si>
  <si>
    <t>（単位　万㎥ ）</t>
  </si>
  <si>
    <t>年</t>
  </si>
  <si>
    <t>上水道配水量</t>
  </si>
  <si>
    <t>下水道処理量</t>
  </si>
  <si>
    <t>資料：水道業務課</t>
  </si>
  <si>
    <t>140 農業集落排水施設の供用開始状況</t>
  </si>
  <si>
    <t>処理区名</t>
  </si>
  <si>
    <t>計画戸数
(戸)</t>
  </si>
  <si>
    <t>処理方式</t>
  </si>
  <si>
    <t>事業実施年度</t>
  </si>
  <si>
    <t>供用開始年月日</t>
  </si>
  <si>
    <t>立石処理区</t>
  </si>
  <si>
    <t>ニイミシステム20</t>
  </si>
  <si>
    <t>平成2～5年度</t>
  </si>
  <si>
    <t>平成5年11月</t>
  </si>
  <si>
    <t>（土壌被覆型礫間接触
ばっ気方式）</t>
  </si>
  <si>
    <t>知久平処理区</t>
  </si>
  <si>
    <t>ジャルスⅢ型</t>
  </si>
  <si>
    <t>平成4～8年度</t>
  </si>
  <si>
    <t>平成7年4月</t>
  </si>
  <si>
    <t>（流量調整槽前置型嫌気
ろ床併用接触ばっ気方式）</t>
  </si>
  <si>
    <t>柏原処理区</t>
  </si>
  <si>
    <t>平成5～8年度</t>
  </si>
  <si>
    <t>平成8年2月</t>
  </si>
  <si>
    <t>（土壌被覆型礫間接触
ばっ気方式）</t>
  </si>
  <si>
    <t>下殿岡処理区</t>
  </si>
  <si>
    <t>平成6～10年度</t>
  </si>
  <si>
    <t>平成10年4月</t>
  </si>
  <si>
    <t>下虎岩処理区</t>
  </si>
  <si>
    <t>平成7～11年度</t>
  </si>
  <si>
    <t>平成11年4月</t>
  </si>
  <si>
    <t>船渡処理区</t>
  </si>
  <si>
    <t>平成8～13年度</t>
  </si>
  <si>
    <t>平成13年4月</t>
  </si>
  <si>
    <t>上久堅中央</t>
  </si>
  <si>
    <t>平成9～15年度</t>
  </si>
  <si>
    <t>平成15年4月</t>
  </si>
  <si>
    <t>処理区</t>
  </si>
  <si>
    <t>更生太田</t>
  </si>
  <si>
    <t>ジャルスⅩⅣ型</t>
  </si>
  <si>
    <t>平成10～16年度</t>
  </si>
  <si>
    <t>平成16年4月</t>
  </si>
  <si>
    <t>（連続流入間欠ばっ気
方式）</t>
  </si>
  <si>
    <t>米川野池芋平</t>
  </si>
  <si>
    <t>平成15～21年度</t>
  </si>
  <si>
    <t>平成21年4月</t>
  </si>
  <si>
    <t>資料：下水道課</t>
  </si>
  <si>
    <t>141 浄化槽設置数</t>
  </si>
  <si>
    <t>平成24年4月1日現在</t>
  </si>
  <si>
    <t>単独処理浄化槽</t>
  </si>
  <si>
    <t>小　計</t>
  </si>
  <si>
    <t>合　計</t>
  </si>
  <si>
    <t>地区</t>
  </si>
  <si>
    <t>一般家庭</t>
  </si>
  <si>
    <t>事業所</t>
  </si>
  <si>
    <t>総数</t>
  </si>
  <si>
    <t>飯田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</si>
  <si>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</si>
  <si>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</si>
  <si>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</si>
  <si>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</si>
  <si>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</si>
  <si>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</si>
  <si>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</si>
  <si>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</si>
  <si>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</si>
  <si>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</si>
  <si>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</si>
  <si>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</si>
  <si>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</si>
  <si>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上　　　　村</t>
  </si>
  <si>
    <t>南信濃</t>
  </si>
  <si>
    <t>142 浄化槽人槽別設置数</t>
  </si>
  <si>
    <t>人槽</t>
  </si>
  <si>
    <t>21～</t>
  </si>
  <si>
    <t>51～</t>
  </si>
  <si>
    <t>101～</t>
  </si>
  <si>
    <t>201～</t>
  </si>
  <si>
    <t>301～</t>
  </si>
  <si>
    <t>以下</t>
  </si>
  <si>
    <t>以上</t>
  </si>
  <si>
    <t>人槽別計</t>
  </si>
  <si>
    <t>単独</t>
  </si>
  <si>
    <t>事業所</t>
  </si>
  <si>
    <t>合併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</si>
</sst>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0.0"/>
    <numFmt numFmtId="178" formatCode="#,##0.0;[Red]\-#,##0.0"/>
    <numFmt numFmtId="179" formatCode="#,##0.0_ ;[Red]\-#,##0.0\ "/>
    <numFmt numFmtId="180" formatCode="0.0_ "/>
    <numFmt numFmtId="181" formatCode="0.0%"/>
    <numFmt numFmtId="182" formatCode="#,##0;[Red]\-#,##0;\-"/>
    <numFmt numFmtId="183" formatCode="#,##0;[Red]\(#,##0\);\-"/>
    <numFmt numFmtId="184" formatCode="#,##0_);\(#,##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u val="single"/>
      <sz val="14"/>
      <color theme="10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Down="1">
      <left/>
      <right/>
      <top style="medium"/>
      <bottom/>
      <diagonal style="thin"/>
    </border>
    <border>
      <left/>
      <right style="thin"/>
      <top style="medium"/>
      <bottom/>
    </border>
    <border diagonalDown="1">
      <left/>
      <right style="thin"/>
      <top/>
      <bottom style="thin"/>
      <diagonal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30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65" applyFont="1">
      <alignment/>
      <protection/>
    </xf>
    <xf numFmtId="0" fontId="3" fillId="0" borderId="0" xfId="65" applyFont="1">
      <alignment/>
      <protection/>
    </xf>
    <xf numFmtId="0" fontId="3" fillId="0" borderId="10" xfId="65" applyFont="1" applyFill="1" applyBorder="1" applyAlignment="1">
      <alignment horizontal="distributed" vertical="center"/>
      <protection/>
    </xf>
    <xf numFmtId="0" fontId="6" fillId="0" borderId="11" xfId="65" applyFont="1" applyFill="1" applyBorder="1" applyAlignment="1">
      <alignment horizontal="distributed" vertical="center" wrapText="1"/>
      <protection/>
    </xf>
    <xf numFmtId="0" fontId="3" fillId="0" borderId="11" xfId="65" applyFont="1" applyFill="1" applyBorder="1" applyAlignment="1">
      <alignment horizontal="distributed" vertical="center"/>
      <protection/>
    </xf>
    <xf numFmtId="0" fontId="3" fillId="0" borderId="0" xfId="65" applyFont="1" applyFill="1">
      <alignment/>
      <protection/>
    </xf>
    <xf numFmtId="0" fontId="3" fillId="0" borderId="0" xfId="65" applyFont="1" applyBorder="1" applyAlignment="1">
      <alignment horizontal="left" vertical="center"/>
      <protection/>
    </xf>
    <xf numFmtId="0" fontId="0" fillId="0" borderId="12" xfId="53" applyNumberFormat="1" applyFont="1" applyBorder="1" applyAlignment="1">
      <alignment horizontal="right" vertical="center"/>
    </xf>
    <xf numFmtId="38" fontId="0" fillId="0" borderId="12" xfId="53" applyFont="1" applyBorder="1" applyAlignment="1">
      <alignment horizontal="right" vertical="center"/>
    </xf>
    <xf numFmtId="38" fontId="7" fillId="0" borderId="12" xfId="53" applyFont="1" applyBorder="1" applyAlignment="1">
      <alignment vertical="center"/>
    </xf>
    <xf numFmtId="38" fontId="0" fillId="0" borderId="12" xfId="53" applyFont="1" applyBorder="1" applyAlignment="1">
      <alignment vertical="center"/>
    </xf>
    <xf numFmtId="38" fontId="0" fillId="0" borderId="0" xfId="53" applyFont="1" applyAlignment="1">
      <alignment vertical="center"/>
    </xf>
    <xf numFmtId="0" fontId="3" fillId="0" borderId="0" xfId="65" applyFont="1" applyAlignment="1">
      <alignment vertical="center"/>
      <protection/>
    </xf>
    <xf numFmtId="38" fontId="0" fillId="0" borderId="13" xfId="53" applyFont="1" applyBorder="1" applyAlignment="1">
      <alignment vertical="center"/>
    </xf>
    <xf numFmtId="38" fontId="7" fillId="0" borderId="13" xfId="53" applyFont="1" applyBorder="1" applyAlignment="1">
      <alignment vertical="center"/>
    </xf>
    <xf numFmtId="0" fontId="3" fillId="0" borderId="0" xfId="65" applyFont="1" applyBorder="1" applyAlignment="1">
      <alignment horizontal="left" vertical="center" wrapText="1"/>
      <protection/>
    </xf>
    <xf numFmtId="38" fontId="0" fillId="0" borderId="0" xfId="53" applyFont="1" applyAlignment="1">
      <alignment horizontal="right" vertical="center"/>
    </xf>
    <xf numFmtId="0" fontId="3" fillId="0" borderId="14" xfId="65" applyFont="1" applyBorder="1" applyAlignment="1">
      <alignment horizontal="left" vertical="center"/>
      <protection/>
    </xf>
    <xf numFmtId="38" fontId="0" fillId="0" borderId="15" xfId="53" applyFont="1" applyBorder="1" applyAlignment="1">
      <alignment vertical="center"/>
    </xf>
    <xf numFmtId="38" fontId="7" fillId="0" borderId="15" xfId="53" applyFont="1" applyBorder="1" applyAlignment="1">
      <alignment horizontal="right" vertical="center"/>
    </xf>
    <xf numFmtId="38" fontId="0" fillId="0" borderId="16" xfId="53" applyFont="1" applyBorder="1" applyAlignment="1">
      <alignment vertical="center"/>
    </xf>
    <xf numFmtId="38" fontId="0" fillId="0" borderId="0" xfId="53" applyFont="1" applyBorder="1" applyAlignment="1">
      <alignment vertical="center"/>
    </xf>
    <xf numFmtId="0" fontId="3" fillId="0" borderId="0" xfId="65" applyFont="1" applyAlignment="1">
      <alignment horizontal="right" vertical="center"/>
      <protection/>
    </xf>
    <xf numFmtId="0" fontId="7" fillId="0" borderId="0" xfId="65" applyFont="1">
      <alignment/>
      <protection/>
    </xf>
    <xf numFmtId="0" fontId="7" fillId="0" borderId="0" xfId="65" applyFont="1" applyAlignment="1">
      <alignment horizontal="right"/>
      <protection/>
    </xf>
    <xf numFmtId="0" fontId="3" fillId="0" borderId="0" xfId="65" applyFont="1" applyAlignment="1">
      <alignment horizontal="right" wrapText="1"/>
      <protection/>
    </xf>
    <xf numFmtId="0" fontId="3" fillId="0" borderId="17" xfId="65" applyFont="1" applyFill="1" applyBorder="1" applyAlignment="1">
      <alignment horizontal="centerContinuous" vertical="center"/>
      <protection/>
    </xf>
    <xf numFmtId="0" fontId="3" fillId="0" borderId="17" xfId="65" applyFont="1" applyFill="1" applyBorder="1" applyAlignment="1">
      <alignment horizontal="center" vertical="center"/>
      <protection/>
    </xf>
    <xf numFmtId="0" fontId="3" fillId="0" borderId="18" xfId="65" applyFont="1" applyFill="1" applyBorder="1" applyAlignment="1">
      <alignment horizontal="center" vertical="center"/>
      <protection/>
    </xf>
    <xf numFmtId="0" fontId="3" fillId="0" borderId="19" xfId="65" applyFont="1" applyFill="1" applyBorder="1" applyAlignment="1">
      <alignment horizontal="center"/>
      <protection/>
    </xf>
    <xf numFmtId="0" fontId="3" fillId="0" borderId="20" xfId="65" applyFont="1" applyFill="1" applyBorder="1" applyAlignment="1">
      <alignment horizontal="center"/>
      <protection/>
    </xf>
    <xf numFmtId="0" fontId="3" fillId="0" borderId="21" xfId="65" applyFont="1" applyBorder="1" applyAlignment="1" quotePrefix="1">
      <alignment horizontal="center"/>
      <protection/>
    </xf>
    <xf numFmtId="38" fontId="0" fillId="0" borderId="0" xfId="53" applyFont="1" applyBorder="1" applyAlignment="1">
      <alignment/>
    </xf>
    <xf numFmtId="177" fontId="0" fillId="0" borderId="0" xfId="43" applyNumberFormat="1" applyFont="1" applyBorder="1" applyAlignment="1">
      <alignment/>
    </xf>
    <xf numFmtId="38" fontId="3" fillId="0" borderId="0" xfId="53" applyFont="1" applyBorder="1" applyAlignment="1">
      <alignment/>
    </xf>
    <xf numFmtId="178" fontId="3" fillId="0" borderId="0" xfId="53" applyNumberFormat="1" applyFont="1" applyBorder="1" applyAlignment="1">
      <alignment/>
    </xf>
    <xf numFmtId="0" fontId="8" fillId="0" borderId="14" xfId="65" applyFont="1" applyBorder="1" applyAlignment="1" quotePrefix="1">
      <alignment horizontal="center"/>
      <protection/>
    </xf>
    <xf numFmtId="38" fontId="8" fillId="0" borderId="16" xfId="53" applyFont="1" applyBorder="1" applyAlignment="1">
      <alignment/>
    </xf>
    <xf numFmtId="178" fontId="8" fillId="0" borderId="16" xfId="53" applyNumberFormat="1" applyFont="1" applyBorder="1" applyAlignment="1">
      <alignment/>
    </xf>
    <xf numFmtId="0" fontId="3" fillId="0" borderId="0" xfId="65" applyFont="1" applyBorder="1" applyAlignment="1">
      <alignment horizontal="right"/>
      <protection/>
    </xf>
    <xf numFmtId="0" fontId="3" fillId="0" borderId="16" xfId="65" applyFont="1" applyBorder="1" applyAlignment="1">
      <alignment/>
      <protection/>
    </xf>
    <xf numFmtId="0" fontId="3" fillId="0" borderId="16" xfId="65" applyFont="1" applyBorder="1" applyAlignment="1">
      <alignment horizontal="right"/>
      <protection/>
    </xf>
    <xf numFmtId="0" fontId="3" fillId="0" borderId="0" xfId="65" applyFont="1" applyAlignment="1">
      <alignment horizontal="right"/>
      <protection/>
    </xf>
    <xf numFmtId="0" fontId="3" fillId="0" borderId="10" xfId="65" applyFont="1" applyFill="1" applyBorder="1" applyAlignment="1">
      <alignment horizontal="centerContinuous" vertical="center"/>
      <protection/>
    </xf>
    <xf numFmtId="0" fontId="3" fillId="0" borderId="22" xfId="65" applyFont="1" applyFill="1" applyBorder="1" applyAlignment="1">
      <alignment horizontal="center" vertical="center"/>
      <protection/>
    </xf>
    <xf numFmtId="0" fontId="3" fillId="0" borderId="19" xfId="65" applyFont="1" applyFill="1" applyBorder="1" applyAlignment="1">
      <alignment horizontal="center" vertical="center" wrapText="1"/>
      <protection/>
    </xf>
    <xf numFmtId="0" fontId="3" fillId="0" borderId="23" xfId="65" applyFont="1" applyFill="1" applyBorder="1" applyAlignment="1">
      <alignment horizontal="center" vertical="center"/>
      <protection/>
    </xf>
    <xf numFmtId="0" fontId="3" fillId="0" borderId="19" xfId="65" applyFont="1" applyFill="1" applyBorder="1" applyAlignment="1">
      <alignment horizontal="center" vertical="center"/>
      <protection/>
    </xf>
    <xf numFmtId="178" fontId="0" fillId="0" borderId="0" xfId="53" applyNumberFormat="1" applyFont="1" applyBorder="1" applyAlignment="1">
      <alignment/>
    </xf>
    <xf numFmtId="49" fontId="0" fillId="0" borderId="0" xfId="53" applyNumberFormat="1" applyFont="1" applyBorder="1" applyAlignment="1">
      <alignment horizontal="center"/>
    </xf>
    <xf numFmtId="49" fontId="3" fillId="0" borderId="0" xfId="53" applyNumberFormat="1" applyFont="1" applyBorder="1" applyAlignment="1">
      <alignment horizontal="center"/>
    </xf>
    <xf numFmtId="49" fontId="3" fillId="0" borderId="0" xfId="53" applyNumberFormat="1" applyFont="1" applyFill="1" applyBorder="1" applyAlignment="1">
      <alignment horizontal="center"/>
    </xf>
    <xf numFmtId="38" fontId="3" fillId="0" borderId="0" xfId="53" applyFont="1" applyFill="1" applyBorder="1" applyAlignment="1">
      <alignment/>
    </xf>
    <xf numFmtId="49" fontId="8" fillId="0" borderId="16" xfId="53" applyNumberFormat="1" applyFont="1" applyBorder="1" applyAlignment="1">
      <alignment horizontal="center"/>
    </xf>
    <xf numFmtId="49" fontId="8" fillId="0" borderId="16" xfId="53" applyNumberFormat="1" applyFont="1" applyFill="1" applyBorder="1" applyAlignment="1">
      <alignment horizontal="center"/>
    </xf>
    <xf numFmtId="38" fontId="8" fillId="0" borderId="16" xfId="53" applyFont="1" applyFill="1" applyBorder="1" applyAlignment="1">
      <alignment/>
    </xf>
    <xf numFmtId="177" fontId="3" fillId="0" borderId="0" xfId="65" applyNumberFormat="1" applyFont="1">
      <alignment/>
      <protection/>
    </xf>
    <xf numFmtId="38" fontId="0" fillId="0" borderId="0" xfId="53" applyFont="1" applyAlignment="1">
      <alignment/>
    </xf>
    <xf numFmtId="0" fontId="4" fillId="0" borderId="16" xfId="65" applyFont="1" applyFill="1" applyBorder="1">
      <alignment/>
      <protection/>
    </xf>
    <xf numFmtId="0" fontId="3" fillId="0" borderId="16" xfId="65" applyFont="1" applyFill="1" applyBorder="1">
      <alignment/>
      <protection/>
    </xf>
    <xf numFmtId="0" fontId="3" fillId="0" borderId="16" xfId="65" applyFont="1" applyFill="1" applyBorder="1" applyAlignment="1">
      <alignment horizontal="right"/>
      <protection/>
    </xf>
    <xf numFmtId="0" fontId="3" fillId="0" borderId="24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right"/>
      <protection/>
    </xf>
    <xf numFmtId="38" fontId="0" fillId="0" borderId="0" xfId="53" applyFont="1" applyFill="1" applyAlignment="1">
      <alignment/>
    </xf>
    <xf numFmtId="0" fontId="3" fillId="0" borderId="20" xfId="65" applyFont="1" applyFill="1" applyBorder="1" applyAlignment="1">
      <alignment horizontal="right"/>
      <protection/>
    </xf>
    <xf numFmtId="0" fontId="8" fillId="0" borderId="21" xfId="65" applyFont="1" applyFill="1" applyBorder="1" applyAlignment="1">
      <alignment horizontal="right"/>
      <protection/>
    </xf>
    <xf numFmtId="38" fontId="8" fillId="0" borderId="0" xfId="53" applyFont="1" applyFill="1" applyBorder="1" applyAlignment="1">
      <alignment/>
    </xf>
    <xf numFmtId="38" fontId="0" fillId="0" borderId="25" xfId="53" applyFont="1" applyFill="1" applyBorder="1" applyAlignment="1">
      <alignment/>
    </xf>
    <xf numFmtId="0" fontId="3" fillId="0" borderId="26" xfId="65" applyFont="1" applyFill="1" applyBorder="1" applyAlignment="1">
      <alignment horizontal="right"/>
      <protection/>
    </xf>
    <xf numFmtId="0" fontId="3" fillId="0" borderId="0" xfId="65" applyFont="1" applyBorder="1" applyAlignment="1" quotePrefix="1">
      <alignment horizontal="center" vertical="center"/>
      <protection/>
    </xf>
    <xf numFmtId="38" fontId="0" fillId="0" borderId="27" xfId="53" applyFont="1" applyBorder="1" applyAlignment="1">
      <alignment vertical="center"/>
    </xf>
    <xf numFmtId="38" fontId="0" fillId="0" borderId="0" xfId="53" applyFont="1" applyBorder="1" applyAlignment="1">
      <alignment horizontal="right" vertical="center"/>
    </xf>
    <xf numFmtId="38" fontId="3" fillId="0" borderId="27" xfId="53" applyFont="1" applyBorder="1" applyAlignment="1">
      <alignment vertical="center"/>
    </xf>
    <xf numFmtId="38" fontId="3" fillId="0" borderId="0" xfId="53" applyFont="1" applyBorder="1" applyAlignment="1">
      <alignment vertical="center"/>
    </xf>
    <xf numFmtId="38" fontId="3" fillId="0" borderId="0" xfId="53" applyFont="1" applyFill="1" applyBorder="1" applyAlignment="1">
      <alignment horizontal="right" vertical="center"/>
    </xf>
    <xf numFmtId="0" fontId="8" fillId="0" borderId="16" xfId="65" applyFont="1" applyBorder="1" applyAlignment="1" quotePrefix="1">
      <alignment horizontal="center" vertical="center"/>
      <protection/>
    </xf>
    <xf numFmtId="38" fontId="8" fillId="0" borderId="28" xfId="53" applyFont="1" applyBorder="1" applyAlignment="1">
      <alignment vertical="center"/>
    </xf>
    <xf numFmtId="38" fontId="8" fillId="0" borderId="16" xfId="53" applyFont="1" applyBorder="1" applyAlignment="1">
      <alignment vertical="center"/>
    </xf>
    <xf numFmtId="38" fontId="8" fillId="0" borderId="16" xfId="53" applyFont="1" applyFill="1" applyBorder="1" applyAlignment="1">
      <alignment horizontal="right" vertical="center"/>
    </xf>
    <xf numFmtId="0" fontId="3" fillId="0" borderId="29" xfId="65" applyFont="1" applyFill="1" applyBorder="1" applyAlignment="1">
      <alignment horizontal="distributed" vertical="center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24" xfId="65" applyFont="1" applyFill="1" applyBorder="1" applyAlignment="1">
      <alignment horizontal="distributed" vertical="center"/>
      <protection/>
    </xf>
    <xf numFmtId="0" fontId="3" fillId="0" borderId="0" xfId="65" applyFont="1" applyAlignment="1">
      <alignment horizontal="distributed" vertical="center"/>
      <protection/>
    </xf>
    <xf numFmtId="0" fontId="3" fillId="0" borderId="21" xfId="65" applyFont="1" applyBorder="1" applyAlignment="1">
      <alignment horizontal="distributed" vertical="center"/>
      <protection/>
    </xf>
    <xf numFmtId="179" fontId="0" fillId="0" borderId="0" xfId="53" applyNumberFormat="1" applyFont="1" applyBorder="1" applyAlignment="1">
      <alignment vertical="center"/>
    </xf>
    <xf numFmtId="0" fontId="3" fillId="0" borderId="0" xfId="65" applyFont="1" applyBorder="1" applyAlignment="1">
      <alignment horizontal="left" wrapText="1"/>
      <protection/>
    </xf>
    <xf numFmtId="0" fontId="8" fillId="0" borderId="16" xfId="65" applyFont="1" applyBorder="1" applyAlignment="1">
      <alignment horizontal="distributed"/>
      <protection/>
    </xf>
    <xf numFmtId="38" fontId="8" fillId="0" borderId="28" xfId="53" applyFont="1" applyBorder="1" applyAlignment="1">
      <alignment/>
    </xf>
    <xf numFmtId="180" fontId="8" fillId="0" borderId="16" xfId="43" applyNumberFormat="1" applyFont="1" applyBorder="1" applyAlignment="1">
      <alignment/>
    </xf>
    <xf numFmtId="177" fontId="0" fillId="0" borderId="16" xfId="43" applyNumberFormat="1" applyFont="1" applyBorder="1" applyAlignment="1">
      <alignment horizontal="left" indent="1"/>
    </xf>
    <xf numFmtId="38" fontId="3" fillId="0" borderId="0" xfId="65" applyNumberFormat="1" applyFont="1">
      <alignment/>
      <protection/>
    </xf>
    <xf numFmtId="0" fontId="3" fillId="0" borderId="24" xfId="65" applyFont="1" applyFill="1" applyBorder="1" applyAlignment="1">
      <alignment horizontal="centerContinuous" vertical="center"/>
      <protection/>
    </xf>
    <xf numFmtId="0" fontId="3" fillId="0" borderId="0" xfId="65" applyFont="1" applyBorder="1" applyAlignment="1">
      <alignment horizontal="distributed" vertical="center"/>
      <protection/>
    </xf>
    <xf numFmtId="0" fontId="3" fillId="0" borderId="25" xfId="65" applyFont="1" applyFill="1" applyBorder="1" applyAlignment="1">
      <alignment horizontal="center" vertical="center"/>
      <protection/>
    </xf>
    <xf numFmtId="0" fontId="3" fillId="0" borderId="21" xfId="65" applyFont="1" applyBorder="1" applyAlignment="1">
      <alignment horizontal="distributed"/>
      <protection/>
    </xf>
    <xf numFmtId="38" fontId="0" fillId="0" borderId="27" xfId="53" applyFont="1" applyBorder="1" applyAlignment="1">
      <alignment/>
    </xf>
    <xf numFmtId="180" fontId="0" fillId="0" borderId="0" xfId="43" applyNumberFormat="1" applyFont="1" applyBorder="1" applyAlignment="1">
      <alignment/>
    </xf>
    <xf numFmtId="0" fontId="3" fillId="0" borderId="0" xfId="65" applyFont="1" applyBorder="1">
      <alignment/>
      <protection/>
    </xf>
    <xf numFmtId="38" fontId="8" fillId="0" borderId="16" xfId="53" applyFont="1" applyBorder="1" applyAlignment="1">
      <alignment/>
    </xf>
    <xf numFmtId="0" fontId="3" fillId="0" borderId="0" xfId="65" applyFont="1" applyBorder="1" applyAlignment="1">
      <alignment horizontal="center"/>
      <protection/>
    </xf>
    <xf numFmtId="180" fontId="0" fillId="0" borderId="0" xfId="43" applyNumberFormat="1" applyFont="1" applyAlignment="1">
      <alignment/>
    </xf>
    <xf numFmtId="0" fontId="3" fillId="0" borderId="24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0" xfId="65" applyFont="1" applyAlignment="1">
      <alignment horizontal="distributed"/>
      <protection/>
    </xf>
    <xf numFmtId="38" fontId="3" fillId="0" borderId="27" xfId="53" applyFont="1" applyBorder="1" applyAlignment="1">
      <alignment/>
    </xf>
    <xf numFmtId="38" fontId="3" fillId="0" borderId="0" xfId="53" applyFont="1" applyAlignment="1">
      <alignment/>
    </xf>
    <xf numFmtId="178" fontId="3" fillId="0" borderId="0" xfId="53" applyNumberFormat="1" applyFont="1" applyAlignment="1">
      <alignment horizontal="center" shrinkToFit="1"/>
    </xf>
    <xf numFmtId="178" fontId="3" fillId="0" borderId="0" xfId="53" applyNumberFormat="1" applyFont="1" applyFill="1" applyAlignment="1">
      <alignment/>
    </xf>
    <xf numFmtId="38" fontId="3" fillId="0" borderId="0" xfId="53" applyFont="1" applyAlignment="1">
      <alignment horizontal="right"/>
    </xf>
    <xf numFmtId="178" fontId="3" fillId="0" borderId="0" xfId="53" applyNumberFormat="1" applyFont="1" applyFill="1" applyAlignment="1">
      <alignment horizontal="right"/>
    </xf>
    <xf numFmtId="0" fontId="8" fillId="0" borderId="16" xfId="65" applyFont="1" applyBorder="1" applyAlignment="1">
      <alignment horizontal="distributed"/>
      <protection/>
    </xf>
    <xf numFmtId="178" fontId="8" fillId="0" borderId="16" xfId="53" applyNumberFormat="1" applyFont="1" applyBorder="1" applyAlignment="1">
      <alignment horizontal="center"/>
    </xf>
    <xf numFmtId="178" fontId="8" fillId="0" borderId="0" xfId="53" applyNumberFormat="1" applyFont="1" applyFill="1" applyAlignment="1">
      <alignment/>
    </xf>
    <xf numFmtId="0" fontId="8" fillId="0" borderId="0" xfId="65" applyFont="1">
      <alignment/>
      <protection/>
    </xf>
    <xf numFmtId="0" fontId="3" fillId="0" borderId="26" xfId="65" applyFont="1" applyBorder="1" applyAlignment="1">
      <alignment horizontal="right"/>
      <protection/>
    </xf>
    <xf numFmtId="0" fontId="10" fillId="0" borderId="0" xfId="65" applyFont="1">
      <alignment/>
      <protection/>
    </xf>
    <xf numFmtId="0" fontId="3" fillId="0" borderId="0" xfId="65" applyFont="1" applyFill="1" applyAlignment="1">
      <alignment horizontal="distributed" vertical="center"/>
      <protection/>
    </xf>
    <xf numFmtId="0" fontId="3" fillId="0" borderId="20" xfId="65" applyFont="1" applyFill="1" applyBorder="1" applyAlignment="1">
      <alignment horizontal="center" vertical="center" wrapText="1"/>
      <protection/>
    </xf>
    <xf numFmtId="179" fontId="3" fillId="0" borderId="23" xfId="53" applyNumberFormat="1" applyFont="1" applyFill="1" applyBorder="1" applyAlignment="1">
      <alignment vertical="center"/>
    </xf>
    <xf numFmtId="38" fontId="3" fillId="0" borderId="25" xfId="53" applyNumberFormat="1" applyFont="1" applyFill="1" applyBorder="1" applyAlignment="1">
      <alignment vertical="center"/>
    </xf>
    <xf numFmtId="38" fontId="3" fillId="0" borderId="25" xfId="53" applyFont="1" applyFill="1" applyBorder="1" applyAlignment="1">
      <alignment vertical="center"/>
    </xf>
    <xf numFmtId="0" fontId="3" fillId="0" borderId="0" xfId="65" applyFont="1" applyFill="1" applyAlignment="1">
      <alignment vertical="center"/>
      <protection/>
    </xf>
    <xf numFmtId="179" fontId="3" fillId="0" borderId="30" xfId="53" applyNumberFormat="1" applyFont="1" applyFill="1" applyBorder="1" applyAlignment="1">
      <alignment vertical="center"/>
    </xf>
    <xf numFmtId="38" fontId="3" fillId="0" borderId="31" xfId="53" applyNumberFormat="1" applyFont="1" applyFill="1" applyBorder="1" applyAlignment="1">
      <alignment vertical="center"/>
    </xf>
    <xf numFmtId="38" fontId="3" fillId="0" borderId="31" xfId="53" applyFont="1" applyFill="1" applyBorder="1" applyAlignment="1">
      <alignment vertical="center"/>
    </xf>
    <xf numFmtId="0" fontId="3" fillId="0" borderId="0" xfId="65" applyFont="1" applyFill="1" applyBorder="1" applyAlignment="1">
      <alignment horizontal="right"/>
      <protection/>
    </xf>
    <xf numFmtId="0" fontId="10" fillId="0" borderId="0" xfId="65" applyFont="1" applyFill="1">
      <alignment/>
      <protection/>
    </xf>
    <xf numFmtId="0" fontId="3" fillId="0" borderId="0" xfId="65" applyFont="1" applyFill="1" applyAlignment="1">
      <alignment horizontal="right"/>
      <protection/>
    </xf>
    <xf numFmtId="0" fontId="3" fillId="0" borderId="32" xfId="65" applyFont="1" applyFill="1" applyBorder="1" applyAlignment="1">
      <alignment horizontal="center" vertical="center" wrapText="1"/>
      <protection/>
    </xf>
    <xf numFmtId="0" fontId="3" fillId="0" borderId="33" xfId="65" applyFont="1" applyFill="1" applyBorder="1" applyAlignment="1">
      <alignment horizontal="center" vertical="center" wrapText="1"/>
      <protection/>
    </xf>
    <xf numFmtId="0" fontId="3" fillId="0" borderId="23" xfId="65" applyFont="1" applyFill="1" applyBorder="1" applyAlignment="1">
      <alignment horizontal="center" vertical="center" wrapText="1"/>
      <protection/>
    </xf>
    <xf numFmtId="0" fontId="3" fillId="0" borderId="27" xfId="65" applyFont="1" applyFill="1" applyBorder="1" applyAlignment="1">
      <alignment horizontal="center" vertical="center" wrapText="1"/>
      <protection/>
    </xf>
    <xf numFmtId="0" fontId="3" fillId="0" borderId="21" xfId="65" applyFont="1" applyFill="1" applyBorder="1" applyAlignment="1">
      <alignment horizontal="center"/>
      <protection/>
    </xf>
    <xf numFmtId="38" fontId="3" fillId="0" borderId="0" xfId="53" applyFont="1" applyFill="1" applyBorder="1" applyAlignment="1">
      <alignment horizontal="right"/>
    </xf>
    <xf numFmtId="38" fontId="3" fillId="0" borderId="0" xfId="53" applyFont="1" applyFill="1" applyBorder="1" applyAlignment="1">
      <alignment/>
    </xf>
    <xf numFmtId="38" fontId="3" fillId="0" borderId="0" xfId="53" applyFont="1" applyFill="1" applyBorder="1" applyAlignment="1">
      <alignment horizontal="center"/>
    </xf>
    <xf numFmtId="178" fontId="3" fillId="0" borderId="0" xfId="53" applyNumberFormat="1" applyFont="1" applyFill="1" applyBorder="1" applyAlignment="1">
      <alignment/>
    </xf>
    <xf numFmtId="0" fontId="8" fillId="0" borderId="0" xfId="65" applyFont="1" applyFill="1">
      <alignment/>
      <protection/>
    </xf>
    <xf numFmtId="0" fontId="3" fillId="0" borderId="14" xfId="65" applyFont="1" applyFill="1" applyBorder="1" applyAlignment="1">
      <alignment horizontal="center"/>
      <protection/>
    </xf>
    <xf numFmtId="38" fontId="3" fillId="0" borderId="16" xfId="53" applyFont="1" applyFill="1" applyBorder="1" applyAlignment="1">
      <alignment horizontal="right"/>
    </xf>
    <xf numFmtId="38" fontId="3" fillId="0" borderId="16" xfId="53" applyFont="1" applyFill="1" applyBorder="1" applyAlignment="1">
      <alignment/>
    </xf>
    <xf numFmtId="38" fontId="3" fillId="0" borderId="16" xfId="53" applyFont="1" applyFill="1" applyBorder="1" applyAlignment="1">
      <alignment horizontal="center"/>
    </xf>
    <xf numFmtId="178" fontId="3" fillId="0" borderId="16" xfId="53" applyNumberFormat="1" applyFont="1" applyFill="1" applyBorder="1" applyAlignment="1">
      <alignment/>
    </xf>
    <xf numFmtId="181" fontId="3" fillId="0" borderId="0" xfId="44" applyNumberFormat="1" applyFont="1" applyFill="1" applyAlignment="1">
      <alignment/>
    </xf>
    <xf numFmtId="0" fontId="8" fillId="0" borderId="0" xfId="65" applyFont="1" applyFill="1" applyBorder="1" applyAlignment="1">
      <alignment horizontal="center"/>
      <protection/>
    </xf>
    <xf numFmtId="38" fontId="8" fillId="0" borderId="0" xfId="53" applyFont="1" applyFill="1" applyBorder="1" applyAlignment="1">
      <alignment horizontal="right"/>
    </xf>
    <xf numFmtId="38" fontId="8" fillId="0" borderId="0" xfId="53" applyFont="1" applyFill="1" applyBorder="1" applyAlignment="1">
      <alignment horizontal="center"/>
    </xf>
    <xf numFmtId="178" fontId="8" fillId="0" borderId="0" xfId="53" applyNumberFormat="1" applyFont="1" applyFill="1" applyBorder="1" applyAlignment="1">
      <alignment/>
    </xf>
    <xf numFmtId="181" fontId="8" fillId="0" borderId="0" xfId="44" applyNumberFormat="1" applyFont="1" applyFill="1" applyAlignment="1">
      <alignment/>
    </xf>
    <xf numFmtId="0" fontId="3" fillId="0" borderId="21" xfId="65" applyFont="1" applyBorder="1" applyAlignment="1">
      <alignment horizontal="center"/>
      <protection/>
    </xf>
    <xf numFmtId="38" fontId="3" fillId="0" borderId="0" xfId="53" applyFont="1" applyBorder="1" applyAlignment="1">
      <alignment horizontal="right"/>
    </xf>
    <xf numFmtId="38" fontId="3" fillId="0" borderId="0" xfId="53" applyFont="1" applyBorder="1" applyAlignment="1">
      <alignment/>
    </xf>
    <xf numFmtId="38" fontId="3" fillId="0" borderId="0" xfId="53" applyFont="1" applyBorder="1" applyAlignment="1">
      <alignment horizontal="center"/>
    </xf>
    <xf numFmtId="181" fontId="8" fillId="0" borderId="0" xfId="44" applyNumberFormat="1" applyFont="1" applyAlignment="1">
      <alignment/>
    </xf>
    <xf numFmtId="0" fontId="3" fillId="0" borderId="14" xfId="65" applyFont="1" applyBorder="1" applyAlignment="1">
      <alignment horizontal="center"/>
      <protection/>
    </xf>
    <xf numFmtId="38" fontId="3" fillId="0" borderId="16" xfId="53" applyFont="1" applyBorder="1" applyAlignment="1">
      <alignment horizontal="right"/>
    </xf>
    <xf numFmtId="38" fontId="3" fillId="0" borderId="16" xfId="53" applyFont="1" applyBorder="1" applyAlignment="1">
      <alignment/>
    </xf>
    <xf numFmtId="0" fontId="3" fillId="0" borderId="0" xfId="65" applyFont="1" applyBorder="1" applyAlignment="1">
      <alignment horizontal="right" wrapText="1"/>
      <protection/>
    </xf>
    <xf numFmtId="0" fontId="3" fillId="0" borderId="0" xfId="65" applyFont="1" applyAlignment="1">
      <alignment wrapText="1"/>
      <protection/>
    </xf>
    <xf numFmtId="178" fontId="3" fillId="0" borderId="0" xfId="53" applyNumberFormat="1" applyFont="1" applyBorder="1" applyAlignment="1">
      <alignment/>
    </xf>
    <xf numFmtId="181" fontId="3" fillId="0" borderId="0" xfId="44" applyNumberFormat="1" applyFont="1" applyAlignment="1">
      <alignment/>
    </xf>
    <xf numFmtId="38" fontId="3" fillId="0" borderId="16" xfId="53" applyFont="1" applyBorder="1" applyAlignment="1">
      <alignment horizontal="center"/>
    </xf>
    <xf numFmtId="178" fontId="3" fillId="0" borderId="16" xfId="53" applyNumberFormat="1" applyFont="1" applyBorder="1" applyAlignment="1">
      <alignment/>
    </xf>
    <xf numFmtId="0" fontId="3" fillId="0" borderId="0" xfId="65" applyFont="1" applyBorder="1" applyAlignment="1">
      <alignment horizontal="left" vertical="top" wrapText="1"/>
      <protection/>
    </xf>
    <xf numFmtId="0" fontId="3" fillId="0" borderId="16" xfId="65" applyFont="1" applyBorder="1">
      <alignment/>
      <protection/>
    </xf>
    <xf numFmtId="38" fontId="3" fillId="0" borderId="16" xfId="53" applyFont="1" applyBorder="1" applyAlignment="1">
      <alignment/>
    </xf>
    <xf numFmtId="178" fontId="3" fillId="0" borderId="16" xfId="53" applyNumberFormat="1" applyFont="1" applyBorder="1" applyAlignment="1">
      <alignment/>
    </xf>
    <xf numFmtId="0" fontId="4" fillId="0" borderId="0" xfId="66" applyFont="1">
      <alignment/>
      <protection/>
    </xf>
    <xf numFmtId="0" fontId="12" fillId="0" borderId="16" xfId="66" applyFont="1" applyBorder="1">
      <alignment/>
      <protection/>
    </xf>
    <xf numFmtId="0" fontId="12" fillId="0" borderId="16" xfId="66" applyFont="1" applyBorder="1" applyAlignment="1">
      <alignment horizontal="right"/>
      <protection/>
    </xf>
    <xf numFmtId="0" fontId="12" fillId="0" borderId="0" xfId="66" applyFont="1">
      <alignment/>
      <protection/>
    </xf>
    <xf numFmtId="38" fontId="12" fillId="0" borderId="0" xfId="54" applyFont="1" applyAlignment="1">
      <alignment horizontal="center"/>
    </xf>
    <xf numFmtId="0" fontId="12" fillId="0" borderId="29" xfId="66" applyFont="1" applyFill="1" applyBorder="1" applyAlignment="1">
      <alignment horizontal="center"/>
      <protection/>
    </xf>
    <xf numFmtId="0" fontId="12" fillId="0" borderId="20" xfId="66" applyFont="1" applyFill="1" applyBorder="1" applyAlignment="1">
      <alignment horizontal="center"/>
      <protection/>
    </xf>
    <xf numFmtId="0" fontId="12" fillId="0" borderId="22" xfId="66" applyFont="1" applyFill="1" applyBorder="1" applyAlignment="1">
      <alignment horizontal="center"/>
      <protection/>
    </xf>
    <xf numFmtId="0" fontId="12" fillId="0" borderId="0" xfId="66" applyFont="1" applyFill="1">
      <alignment/>
      <protection/>
    </xf>
    <xf numFmtId="38" fontId="12" fillId="0" borderId="0" xfId="54" applyFont="1" applyFill="1" applyAlignment="1">
      <alignment/>
    </xf>
    <xf numFmtId="38" fontId="12" fillId="0" borderId="0" xfId="54" applyFont="1" applyAlignment="1">
      <alignment/>
    </xf>
    <xf numFmtId="0" fontId="12" fillId="0" borderId="0" xfId="66" applyFont="1" applyBorder="1" applyAlignment="1">
      <alignment horizontal="center"/>
      <protection/>
    </xf>
    <xf numFmtId="38" fontId="12" fillId="0" borderId="27" xfId="54" applyFont="1" applyBorder="1" applyAlignment="1">
      <alignment horizontal="right" indent="2"/>
    </xf>
    <xf numFmtId="38" fontId="12" fillId="0" borderId="0" xfId="54" applyFont="1" applyBorder="1" applyAlignment="1">
      <alignment horizontal="right" indent="2"/>
    </xf>
    <xf numFmtId="0" fontId="11" fillId="0" borderId="16" xfId="66" applyFont="1" applyBorder="1" applyAlignment="1">
      <alignment horizontal="center"/>
      <protection/>
    </xf>
    <xf numFmtId="38" fontId="0" fillId="0" borderId="28" xfId="54" applyFont="1" applyBorder="1" applyAlignment="1">
      <alignment horizontal="right" indent="2"/>
    </xf>
    <xf numFmtId="38" fontId="11" fillId="0" borderId="16" xfId="54" applyFont="1" applyBorder="1" applyAlignment="1">
      <alignment horizontal="right" indent="2"/>
    </xf>
    <xf numFmtId="0" fontId="12" fillId="0" borderId="0" xfId="66" applyFont="1" applyAlignment="1">
      <alignment horizontal="right"/>
      <protection/>
    </xf>
    <xf numFmtId="0" fontId="3" fillId="0" borderId="0" xfId="65" applyFont="1" applyAlignment="1">
      <alignment/>
      <protection/>
    </xf>
    <xf numFmtId="38" fontId="3" fillId="0" borderId="27" xfId="53" applyFont="1" applyBorder="1" applyAlignment="1">
      <alignment horizontal="right" indent="1"/>
    </xf>
    <xf numFmtId="38" fontId="3" fillId="0" borderId="0" xfId="53" applyFont="1" applyAlignment="1">
      <alignment horizontal="right" indent="1"/>
    </xf>
    <xf numFmtId="178" fontId="3" fillId="0" borderId="0" xfId="53" applyNumberFormat="1" applyFont="1" applyAlignment="1">
      <alignment/>
    </xf>
    <xf numFmtId="38" fontId="3" fillId="0" borderId="0" xfId="53" applyFont="1" applyAlignment="1">
      <alignment horizontal="center"/>
    </xf>
    <xf numFmtId="178" fontId="3" fillId="0" borderId="0" xfId="53" applyNumberFormat="1" applyFont="1" applyAlignment="1">
      <alignment horizontal="center"/>
    </xf>
    <xf numFmtId="178" fontId="3" fillId="0" borderId="0" xfId="53" applyNumberFormat="1" applyFont="1" applyAlignment="1">
      <alignment horizontal="left" vertical="top" wrapText="1"/>
    </xf>
    <xf numFmtId="178" fontId="3" fillId="0" borderId="0" xfId="53" applyNumberFormat="1" applyFont="1" applyAlignment="1">
      <alignment vertical="top" wrapText="1"/>
    </xf>
    <xf numFmtId="0" fontId="3" fillId="0" borderId="0" xfId="65" applyFont="1" applyBorder="1" applyAlignment="1">
      <alignment/>
      <protection/>
    </xf>
    <xf numFmtId="38" fontId="3" fillId="0" borderId="0" xfId="53" applyFont="1" applyBorder="1" applyAlignment="1">
      <alignment horizontal="right" indent="1"/>
    </xf>
    <xf numFmtId="178" fontId="3" fillId="0" borderId="0" xfId="53" applyNumberFormat="1" applyFont="1" applyBorder="1" applyAlignment="1">
      <alignment horizontal="left" vertical="top" wrapText="1"/>
    </xf>
    <xf numFmtId="178" fontId="3" fillId="0" borderId="0" xfId="53" applyNumberFormat="1" applyFont="1" applyBorder="1" applyAlignment="1">
      <alignment horizontal="center"/>
    </xf>
    <xf numFmtId="178" fontId="3" fillId="0" borderId="0" xfId="53" applyNumberFormat="1" applyFont="1" applyBorder="1" applyAlignment="1">
      <alignment vertical="top" wrapText="1"/>
    </xf>
    <xf numFmtId="0" fontId="3" fillId="0" borderId="21" xfId="65" applyFont="1" applyBorder="1">
      <alignment/>
      <protection/>
    </xf>
    <xf numFmtId="3" fontId="3" fillId="0" borderId="0" xfId="65" applyNumberFormat="1" applyFont="1" applyAlignment="1">
      <alignment horizontal="right" indent="1"/>
      <protection/>
    </xf>
    <xf numFmtId="0" fontId="3" fillId="0" borderId="0" xfId="65" applyFont="1" applyAlignment="1">
      <alignment horizontal="right" indent="1"/>
      <protection/>
    </xf>
    <xf numFmtId="0" fontId="3" fillId="0" borderId="0" xfId="65" applyFont="1" applyAlignment="1">
      <alignment horizontal="center"/>
      <protection/>
    </xf>
    <xf numFmtId="0" fontId="3" fillId="0" borderId="0" xfId="65" applyFont="1" applyBorder="1" applyAlignment="1">
      <alignment horizontal="right" indent="1"/>
      <protection/>
    </xf>
    <xf numFmtId="0" fontId="3" fillId="0" borderId="0" xfId="65" applyFont="1" applyBorder="1" applyAlignment="1">
      <alignment/>
      <protection/>
    </xf>
    <xf numFmtId="0" fontId="3" fillId="0" borderId="21" xfId="65" applyFont="1" applyBorder="1" applyAlignment="1">
      <alignment/>
      <protection/>
    </xf>
    <xf numFmtId="0" fontId="3" fillId="0" borderId="0" xfId="65" applyFont="1" applyBorder="1" applyAlignment="1">
      <alignment horizontal="right" vertical="top"/>
      <protection/>
    </xf>
    <xf numFmtId="38" fontId="3" fillId="0" borderId="0" xfId="53" applyFont="1" applyBorder="1" applyAlignment="1">
      <alignment horizontal="center" wrapText="1"/>
    </xf>
    <xf numFmtId="0" fontId="3" fillId="0" borderId="21" xfId="65" applyFont="1" applyBorder="1" applyAlignment="1">
      <alignment horizontal="right" vertical="top"/>
      <protection/>
    </xf>
    <xf numFmtId="38" fontId="3" fillId="0" borderId="0" xfId="53" applyFont="1" applyBorder="1" applyAlignment="1">
      <alignment vertical="top" wrapText="1"/>
    </xf>
    <xf numFmtId="0" fontId="3" fillId="0" borderId="14" xfId="65" applyFont="1" applyBorder="1" applyAlignment="1">
      <alignment horizontal="right" vertical="top"/>
      <protection/>
    </xf>
    <xf numFmtId="38" fontId="3" fillId="0" borderId="16" xfId="53" applyFont="1" applyBorder="1" applyAlignment="1">
      <alignment horizontal="right" indent="1"/>
    </xf>
    <xf numFmtId="178" fontId="3" fillId="0" borderId="16" xfId="53" applyNumberFormat="1" applyFont="1" applyBorder="1" applyAlignment="1">
      <alignment vertical="top" wrapText="1"/>
    </xf>
    <xf numFmtId="38" fontId="3" fillId="0" borderId="16" xfId="53" applyFont="1" applyBorder="1" applyAlignment="1">
      <alignment vertical="top" wrapText="1"/>
    </xf>
    <xf numFmtId="178" fontId="3" fillId="0" borderId="16" xfId="53" applyNumberFormat="1" applyFont="1" applyBorder="1" applyAlignment="1">
      <alignment horizontal="center"/>
    </xf>
    <xf numFmtId="0" fontId="3" fillId="0" borderId="34" xfId="65" applyFont="1" applyFill="1" applyBorder="1" applyAlignment="1">
      <alignment horizontal="distributed" vertical="center"/>
      <protection/>
    </xf>
    <xf numFmtId="0" fontId="3" fillId="0" borderId="35" xfId="65" applyFont="1" applyFill="1" applyBorder="1" applyAlignment="1">
      <alignment horizontal="distributed" vertical="center"/>
      <protection/>
    </xf>
    <xf numFmtId="0" fontId="3" fillId="0" borderId="22" xfId="65" applyFont="1" applyFill="1" applyBorder="1" applyAlignment="1">
      <alignment horizontal="distributed" vertical="center"/>
      <protection/>
    </xf>
    <xf numFmtId="0" fontId="3" fillId="0" borderId="36" xfId="65" applyFont="1" applyFill="1" applyBorder="1" applyAlignment="1">
      <alignment horizontal="distributed" vertical="center"/>
      <protection/>
    </xf>
    <xf numFmtId="182" fontId="8" fillId="0" borderId="0" xfId="53" applyNumberFormat="1" applyFont="1" applyAlignment="1">
      <alignment/>
    </xf>
    <xf numFmtId="182" fontId="3" fillId="0" borderId="0" xfId="53" applyNumberFormat="1" applyFont="1" applyAlignment="1">
      <alignment/>
    </xf>
    <xf numFmtId="182" fontId="3" fillId="0" borderId="0" xfId="53" applyNumberFormat="1" applyFont="1" applyAlignment="1">
      <alignment horizontal="right"/>
    </xf>
    <xf numFmtId="182" fontId="3" fillId="0" borderId="28" xfId="53" applyNumberFormat="1" applyFont="1" applyBorder="1" applyAlignment="1">
      <alignment horizontal="right"/>
    </xf>
    <xf numFmtId="182" fontId="3" fillId="0" borderId="16" xfId="53" applyNumberFormat="1" applyFont="1" applyBorder="1" applyAlignment="1">
      <alignment/>
    </xf>
    <xf numFmtId="0" fontId="3" fillId="0" borderId="0" xfId="65" applyFont="1" applyAlignment="1">
      <alignment horizontal="left"/>
      <protection/>
    </xf>
    <xf numFmtId="0" fontId="3" fillId="0" borderId="17" xfId="65" applyFont="1" applyFill="1" applyBorder="1" applyAlignment="1">
      <alignment horizontal="center" vertical="center" wrapText="1"/>
      <protection/>
    </xf>
    <xf numFmtId="0" fontId="3" fillId="0" borderId="19" xfId="65" applyFont="1" applyFill="1" applyBorder="1" applyAlignment="1">
      <alignment horizontal="center" vertical="center" wrapText="1"/>
      <protection/>
    </xf>
    <xf numFmtId="183" fontId="8" fillId="0" borderId="27" xfId="53" applyNumberFormat="1" applyFont="1" applyBorder="1" applyAlignment="1">
      <alignment/>
    </xf>
    <xf numFmtId="183" fontId="8" fillId="0" borderId="37" xfId="53" applyNumberFormat="1" applyFont="1" applyBorder="1" applyAlignment="1">
      <alignment/>
    </xf>
    <xf numFmtId="0" fontId="3" fillId="0" borderId="12" xfId="65" applyFont="1" applyBorder="1" applyAlignment="1">
      <alignment horizontal="center"/>
      <protection/>
    </xf>
    <xf numFmtId="183" fontId="3" fillId="0" borderId="27" xfId="65" applyNumberFormat="1" applyFont="1" applyBorder="1" applyAlignment="1">
      <alignment vertical="center"/>
      <protection/>
    </xf>
    <xf numFmtId="183" fontId="3" fillId="0" borderId="0" xfId="65" applyNumberFormat="1" applyFont="1" applyBorder="1" applyAlignment="1">
      <alignment vertical="center"/>
      <protection/>
    </xf>
    <xf numFmtId="183" fontId="3" fillId="0" borderId="0" xfId="65" applyNumberFormat="1" applyFont="1" applyBorder="1" applyAlignment="1">
      <alignment horizontal="right" vertical="center"/>
      <protection/>
    </xf>
    <xf numFmtId="183" fontId="3" fillId="0" borderId="0" xfId="53" applyNumberFormat="1" applyFont="1" applyBorder="1" applyAlignment="1">
      <alignment/>
    </xf>
    <xf numFmtId="0" fontId="3" fillId="0" borderId="20" xfId="65" applyFont="1" applyBorder="1" applyAlignment="1">
      <alignment horizontal="center"/>
      <protection/>
    </xf>
    <xf numFmtId="183" fontId="3" fillId="0" borderId="28" xfId="65" applyNumberFormat="1" applyFont="1" applyBorder="1" applyAlignment="1">
      <alignment vertical="center"/>
      <protection/>
    </xf>
    <xf numFmtId="183" fontId="3" fillId="0" borderId="16" xfId="65" applyNumberFormat="1" applyFont="1" applyBorder="1" applyAlignment="1">
      <alignment vertical="center"/>
      <protection/>
    </xf>
    <xf numFmtId="183" fontId="3" fillId="0" borderId="16" xfId="53" applyNumberFormat="1" applyFont="1" applyBorder="1" applyAlignment="1">
      <alignment/>
    </xf>
    <xf numFmtId="184" fontId="3" fillId="0" borderId="0" xfId="65" applyNumberFormat="1" applyFont="1">
      <alignment/>
      <protection/>
    </xf>
    <xf numFmtId="0" fontId="37" fillId="0" borderId="0" xfId="45" applyAlignment="1" applyProtection="1">
      <alignment vertical="center"/>
      <protection/>
    </xf>
    <xf numFmtId="0" fontId="50" fillId="10" borderId="0" xfId="0" applyFont="1" applyFill="1" applyAlignment="1">
      <alignment horizontal="center" vertical="center"/>
    </xf>
    <xf numFmtId="176" fontId="3" fillId="0" borderId="16" xfId="65" applyNumberFormat="1" applyFont="1" applyBorder="1" applyAlignment="1">
      <alignment horizontal="right"/>
      <protection/>
    </xf>
    <xf numFmtId="0" fontId="3" fillId="0" borderId="35" xfId="65" applyFont="1" applyFill="1" applyBorder="1" applyAlignment="1">
      <alignment horizontal="center" vertical="center"/>
      <protection/>
    </xf>
    <xf numFmtId="0" fontId="3" fillId="0" borderId="38" xfId="65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center" vertical="center"/>
      <protection/>
    </xf>
    <xf numFmtId="0" fontId="3" fillId="0" borderId="29" xfId="65" applyFont="1" applyFill="1" applyBorder="1" applyAlignment="1">
      <alignment horizontal="center" vertical="center"/>
      <protection/>
    </xf>
    <xf numFmtId="0" fontId="3" fillId="0" borderId="18" xfId="65" applyFont="1" applyFill="1" applyBorder="1" applyAlignment="1">
      <alignment horizontal="center" vertical="center" wrapText="1"/>
      <protection/>
    </xf>
    <xf numFmtId="0" fontId="3" fillId="0" borderId="19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 textRotation="255"/>
      <protection/>
    </xf>
    <xf numFmtId="0" fontId="3" fillId="0" borderId="25" xfId="65" applyFont="1" applyFill="1" applyBorder="1" applyAlignment="1">
      <alignment horizontal="center"/>
      <protection/>
    </xf>
    <xf numFmtId="0" fontId="3" fillId="0" borderId="32" xfId="65" applyFont="1" applyFill="1" applyBorder="1" applyAlignment="1">
      <alignment horizontal="center"/>
      <protection/>
    </xf>
    <xf numFmtId="0" fontId="8" fillId="0" borderId="16" xfId="65" applyFont="1" applyFill="1" applyBorder="1" applyAlignment="1">
      <alignment horizontal="center"/>
      <protection/>
    </xf>
    <xf numFmtId="0" fontId="8" fillId="0" borderId="14" xfId="65" applyFont="1" applyFill="1" applyBorder="1" applyAlignment="1">
      <alignment horizontal="center"/>
      <protection/>
    </xf>
    <xf numFmtId="0" fontId="3" fillId="0" borderId="17" xfId="65" applyFont="1" applyFill="1" applyBorder="1" applyAlignment="1">
      <alignment horizontal="center" vertical="center" wrapText="1"/>
      <protection/>
    </xf>
    <xf numFmtId="0" fontId="3" fillId="0" borderId="20" xfId="65" applyFont="1" applyFill="1" applyBorder="1" applyAlignment="1">
      <alignment horizontal="center" vertical="center"/>
      <protection/>
    </xf>
    <xf numFmtId="0" fontId="3" fillId="0" borderId="26" xfId="65" applyFont="1" applyFill="1" applyBorder="1" applyAlignment="1">
      <alignment horizontal="center" vertical="center" wrapText="1"/>
      <protection/>
    </xf>
    <xf numFmtId="0" fontId="3" fillId="0" borderId="22" xfId="65" applyFont="1" applyFill="1" applyBorder="1" applyAlignment="1">
      <alignment horizontal="center" vertical="center" wrapText="1"/>
      <protection/>
    </xf>
    <xf numFmtId="0" fontId="3" fillId="0" borderId="35" xfId="65" applyFont="1" applyFill="1" applyBorder="1" applyAlignment="1">
      <alignment horizontal="center" vertical="center"/>
      <protection/>
    </xf>
    <xf numFmtId="0" fontId="3" fillId="0" borderId="38" xfId="65" applyFont="1" applyFill="1" applyBorder="1" applyAlignment="1">
      <alignment horizontal="center" vertical="center"/>
      <protection/>
    </xf>
    <xf numFmtId="0" fontId="3" fillId="0" borderId="18" xfId="65" applyFont="1" applyFill="1" applyBorder="1" applyAlignment="1">
      <alignment horizontal="center" vertical="center" wrapText="1"/>
      <protection/>
    </xf>
    <xf numFmtId="0" fontId="3" fillId="0" borderId="19" xfId="65" applyFont="1" applyFill="1" applyBorder="1" applyAlignment="1">
      <alignment horizontal="center" vertical="center" wrapText="1"/>
      <protection/>
    </xf>
    <xf numFmtId="0" fontId="3" fillId="0" borderId="17" xfId="65" applyFont="1" applyFill="1" applyBorder="1" applyAlignment="1">
      <alignment horizontal="center" vertical="center" wrapText="1"/>
      <protection/>
    </xf>
    <xf numFmtId="0" fontId="3" fillId="0" borderId="20" xfId="65" applyFont="1" applyFill="1" applyBorder="1" applyAlignment="1">
      <alignment horizontal="center" vertical="center" wrapText="1"/>
      <protection/>
    </xf>
    <xf numFmtId="0" fontId="3" fillId="0" borderId="17" xfId="65" applyFont="1" applyFill="1" applyBorder="1" applyAlignment="1">
      <alignment horizontal="center" vertical="center"/>
      <protection/>
    </xf>
    <xf numFmtId="0" fontId="3" fillId="0" borderId="20" xfId="65" applyFont="1" applyFill="1" applyBorder="1" applyAlignment="1">
      <alignment horizontal="center" vertical="center"/>
      <protection/>
    </xf>
    <xf numFmtId="0" fontId="6" fillId="0" borderId="0" xfId="65" applyFont="1" applyAlignment="1">
      <alignment horizontal="left" vertical="top" wrapText="1"/>
      <protection/>
    </xf>
    <xf numFmtId="0" fontId="3" fillId="0" borderId="26" xfId="65" applyFont="1" applyBorder="1" applyAlignment="1">
      <alignment horizontal="left" vertical="top" wrapText="1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24" xfId="65" applyFont="1" applyFill="1" applyBorder="1" applyAlignment="1">
      <alignment horizontal="center" vertical="center" wrapText="1"/>
      <protection/>
    </xf>
    <xf numFmtId="0" fontId="3" fillId="0" borderId="31" xfId="65" applyFont="1" applyFill="1" applyBorder="1" applyAlignment="1">
      <alignment horizontal="center" vertical="center" wrapText="1"/>
      <protection/>
    </xf>
    <xf numFmtId="38" fontId="3" fillId="0" borderId="31" xfId="53" applyFont="1" applyFill="1" applyBorder="1" applyAlignment="1">
      <alignment horizontal="left" vertical="center" wrapText="1"/>
    </xf>
    <xf numFmtId="0" fontId="3" fillId="0" borderId="26" xfId="65" applyFont="1" applyFill="1" applyBorder="1" applyAlignment="1">
      <alignment horizontal="center" vertical="center"/>
      <protection/>
    </xf>
    <xf numFmtId="0" fontId="3" fillId="0" borderId="22" xfId="65" applyFont="1" applyFill="1" applyBorder="1" applyAlignment="1">
      <alignment horizontal="center" vertical="center"/>
      <protection/>
    </xf>
    <xf numFmtId="0" fontId="3" fillId="0" borderId="29" xfId="65" applyFont="1" applyFill="1" applyBorder="1" applyAlignment="1">
      <alignment horizontal="center" vertical="center" wrapText="1"/>
      <protection/>
    </xf>
    <xf numFmtId="0" fontId="3" fillId="0" borderId="19" xfId="65" applyFont="1" applyFill="1" applyBorder="1" applyAlignment="1">
      <alignment horizontal="center" vertical="center" wrapText="1"/>
      <protection/>
    </xf>
    <xf numFmtId="0" fontId="3" fillId="0" borderId="37" xfId="65" applyFont="1" applyFill="1" applyBorder="1" applyAlignment="1">
      <alignment horizontal="center" vertical="center" wrapText="1"/>
      <protection/>
    </xf>
    <xf numFmtId="0" fontId="3" fillId="0" borderId="39" xfId="65" applyFont="1" applyFill="1" applyBorder="1" applyAlignment="1">
      <alignment horizontal="center" vertical="center" wrapText="1"/>
      <protection/>
    </xf>
    <xf numFmtId="38" fontId="3" fillId="0" borderId="37" xfId="53" applyFont="1" applyFill="1" applyBorder="1" applyAlignment="1">
      <alignment horizontal="left" vertical="center" wrapText="1"/>
    </xf>
    <xf numFmtId="0" fontId="3" fillId="0" borderId="0" xfId="65" applyFont="1" applyAlignment="1">
      <alignment horizontal="distributed" indent="1"/>
      <protection/>
    </xf>
    <xf numFmtId="0" fontId="3" fillId="0" borderId="21" xfId="65" applyFont="1" applyBorder="1" applyAlignment="1">
      <alignment horizontal="distributed" indent="1"/>
      <protection/>
    </xf>
    <xf numFmtId="0" fontId="3" fillId="0" borderId="0" xfId="65" applyFont="1" applyBorder="1" applyAlignment="1">
      <alignment horizontal="distributed" indent="1"/>
      <protection/>
    </xf>
    <xf numFmtId="0" fontId="3" fillId="0" borderId="0" xfId="65" applyFont="1" applyBorder="1" applyAlignment="1">
      <alignment horizontal="center"/>
      <protection/>
    </xf>
    <xf numFmtId="0" fontId="3" fillId="0" borderId="21" xfId="65" applyFont="1" applyBorder="1" applyAlignment="1">
      <alignment horizontal="center"/>
      <protection/>
    </xf>
    <xf numFmtId="0" fontId="3" fillId="0" borderId="16" xfId="65" applyFont="1" applyBorder="1" applyAlignment="1">
      <alignment horizontal="distributed" indent="1"/>
      <protection/>
    </xf>
    <xf numFmtId="0" fontId="3" fillId="0" borderId="14" xfId="65" applyFont="1" applyBorder="1" applyAlignment="1">
      <alignment horizontal="distributed" indent="1"/>
      <protection/>
    </xf>
    <xf numFmtId="0" fontId="3" fillId="0" borderId="24" xfId="65" applyFont="1" applyFill="1" applyBorder="1" applyAlignment="1">
      <alignment horizontal="center" vertical="center"/>
      <protection/>
    </xf>
    <xf numFmtId="0" fontId="3" fillId="0" borderId="29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8" fillId="0" borderId="37" xfId="65" applyFont="1" applyBorder="1" applyAlignment="1">
      <alignment horizontal="distributed" indent="1"/>
      <protection/>
    </xf>
    <xf numFmtId="0" fontId="8" fillId="0" borderId="39" xfId="65" applyFont="1" applyBorder="1" applyAlignment="1">
      <alignment horizontal="distributed" indent="1"/>
      <protection/>
    </xf>
    <xf numFmtId="0" fontId="3" fillId="0" borderId="18" xfId="65" applyFont="1" applyFill="1" applyBorder="1" applyAlignment="1">
      <alignment horizontal="center" vertical="center"/>
      <protection/>
    </xf>
    <xf numFmtId="0" fontId="8" fillId="0" borderId="25" xfId="65" applyFont="1" applyBorder="1" applyAlignment="1">
      <alignment horizontal="center"/>
      <protection/>
    </xf>
    <xf numFmtId="0" fontId="8" fillId="0" borderId="32" xfId="65" applyFont="1" applyBorder="1" applyAlignment="1">
      <alignment horizontal="center"/>
      <protection/>
    </xf>
    <xf numFmtId="0" fontId="3" fillId="0" borderId="39" xfId="65" applyFont="1" applyBorder="1" applyAlignment="1">
      <alignment horizontal="center" vertical="top" textRotation="255"/>
      <protection/>
    </xf>
    <xf numFmtId="0" fontId="3" fillId="0" borderId="38" xfId="65" applyFont="1" applyBorder="1" applyAlignment="1">
      <alignment horizontal="center" vertical="top" textRotation="255"/>
      <protection/>
    </xf>
    <xf numFmtId="0" fontId="3" fillId="0" borderId="14" xfId="65" applyFont="1" applyBorder="1" applyAlignment="1">
      <alignment horizontal="center" vertical="top" textRotation="255"/>
      <protection/>
    </xf>
    <xf numFmtId="0" fontId="51" fillId="0" borderId="0" xfId="45" applyFont="1" applyAlignment="1" applyProtection="1">
      <alignment vertical="center"/>
      <protection/>
    </xf>
    <xf numFmtId="0" fontId="52" fillId="0" borderId="0" xfId="0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8</xdr:col>
      <xdr:colOff>276225</xdr:colOff>
      <xdr:row>54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124450" cy="1039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5" max="5" width="13.421875" style="0" customWidth="1"/>
  </cols>
  <sheetData>
    <row r="1" spans="1:10" s="1" customFormat="1" ht="25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1:10" ht="17.25">
      <c r="A3" s="301" t="s">
        <v>1</v>
      </c>
      <c r="B3" s="301"/>
      <c r="C3" s="301"/>
      <c r="D3" s="301"/>
      <c r="E3" s="301"/>
      <c r="F3" s="301" t="s">
        <v>9</v>
      </c>
      <c r="G3" s="301"/>
      <c r="H3" s="301"/>
      <c r="I3" s="301"/>
      <c r="J3" s="301"/>
    </row>
    <row r="4" spans="1:10" ht="17.25">
      <c r="A4" s="302"/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7.25">
      <c r="A5" s="301" t="s">
        <v>2</v>
      </c>
      <c r="B5" s="301"/>
      <c r="C5" s="301"/>
      <c r="D5" s="301"/>
      <c r="E5" s="301"/>
      <c r="F5" s="301" t="s">
        <v>10</v>
      </c>
      <c r="G5" s="301"/>
      <c r="H5" s="301"/>
      <c r="I5" s="301"/>
      <c r="J5" s="301"/>
    </row>
    <row r="6" spans="1:10" ht="17.25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7.25">
      <c r="A7" s="301" t="s">
        <v>3</v>
      </c>
      <c r="B7" s="301"/>
      <c r="C7" s="301"/>
      <c r="D7" s="301"/>
      <c r="E7" s="301"/>
      <c r="F7" s="301" t="s">
        <v>11</v>
      </c>
      <c r="G7" s="301"/>
      <c r="H7" s="301"/>
      <c r="I7" s="301"/>
      <c r="J7" s="301"/>
    </row>
    <row r="8" spans="1:10" ht="17.25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7.25">
      <c r="A9" s="301" t="s">
        <v>4</v>
      </c>
      <c r="B9" s="301"/>
      <c r="C9" s="301"/>
      <c r="D9" s="301"/>
      <c r="E9" s="301"/>
      <c r="F9" s="301" t="s">
        <v>12</v>
      </c>
      <c r="G9" s="301"/>
      <c r="H9" s="301"/>
      <c r="I9" s="301"/>
      <c r="J9" s="301"/>
    </row>
    <row r="10" spans="1:10" ht="17.25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7.25">
      <c r="A11" s="301" t="s">
        <v>5</v>
      </c>
      <c r="B11" s="301"/>
      <c r="C11" s="301"/>
      <c r="D11" s="301"/>
      <c r="E11" s="301"/>
      <c r="F11" s="301" t="s">
        <v>13</v>
      </c>
      <c r="G11" s="301"/>
      <c r="H11" s="301"/>
      <c r="I11" s="301"/>
      <c r="J11" s="301"/>
    </row>
    <row r="12" spans="1:10" ht="17.25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7.25">
      <c r="A13" s="301" t="s">
        <v>6</v>
      </c>
      <c r="B13" s="301"/>
      <c r="C13" s="301"/>
      <c r="D13" s="301"/>
      <c r="E13" s="301"/>
      <c r="F13" s="301" t="s">
        <v>14</v>
      </c>
      <c r="G13" s="301"/>
      <c r="H13" s="301"/>
      <c r="I13" s="301"/>
      <c r="J13" s="301"/>
    </row>
    <row r="14" spans="1:10" ht="17.25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7.25">
      <c r="A15" s="301" t="s">
        <v>7</v>
      </c>
      <c r="B15" s="301"/>
      <c r="C15" s="301"/>
      <c r="D15" s="301"/>
      <c r="E15" s="301"/>
      <c r="F15" s="302"/>
      <c r="G15" s="302"/>
      <c r="H15" s="302"/>
      <c r="I15" s="302"/>
      <c r="J15" s="302"/>
    </row>
    <row r="16" spans="1:10" ht="17.25">
      <c r="A16" s="302"/>
      <c r="B16" s="302"/>
      <c r="C16" s="302"/>
      <c r="D16" s="302"/>
      <c r="E16" s="302"/>
      <c r="F16" s="302"/>
      <c r="G16" s="302"/>
      <c r="H16" s="302"/>
      <c r="I16" s="302"/>
      <c r="J16" s="302"/>
    </row>
    <row r="17" spans="1:10" ht="17.25">
      <c r="A17" s="301" t="s">
        <v>8</v>
      </c>
      <c r="B17" s="301"/>
      <c r="C17" s="301"/>
      <c r="D17" s="301"/>
      <c r="E17" s="301"/>
      <c r="F17" s="302"/>
      <c r="G17" s="302"/>
      <c r="H17" s="302"/>
      <c r="I17" s="302"/>
      <c r="J17" s="302"/>
    </row>
  </sheetData>
  <sheetProtection/>
  <mergeCells count="31">
    <mergeCell ref="A9:E9"/>
    <mergeCell ref="F5:J5"/>
    <mergeCell ref="F6:J6"/>
    <mergeCell ref="F7:J7"/>
    <mergeCell ref="F8:J8"/>
    <mergeCell ref="A8:E8"/>
    <mergeCell ref="A3:E3"/>
    <mergeCell ref="A4:E4"/>
    <mergeCell ref="A5:E5"/>
    <mergeCell ref="A6:E6"/>
    <mergeCell ref="A7:E7"/>
    <mergeCell ref="A1:J1"/>
    <mergeCell ref="F9:J9"/>
    <mergeCell ref="F10:J10"/>
    <mergeCell ref="F11:J11"/>
    <mergeCell ref="F12:J12"/>
    <mergeCell ref="F13:J13"/>
    <mergeCell ref="A10:E10"/>
    <mergeCell ref="A11:E11"/>
    <mergeCell ref="A12:E12"/>
    <mergeCell ref="A13:E13"/>
    <mergeCell ref="A14:E14"/>
    <mergeCell ref="A15:E15"/>
    <mergeCell ref="A16:E16"/>
    <mergeCell ref="A17:E17"/>
    <mergeCell ref="F3:J3"/>
    <mergeCell ref="F4:J4"/>
    <mergeCell ref="F15:J15"/>
    <mergeCell ref="F16:J16"/>
    <mergeCell ref="F17:J17"/>
    <mergeCell ref="F14:J14"/>
  </mergeCells>
  <hyperlinks>
    <hyperlink ref="A3:E3" location="'129'!A1" display="129上下水道事業の沿革"/>
    <hyperlink ref="A5:E5" location="'130'!A1" display="130水道計画"/>
    <hyperlink ref="A7:E7" location="'131'!A1" display="131給水戸数・人口等の推移"/>
    <hyperlink ref="A9:E9" location="'132'!A1" display="132配水量及び有収水量"/>
    <hyperlink ref="A11:E11" location="'133'!A1" display="133用途、口径別栓数及び使用水量"/>
    <hyperlink ref="A13:E13" location="'134'!A1" display="134管路及び消火栓"/>
    <hyperlink ref="A15:E15" location="'135'!A1" display="135給水戸数及び人口（簡易水道）"/>
    <hyperlink ref="A17:E17" location="'136'!A1" display="136配水量及び有収水量・加入状況（簡易水道）"/>
    <hyperlink ref="F3:J3" location="'137'!A1" display="137下水道の整備委状況"/>
    <hyperlink ref="F5:J5" location="'138'!A1" display="138公共下水道の状況"/>
    <hyperlink ref="F7:J7" location="'139'!A1" display="139上水道配水量下水道処理量"/>
    <hyperlink ref="F9:J9" location="'140'!A1" display="140農業集落排水施設の供用開始状況"/>
    <hyperlink ref="F11:J11" location="'141'!A1" display="141浄化槽設置数"/>
    <hyperlink ref="F13:J13" location="'142'!A1" display="142浄化槽人槽別設置数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21.421875" style="3" customWidth="1"/>
    <col min="2" max="3" width="10.421875" style="3" customWidth="1"/>
    <col min="4" max="4" width="14.28125" style="3" customWidth="1"/>
    <col min="5" max="5" width="12.28125" style="3" customWidth="1"/>
    <col min="6" max="6" width="8.8515625" style="3" customWidth="1"/>
    <col min="7" max="10" width="9.140625" style="3" customWidth="1"/>
    <col min="11" max="16384" width="9.00390625" style="3" customWidth="1"/>
  </cols>
  <sheetData>
    <row r="1" spans="1:7" ht="15.75" customHeight="1" thickBot="1">
      <c r="A1" s="2" t="s">
        <v>118</v>
      </c>
      <c r="F1" s="44" t="s">
        <v>119</v>
      </c>
      <c r="G1" s="242" t="s">
        <v>15</v>
      </c>
    </row>
    <row r="2" spans="1:6" s="86" customFormat="1" ht="25.5">
      <c r="A2" s="83" t="s">
        <v>120</v>
      </c>
      <c r="B2" s="105" t="s">
        <v>121</v>
      </c>
      <c r="C2" s="84" t="s">
        <v>122</v>
      </c>
      <c r="D2" s="106" t="s">
        <v>123</v>
      </c>
      <c r="E2" s="105" t="s">
        <v>124</v>
      </c>
      <c r="F2" s="105" t="s">
        <v>125</v>
      </c>
    </row>
    <row r="3" spans="1:6" ht="15.75" customHeight="1">
      <c r="A3" s="107" t="s">
        <v>126</v>
      </c>
      <c r="B3" s="108">
        <v>75580</v>
      </c>
      <c r="C3" s="109">
        <v>43868121</v>
      </c>
      <c r="D3" s="110" t="s">
        <v>127</v>
      </c>
      <c r="E3" s="109">
        <v>77267</v>
      </c>
      <c r="F3" s="111">
        <v>72.4</v>
      </c>
    </row>
    <row r="4" spans="1:6" ht="15.75" customHeight="1">
      <c r="A4" s="107" t="s">
        <v>128</v>
      </c>
      <c r="B4" s="108">
        <v>10760</v>
      </c>
      <c r="C4" s="109">
        <v>9787499</v>
      </c>
      <c r="D4" s="110" t="s">
        <v>129</v>
      </c>
      <c r="E4" s="112">
        <v>9715</v>
      </c>
      <c r="F4" s="113">
        <v>9.1</v>
      </c>
    </row>
    <row r="5" spans="1:6" ht="15.75" customHeight="1">
      <c r="A5" s="107" t="s">
        <v>130</v>
      </c>
      <c r="B5" s="108">
        <v>12160</v>
      </c>
      <c r="C5" s="109">
        <v>11413020</v>
      </c>
      <c r="D5" s="110" t="s">
        <v>131</v>
      </c>
      <c r="E5" s="109">
        <v>6297</v>
      </c>
      <c r="F5" s="111">
        <v>5.9</v>
      </c>
    </row>
    <row r="6" spans="1:6" ht="15.75" customHeight="1">
      <c r="A6" s="107" t="s">
        <v>132</v>
      </c>
      <c r="B6" s="108">
        <v>150</v>
      </c>
      <c r="C6" s="109">
        <v>211784</v>
      </c>
      <c r="D6" s="110" t="s">
        <v>133</v>
      </c>
      <c r="E6" s="112">
        <v>88</v>
      </c>
      <c r="F6" s="113">
        <v>0.1</v>
      </c>
    </row>
    <row r="7" spans="1:6" ht="15.75" customHeight="1">
      <c r="A7" s="107" t="s">
        <v>134</v>
      </c>
      <c r="B7" s="108">
        <v>12070</v>
      </c>
      <c r="C7" s="109">
        <v>2424754</v>
      </c>
      <c r="D7" s="110" t="s">
        <v>135</v>
      </c>
      <c r="E7" s="109">
        <v>7986</v>
      </c>
      <c r="F7" s="111">
        <v>7.5</v>
      </c>
    </row>
    <row r="8" spans="1:6" s="117" customFormat="1" ht="15.75" customHeight="1" thickBot="1">
      <c r="A8" s="114" t="s">
        <v>136</v>
      </c>
      <c r="B8" s="91">
        <f>SUM(B3:B7)</f>
        <v>110720</v>
      </c>
      <c r="C8" s="39">
        <f>SUM(C3:C7)</f>
        <v>67705178</v>
      </c>
      <c r="D8" s="115"/>
      <c r="E8" s="39">
        <f>SUM(E3:E7)</f>
        <v>101353</v>
      </c>
      <c r="F8" s="116">
        <v>95</v>
      </c>
    </row>
    <row r="9" spans="4:6" ht="15.75" customHeight="1">
      <c r="D9" s="118"/>
      <c r="E9" s="118"/>
      <c r="F9" s="118" t="s">
        <v>137</v>
      </c>
    </row>
    <row r="10" spans="1:6" ht="48" customHeight="1">
      <c r="A10" s="269" t="s">
        <v>138</v>
      </c>
      <c r="B10" s="269"/>
      <c r="C10" s="269"/>
      <c r="D10" s="269"/>
      <c r="E10" s="269"/>
      <c r="F10" s="269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1">
    <mergeCell ref="A10:F10"/>
  </mergeCells>
  <hyperlinks>
    <hyperlink ref="G1" location="目次!A1" display="目次へ戻る"/>
  </hyperlinks>
  <printOptions/>
  <pageMargins left="0.9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5.7109375" style="3" customWidth="1"/>
    <col min="2" max="2" width="8.140625" style="3" bestFit="1" customWidth="1"/>
    <col min="3" max="3" width="9.57421875" style="3" customWidth="1"/>
    <col min="4" max="7" width="9.421875" style="3" customWidth="1"/>
    <col min="8" max="8" width="12.8515625" style="3" customWidth="1"/>
    <col min="9" max="10" width="9.421875" style="3" customWidth="1"/>
    <col min="11" max="13" width="9.140625" style="3" customWidth="1"/>
    <col min="14" max="16384" width="9.00390625" style="3" customWidth="1"/>
  </cols>
  <sheetData>
    <row r="1" spans="1:11" ht="22.5" customHeight="1" thickBot="1">
      <c r="A1" s="119" t="s">
        <v>139</v>
      </c>
      <c r="H1" s="44"/>
      <c r="I1" s="44" t="s">
        <v>140</v>
      </c>
      <c r="K1" s="242" t="s">
        <v>15</v>
      </c>
    </row>
    <row r="2" spans="1:9" s="120" customFormat="1" ht="16.5" customHeight="1">
      <c r="A2" s="276" t="s">
        <v>141</v>
      </c>
      <c r="B2" s="261"/>
      <c r="C2" s="265" t="s">
        <v>142</v>
      </c>
      <c r="D2" s="273" t="s">
        <v>143</v>
      </c>
      <c r="E2" s="278"/>
      <c r="F2" s="249" t="s">
        <v>144</v>
      </c>
      <c r="G2" s="259"/>
      <c r="H2" s="259"/>
      <c r="I2" s="259"/>
    </row>
    <row r="3" spans="1:9" s="120" customFormat="1" ht="16.5" customHeight="1">
      <c r="A3" s="277"/>
      <c r="B3" s="262"/>
      <c r="C3" s="266"/>
      <c r="D3" s="121" t="s">
        <v>145</v>
      </c>
      <c r="E3" s="121" t="s">
        <v>146</v>
      </c>
      <c r="F3" s="279"/>
      <c r="G3" s="260"/>
      <c r="H3" s="260"/>
      <c r="I3" s="260"/>
    </row>
    <row r="4" spans="1:11" s="7" customFormat="1" ht="27" customHeight="1">
      <c r="A4" s="280" t="s">
        <v>147</v>
      </c>
      <c r="B4" s="281"/>
      <c r="C4" s="122">
        <v>487.9</v>
      </c>
      <c r="D4" s="123">
        <v>43265408</v>
      </c>
      <c r="E4" s="124">
        <v>19755772</v>
      </c>
      <c r="F4" s="282" t="s">
        <v>148</v>
      </c>
      <c r="G4" s="282"/>
      <c r="H4" s="282"/>
      <c r="I4" s="282"/>
      <c r="J4" s="125"/>
      <c r="K4" s="120"/>
    </row>
    <row r="5" spans="1:11" s="7" customFormat="1" ht="27.75" customHeight="1" thickBot="1">
      <c r="A5" s="274" t="s">
        <v>149</v>
      </c>
      <c r="B5" s="274"/>
      <c r="C5" s="126">
        <v>91.5</v>
      </c>
      <c r="D5" s="127">
        <v>9629871</v>
      </c>
      <c r="E5" s="128">
        <v>1958528</v>
      </c>
      <c r="F5" s="275" t="s">
        <v>150</v>
      </c>
      <c r="G5" s="275"/>
      <c r="H5" s="275"/>
      <c r="I5" s="275"/>
      <c r="J5" s="125"/>
      <c r="K5" s="125"/>
    </row>
    <row r="6" spans="6:8" s="7" customFormat="1" ht="15.75" customHeight="1">
      <c r="F6" s="129"/>
      <c r="G6" s="129"/>
      <c r="H6" s="129"/>
    </row>
    <row r="7" spans="2:10" s="7" customFormat="1" ht="19.5" customHeight="1" thickBot="1">
      <c r="B7" s="130" t="s">
        <v>151</v>
      </c>
      <c r="H7" s="131"/>
      <c r="I7" s="131"/>
      <c r="J7" s="131" t="s">
        <v>152</v>
      </c>
    </row>
    <row r="8" spans="1:10" s="7" customFormat="1" ht="15.75" customHeight="1">
      <c r="A8" s="245" t="s">
        <v>153</v>
      </c>
      <c r="B8" s="248" t="s">
        <v>154</v>
      </c>
      <c r="C8" s="271"/>
      <c r="D8" s="272" t="s">
        <v>155</v>
      </c>
      <c r="E8" s="272"/>
      <c r="F8" s="272"/>
      <c r="G8" s="272" t="s">
        <v>156</v>
      </c>
      <c r="H8" s="272"/>
      <c r="I8" s="272"/>
      <c r="J8" s="273"/>
    </row>
    <row r="9" spans="1:11" s="7" customFormat="1" ht="25.5">
      <c r="A9" s="246"/>
      <c r="B9" s="132" t="s">
        <v>157</v>
      </c>
      <c r="C9" s="133" t="s">
        <v>158</v>
      </c>
      <c r="D9" s="133" t="s">
        <v>159</v>
      </c>
      <c r="E9" s="133" t="s">
        <v>157</v>
      </c>
      <c r="F9" s="133" t="s">
        <v>160</v>
      </c>
      <c r="G9" s="133" t="s">
        <v>161</v>
      </c>
      <c r="H9" s="133" t="s">
        <v>162</v>
      </c>
      <c r="I9" s="133" t="s">
        <v>163</v>
      </c>
      <c r="J9" s="134" t="s">
        <v>164</v>
      </c>
      <c r="K9" s="135"/>
    </row>
    <row r="10" spans="1:11" s="7" customFormat="1" ht="15.75" customHeight="1">
      <c r="A10" s="136">
        <v>19</v>
      </c>
      <c r="B10" s="137">
        <v>2874</v>
      </c>
      <c r="C10" s="138">
        <v>77700</v>
      </c>
      <c r="D10" s="139" t="s">
        <v>165</v>
      </c>
      <c r="E10" s="138">
        <v>2617</v>
      </c>
      <c r="F10" s="138">
        <v>77600</v>
      </c>
      <c r="G10" s="138">
        <v>2174</v>
      </c>
      <c r="H10" s="138">
        <v>72242</v>
      </c>
      <c r="I10" s="138">
        <v>65638</v>
      </c>
      <c r="J10" s="140">
        <f>I10/H10*100</f>
        <v>90.85850336369425</v>
      </c>
      <c r="K10" s="141"/>
    </row>
    <row r="11" spans="1:10" s="141" customFormat="1" ht="15.75" customHeight="1">
      <c r="A11" s="136">
        <v>20</v>
      </c>
      <c r="B11" s="137">
        <v>2874</v>
      </c>
      <c r="C11" s="138">
        <v>77700</v>
      </c>
      <c r="D11" s="139" t="s">
        <v>165</v>
      </c>
      <c r="E11" s="138">
        <v>2617</v>
      </c>
      <c r="F11" s="138">
        <v>77600</v>
      </c>
      <c r="G11" s="138">
        <v>2226</v>
      </c>
      <c r="H11" s="138">
        <v>75341</v>
      </c>
      <c r="I11" s="138">
        <v>65704</v>
      </c>
      <c r="J11" s="140">
        <f>I11/H11*100</f>
        <v>87.2088238807555</v>
      </c>
    </row>
    <row r="12" spans="1:10" s="141" customFormat="1" ht="15.75" customHeight="1">
      <c r="A12" s="136">
        <v>21</v>
      </c>
      <c r="B12" s="137">
        <v>2874</v>
      </c>
      <c r="C12" s="138">
        <v>77700</v>
      </c>
      <c r="D12" s="139" t="s">
        <v>166</v>
      </c>
      <c r="E12" s="138">
        <v>2617</v>
      </c>
      <c r="F12" s="138">
        <v>77600</v>
      </c>
      <c r="G12" s="138">
        <v>2248</v>
      </c>
      <c r="H12" s="138">
        <v>75121</v>
      </c>
      <c r="I12" s="138">
        <v>66925</v>
      </c>
      <c r="J12" s="140">
        <f>I12/H12*100</f>
        <v>89.08960210859813</v>
      </c>
    </row>
    <row r="13" spans="1:10" s="141" customFormat="1" ht="15.75" customHeight="1">
      <c r="A13" s="136">
        <v>22</v>
      </c>
      <c r="B13" s="137">
        <v>2874</v>
      </c>
      <c r="C13" s="138">
        <v>73340</v>
      </c>
      <c r="D13" s="139" t="s">
        <v>167</v>
      </c>
      <c r="E13" s="138">
        <v>2617</v>
      </c>
      <c r="F13" s="138">
        <v>73530</v>
      </c>
      <c r="G13" s="138">
        <v>2262</v>
      </c>
      <c r="H13" s="138">
        <v>74955</v>
      </c>
      <c r="I13" s="138">
        <v>67532</v>
      </c>
      <c r="J13" s="140">
        <f>I13/H13*100</f>
        <v>90.09672470148756</v>
      </c>
    </row>
    <row r="14" spans="1:12" s="7" customFormat="1" ht="15.75" customHeight="1" thickBot="1">
      <c r="A14" s="142">
        <v>23</v>
      </c>
      <c r="B14" s="143">
        <v>2874</v>
      </c>
      <c r="C14" s="144">
        <v>73340</v>
      </c>
      <c r="D14" s="145" t="s">
        <v>167</v>
      </c>
      <c r="E14" s="144">
        <v>2617</v>
      </c>
      <c r="F14" s="144">
        <v>73530</v>
      </c>
      <c r="G14" s="144">
        <v>2283</v>
      </c>
      <c r="H14" s="144">
        <v>75346</v>
      </c>
      <c r="I14" s="144">
        <v>68388</v>
      </c>
      <c r="J14" s="146">
        <f>I14/H14*100</f>
        <v>90.76526955644626</v>
      </c>
      <c r="K14" s="141"/>
      <c r="L14" s="147"/>
    </row>
    <row r="15" spans="1:12" s="141" customFormat="1" ht="15.75" customHeight="1">
      <c r="A15" s="148"/>
      <c r="B15" s="149"/>
      <c r="C15" s="70"/>
      <c r="D15" s="150"/>
      <c r="E15" s="70"/>
      <c r="F15" s="70"/>
      <c r="G15" s="70"/>
      <c r="H15" s="70"/>
      <c r="I15" s="70"/>
      <c r="J15" s="151"/>
      <c r="L15" s="152"/>
    </row>
    <row r="16" spans="2:12" s="7" customFormat="1" ht="19.5" customHeight="1" thickBot="1">
      <c r="B16" s="130" t="s">
        <v>168</v>
      </c>
      <c r="H16" s="131"/>
      <c r="I16" s="131"/>
      <c r="J16" s="131" t="s">
        <v>152</v>
      </c>
      <c r="L16" s="147"/>
    </row>
    <row r="17" spans="1:12" s="7" customFormat="1" ht="15.75" customHeight="1">
      <c r="A17" s="245" t="s">
        <v>153</v>
      </c>
      <c r="B17" s="248" t="s">
        <v>154</v>
      </c>
      <c r="C17" s="271"/>
      <c r="D17" s="272" t="s">
        <v>155</v>
      </c>
      <c r="E17" s="272"/>
      <c r="F17" s="272"/>
      <c r="G17" s="272" t="s">
        <v>156</v>
      </c>
      <c r="H17" s="272"/>
      <c r="I17" s="272"/>
      <c r="J17" s="273"/>
      <c r="L17" s="147"/>
    </row>
    <row r="18" spans="1:12" s="7" customFormat="1" ht="25.5">
      <c r="A18" s="246"/>
      <c r="B18" s="132" t="s">
        <v>157</v>
      </c>
      <c r="C18" s="133" t="s">
        <v>158</v>
      </c>
      <c r="D18" s="133" t="s">
        <v>159</v>
      </c>
      <c r="E18" s="133" t="s">
        <v>157</v>
      </c>
      <c r="F18" s="133" t="s">
        <v>160</v>
      </c>
      <c r="G18" s="133" t="s">
        <v>161</v>
      </c>
      <c r="H18" s="133" t="s">
        <v>162</v>
      </c>
      <c r="I18" s="133" t="s">
        <v>163</v>
      </c>
      <c r="J18" s="134" t="s">
        <v>164</v>
      </c>
      <c r="L18" s="147"/>
    </row>
    <row r="19" spans="1:12" s="7" customFormat="1" ht="15.75" customHeight="1">
      <c r="A19" s="136">
        <v>19</v>
      </c>
      <c r="B19" s="137">
        <v>130</v>
      </c>
      <c r="C19" s="138">
        <v>2240</v>
      </c>
      <c r="D19" s="139" t="s">
        <v>169</v>
      </c>
      <c r="E19" s="138">
        <v>127</v>
      </c>
      <c r="F19" s="138">
        <v>2200</v>
      </c>
      <c r="G19" s="138">
        <v>112</v>
      </c>
      <c r="H19" s="138">
        <v>2038</v>
      </c>
      <c r="I19" s="138">
        <v>1070</v>
      </c>
      <c r="J19" s="140">
        <f>I19/H19*100</f>
        <v>52.50245338567223</v>
      </c>
      <c r="K19" s="141"/>
      <c r="L19" s="147"/>
    </row>
    <row r="20" spans="1:12" s="7" customFormat="1" ht="15.75" customHeight="1">
      <c r="A20" s="136">
        <v>20</v>
      </c>
      <c r="B20" s="137">
        <v>130</v>
      </c>
      <c r="C20" s="138">
        <v>2240</v>
      </c>
      <c r="D20" s="139" t="s">
        <v>169</v>
      </c>
      <c r="E20" s="138">
        <v>127</v>
      </c>
      <c r="F20" s="138">
        <v>2200</v>
      </c>
      <c r="G20" s="138">
        <v>121</v>
      </c>
      <c r="H20" s="138">
        <v>1853</v>
      </c>
      <c r="I20" s="138">
        <v>1157</v>
      </c>
      <c r="J20" s="140">
        <f>I20/H20*100</f>
        <v>62.43928764166217</v>
      </c>
      <c r="K20" s="141"/>
      <c r="L20" s="147"/>
    </row>
    <row r="21" spans="1:12" s="7" customFormat="1" ht="15.75" customHeight="1">
      <c r="A21" s="136">
        <v>21</v>
      </c>
      <c r="B21" s="137">
        <v>130</v>
      </c>
      <c r="C21" s="138">
        <v>2240</v>
      </c>
      <c r="D21" s="139" t="s">
        <v>170</v>
      </c>
      <c r="E21" s="138">
        <v>127</v>
      </c>
      <c r="F21" s="138">
        <v>2200</v>
      </c>
      <c r="G21" s="138">
        <v>126</v>
      </c>
      <c r="H21" s="138">
        <v>1908</v>
      </c>
      <c r="I21" s="138">
        <v>1334</v>
      </c>
      <c r="J21" s="140">
        <f>I21/H21*100</f>
        <v>69.916142557652</v>
      </c>
      <c r="K21" s="141"/>
      <c r="L21" s="147"/>
    </row>
    <row r="22" spans="1:12" s="141" customFormat="1" ht="15.75" customHeight="1">
      <c r="A22" s="136">
        <v>22</v>
      </c>
      <c r="B22" s="137">
        <v>130</v>
      </c>
      <c r="C22" s="138">
        <v>2240</v>
      </c>
      <c r="D22" s="139" t="s">
        <v>170</v>
      </c>
      <c r="E22" s="138">
        <v>127</v>
      </c>
      <c r="F22" s="138">
        <v>2200</v>
      </c>
      <c r="G22" s="138">
        <v>127</v>
      </c>
      <c r="H22" s="138">
        <v>1926</v>
      </c>
      <c r="I22" s="138">
        <v>1397</v>
      </c>
      <c r="J22" s="140">
        <f>I22/H22*100</f>
        <v>72.533748701973</v>
      </c>
      <c r="L22" s="152"/>
    </row>
    <row r="23" spans="1:12" s="7" customFormat="1" ht="15.75" customHeight="1" thickBot="1">
      <c r="A23" s="142">
        <v>23</v>
      </c>
      <c r="B23" s="143">
        <v>130</v>
      </c>
      <c r="C23" s="144">
        <v>2240</v>
      </c>
      <c r="D23" s="145" t="s">
        <v>167</v>
      </c>
      <c r="E23" s="144">
        <v>127</v>
      </c>
      <c r="F23" s="144">
        <v>2200</v>
      </c>
      <c r="G23" s="144">
        <v>127</v>
      </c>
      <c r="H23" s="144">
        <v>1921</v>
      </c>
      <c r="I23" s="144">
        <v>1432</v>
      </c>
      <c r="J23" s="146">
        <f>I23/H23*100</f>
        <v>74.54450806871421</v>
      </c>
      <c r="K23" s="141"/>
      <c r="L23" s="147"/>
    </row>
    <row r="24" spans="1:12" s="7" customFormat="1" ht="19.5" customHeight="1">
      <c r="A24" s="148"/>
      <c r="B24" s="149"/>
      <c r="C24" s="70"/>
      <c r="D24" s="150"/>
      <c r="E24" s="70"/>
      <c r="F24" s="70"/>
      <c r="G24" s="70"/>
      <c r="H24" s="70"/>
      <c r="I24" s="70"/>
      <c r="J24" s="151"/>
      <c r="K24" s="141"/>
      <c r="L24" s="147"/>
    </row>
    <row r="25" spans="2:12" s="7" customFormat="1" ht="18" thickBot="1">
      <c r="B25" s="130" t="s">
        <v>171</v>
      </c>
      <c r="H25" s="131"/>
      <c r="I25" s="131"/>
      <c r="J25" s="131" t="s">
        <v>152</v>
      </c>
      <c r="L25" s="147"/>
    </row>
    <row r="26" spans="1:12" s="7" customFormat="1" ht="12.75">
      <c r="A26" s="245" t="s">
        <v>153</v>
      </c>
      <c r="B26" s="248" t="s">
        <v>154</v>
      </c>
      <c r="C26" s="271"/>
      <c r="D26" s="272" t="s">
        <v>155</v>
      </c>
      <c r="E26" s="272"/>
      <c r="F26" s="272"/>
      <c r="G26" s="272" t="s">
        <v>156</v>
      </c>
      <c r="H26" s="272"/>
      <c r="I26" s="272"/>
      <c r="J26" s="273"/>
      <c r="L26" s="147"/>
    </row>
    <row r="27" spans="1:12" s="7" customFormat="1" ht="25.5" customHeight="1">
      <c r="A27" s="246"/>
      <c r="B27" s="132" t="s">
        <v>157</v>
      </c>
      <c r="C27" s="133" t="s">
        <v>158</v>
      </c>
      <c r="D27" s="133" t="s">
        <v>159</v>
      </c>
      <c r="E27" s="133" t="s">
        <v>157</v>
      </c>
      <c r="F27" s="133" t="s">
        <v>160</v>
      </c>
      <c r="G27" s="133" t="s">
        <v>161</v>
      </c>
      <c r="H27" s="133" t="s">
        <v>162</v>
      </c>
      <c r="I27" s="133" t="s">
        <v>163</v>
      </c>
      <c r="J27" s="134" t="s">
        <v>164</v>
      </c>
      <c r="L27" s="147"/>
    </row>
    <row r="28" spans="1:12" s="7" customFormat="1" ht="15.75" customHeight="1">
      <c r="A28" s="153">
        <v>19</v>
      </c>
      <c r="B28" s="154">
        <v>248</v>
      </c>
      <c r="C28" s="155">
        <v>5900</v>
      </c>
      <c r="D28" s="156" t="s">
        <v>172</v>
      </c>
      <c r="E28" s="155">
        <v>213</v>
      </c>
      <c r="F28" s="155">
        <v>5400</v>
      </c>
      <c r="G28" s="155">
        <v>213</v>
      </c>
      <c r="H28" s="155">
        <v>5400</v>
      </c>
      <c r="I28" s="155">
        <v>3149</v>
      </c>
      <c r="J28" s="140">
        <f>I28/H28*100</f>
        <v>58.31481481481482</v>
      </c>
      <c r="K28" s="141"/>
      <c r="L28" s="147"/>
    </row>
    <row r="29" spans="1:12" s="7" customFormat="1" ht="15.75" customHeight="1">
      <c r="A29" s="153">
        <v>20</v>
      </c>
      <c r="B29" s="154">
        <v>248</v>
      </c>
      <c r="C29" s="155">
        <v>5900</v>
      </c>
      <c r="D29" s="156" t="s">
        <v>172</v>
      </c>
      <c r="E29" s="155">
        <v>213</v>
      </c>
      <c r="F29" s="155">
        <v>5400</v>
      </c>
      <c r="G29" s="155">
        <v>213</v>
      </c>
      <c r="H29" s="155">
        <v>5123</v>
      </c>
      <c r="I29" s="155">
        <v>3424</v>
      </c>
      <c r="J29" s="140">
        <f>I29/H29*100</f>
        <v>66.8358383759516</v>
      </c>
      <c r="K29" s="141"/>
      <c r="L29" s="147"/>
    </row>
    <row r="30" spans="1:12" s="117" customFormat="1" ht="15.75" customHeight="1">
      <c r="A30" s="153">
        <v>21</v>
      </c>
      <c r="B30" s="154">
        <v>248</v>
      </c>
      <c r="C30" s="155">
        <v>5900</v>
      </c>
      <c r="D30" s="156" t="s">
        <v>172</v>
      </c>
      <c r="E30" s="155">
        <v>213</v>
      </c>
      <c r="F30" s="155">
        <v>5700</v>
      </c>
      <c r="G30" s="155">
        <v>213</v>
      </c>
      <c r="H30" s="155">
        <v>5081</v>
      </c>
      <c r="I30" s="155">
        <v>3562</v>
      </c>
      <c r="J30" s="140">
        <f>I30/H30*100</f>
        <v>70.10431017516237</v>
      </c>
      <c r="K30" s="141"/>
      <c r="L30" s="157"/>
    </row>
    <row r="31" spans="1:12" s="117" customFormat="1" ht="15.75" customHeight="1">
      <c r="A31" s="153">
        <v>22</v>
      </c>
      <c r="B31" s="154">
        <v>248</v>
      </c>
      <c r="C31" s="155">
        <v>5900</v>
      </c>
      <c r="D31" s="156" t="s">
        <v>172</v>
      </c>
      <c r="E31" s="155">
        <v>213</v>
      </c>
      <c r="F31" s="155">
        <v>5700</v>
      </c>
      <c r="G31" s="155">
        <v>213</v>
      </c>
      <c r="H31" s="155">
        <v>5080</v>
      </c>
      <c r="I31" s="155">
        <v>3695</v>
      </c>
      <c r="J31" s="140">
        <f>I31/H31*100</f>
        <v>72.73622047244095</v>
      </c>
      <c r="K31" s="141"/>
      <c r="L31" s="157"/>
    </row>
    <row r="32" spans="1:12" ht="15.75" customHeight="1" thickBot="1">
      <c r="A32" s="158">
        <v>23</v>
      </c>
      <c r="B32" s="159">
        <v>248</v>
      </c>
      <c r="C32" s="160">
        <v>5900</v>
      </c>
      <c r="D32" s="156" t="s">
        <v>172</v>
      </c>
      <c r="E32" s="160">
        <v>213</v>
      </c>
      <c r="F32" s="160">
        <v>5700</v>
      </c>
      <c r="G32" s="160">
        <v>213</v>
      </c>
      <c r="H32" s="160">
        <v>5103</v>
      </c>
      <c r="I32" s="160">
        <v>3776</v>
      </c>
      <c r="J32" s="146">
        <f>I32/H32*100</f>
        <v>73.99568881050362</v>
      </c>
      <c r="K32" s="141"/>
      <c r="L32" s="147"/>
    </row>
    <row r="33" spans="1:12" s="7" customFormat="1" ht="19.5" customHeight="1">
      <c r="A33" s="270"/>
      <c r="B33" s="270"/>
      <c r="C33" s="270"/>
      <c r="D33" s="270"/>
      <c r="E33" s="270"/>
      <c r="F33" s="270"/>
      <c r="G33" s="270"/>
      <c r="H33" s="161"/>
      <c r="I33" s="162"/>
      <c r="J33" s="117"/>
      <c r="K33" s="117"/>
      <c r="L33" s="147"/>
    </row>
    <row r="34" spans="2:12" s="7" customFormat="1" ht="18" thickBot="1">
      <c r="B34" s="130" t="s">
        <v>173</v>
      </c>
      <c r="H34" s="131"/>
      <c r="I34" s="131"/>
      <c r="J34" s="131" t="s">
        <v>152</v>
      </c>
      <c r="L34" s="147"/>
    </row>
    <row r="35" spans="1:12" s="7" customFormat="1" ht="12.75">
      <c r="A35" s="245" t="s">
        <v>153</v>
      </c>
      <c r="B35" s="248" t="s">
        <v>154</v>
      </c>
      <c r="C35" s="271"/>
      <c r="D35" s="272" t="s">
        <v>155</v>
      </c>
      <c r="E35" s="272"/>
      <c r="F35" s="272"/>
      <c r="G35" s="272" t="s">
        <v>156</v>
      </c>
      <c r="H35" s="272"/>
      <c r="I35" s="272"/>
      <c r="J35" s="273"/>
      <c r="L35" s="147"/>
    </row>
    <row r="36" spans="1:12" s="7" customFormat="1" ht="25.5" customHeight="1">
      <c r="A36" s="246"/>
      <c r="B36" s="132" t="s">
        <v>157</v>
      </c>
      <c r="C36" s="133" t="s">
        <v>158</v>
      </c>
      <c r="D36" s="133" t="s">
        <v>159</v>
      </c>
      <c r="E36" s="133" t="s">
        <v>157</v>
      </c>
      <c r="F36" s="133" t="s">
        <v>160</v>
      </c>
      <c r="G36" s="133" t="s">
        <v>161</v>
      </c>
      <c r="H36" s="133" t="s">
        <v>162</v>
      </c>
      <c r="I36" s="133" t="s">
        <v>163</v>
      </c>
      <c r="J36" s="134" t="s">
        <v>164</v>
      </c>
      <c r="L36" s="147"/>
    </row>
    <row r="37" spans="1:12" s="7" customFormat="1" ht="15" customHeight="1">
      <c r="A37" s="153">
        <v>21</v>
      </c>
      <c r="B37" s="154">
        <v>81</v>
      </c>
      <c r="C37" s="155">
        <v>3600</v>
      </c>
      <c r="D37" s="156" t="s">
        <v>174</v>
      </c>
      <c r="E37" s="155">
        <v>81</v>
      </c>
      <c r="F37" s="155">
        <v>3600</v>
      </c>
      <c r="G37" s="155">
        <v>62</v>
      </c>
      <c r="H37" s="155">
        <v>3481</v>
      </c>
      <c r="I37" s="155">
        <v>1016</v>
      </c>
      <c r="J37" s="163">
        <f>I37/H37*100</f>
        <v>29.18701522550991</v>
      </c>
      <c r="K37" s="141"/>
      <c r="L37" s="147"/>
    </row>
    <row r="38" spans="1:12" ht="15" customHeight="1">
      <c r="A38" s="153">
        <v>22</v>
      </c>
      <c r="B38" s="154">
        <v>81</v>
      </c>
      <c r="C38" s="155">
        <v>3560</v>
      </c>
      <c r="D38" s="156" t="s">
        <v>167</v>
      </c>
      <c r="E38" s="155">
        <v>81</v>
      </c>
      <c r="F38" s="155">
        <v>3570</v>
      </c>
      <c r="G38" s="155">
        <v>73</v>
      </c>
      <c r="H38" s="155">
        <v>3512</v>
      </c>
      <c r="I38" s="155">
        <v>1305</v>
      </c>
      <c r="J38" s="163">
        <f>I38/H38*100</f>
        <v>37.15831435079727</v>
      </c>
      <c r="K38" s="141"/>
      <c r="L38" s="164"/>
    </row>
    <row r="39" spans="1:12" s="7" customFormat="1" ht="15" customHeight="1" thickBot="1">
      <c r="A39" s="158">
        <v>23</v>
      </c>
      <c r="B39" s="159">
        <v>81</v>
      </c>
      <c r="C39" s="160">
        <v>3560</v>
      </c>
      <c r="D39" s="165" t="s">
        <v>167</v>
      </c>
      <c r="E39" s="160">
        <v>81</v>
      </c>
      <c r="F39" s="160">
        <v>3570</v>
      </c>
      <c r="G39" s="160">
        <v>81</v>
      </c>
      <c r="H39" s="160">
        <v>3559</v>
      </c>
      <c r="I39" s="160">
        <v>1826</v>
      </c>
      <c r="J39" s="166">
        <f>I39/H39*100</f>
        <v>51.30654678280416</v>
      </c>
      <c r="K39" s="141"/>
      <c r="L39" s="147"/>
    </row>
    <row r="40" spans="1:12" s="7" customFormat="1" ht="12.75">
      <c r="A40" s="167"/>
      <c r="B40" s="167"/>
      <c r="C40" s="167"/>
      <c r="D40" s="167"/>
      <c r="E40" s="167"/>
      <c r="F40" s="167"/>
      <c r="G40" s="167"/>
      <c r="H40" s="161"/>
      <c r="I40" s="162"/>
      <c r="J40" s="117"/>
      <c r="K40" s="3"/>
      <c r="L40" s="147"/>
    </row>
    <row r="41" spans="2:12" ht="18" thickBot="1">
      <c r="B41" s="119" t="s">
        <v>175</v>
      </c>
      <c r="H41" s="44"/>
      <c r="I41" s="44"/>
      <c r="J41" s="44" t="s">
        <v>152</v>
      </c>
      <c r="K41" s="7"/>
      <c r="L41" s="164"/>
    </row>
    <row r="42" spans="1:12" ht="25.5" customHeight="1">
      <c r="A42" s="245" t="s">
        <v>153</v>
      </c>
      <c r="B42" s="248" t="s">
        <v>154</v>
      </c>
      <c r="C42" s="271"/>
      <c r="D42" s="272" t="s">
        <v>155</v>
      </c>
      <c r="E42" s="272"/>
      <c r="F42" s="272"/>
      <c r="G42" s="272" t="s">
        <v>156</v>
      </c>
      <c r="H42" s="272"/>
      <c r="I42" s="272"/>
      <c r="J42" s="273"/>
      <c r="K42" s="7"/>
      <c r="L42" s="164"/>
    </row>
    <row r="43" spans="1:12" ht="24.75" customHeight="1">
      <c r="A43" s="246"/>
      <c r="B43" s="132" t="s">
        <v>157</v>
      </c>
      <c r="C43" s="133" t="s">
        <v>158</v>
      </c>
      <c r="D43" s="133" t="s">
        <v>159</v>
      </c>
      <c r="E43" s="133" t="s">
        <v>157</v>
      </c>
      <c r="F43" s="133" t="s">
        <v>160</v>
      </c>
      <c r="G43" s="133" t="s">
        <v>161</v>
      </c>
      <c r="H43" s="133" t="s">
        <v>162</v>
      </c>
      <c r="I43" s="133" t="s">
        <v>163</v>
      </c>
      <c r="J43" s="134" t="s">
        <v>164</v>
      </c>
      <c r="L43" s="164"/>
    </row>
    <row r="44" spans="1:12" ht="15.75" customHeight="1">
      <c r="A44" s="153">
        <v>20</v>
      </c>
      <c r="B44" s="101">
        <v>38</v>
      </c>
      <c r="C44" s="36">
        <v>1300</v>
      </c>
      <c r="D44" s="103" t="s">
        <v>176</v>
      </c>
      <c r="E44" s="101">
        <v>38</v>
      </c>
      <c r="F44" s="36">
        <v>1300</v>
      </c>
      <c r="G44" s="101">
        <v>38</v>
      </c>
      <c r="H44" s="36">
        <v>1154</v>
      </c>
      <c r="I44" s="36">
        <v>975</v>
      </c>
      <c r="J44" s="37">
        <f>I44/H44*100</f>
        <v>84.48873483535529</v>
      </c>
      <c r="K44" s="141"/>
      <c r="L44" s="164"/>
    </row>
    <row r="45" spans="1:12" ht="15.75" customHeight="1">
      <c r="A45" s="153">
        <v>21</v>
      </c>
      <c r="B45" s="101">
        <v>38</v>
      </c>
      <c r="C45" s="36">
        <v>1300</v>
      </c>
      <c r="D45" s="103" t="s">
        <v>177</v>
      </c>
      <c r="E45" s="101">
        <v>38</v>
      </c>
      <c r="F45" s="36">
        <v>1300</v>
      </c>
      <c r="G45" s="101">
        <v>38</v>
      </c>
      <c r="H45" s="36">
        <v>1112</v>
      </c>
      <c r="I45" s="36">
        <v>928</v>
      </c>
      <c r="J45" s="37">
        <f>I45/H45*100</f>
        <v>83.45323741007195</v>
      </c>
      <c r="K45" s="141"/>
      <c r="L45" s="164"/>
    </row>
    <row r="46" spans="1:12" ht="15.75" customHeight="1">
      <c r="A46" s="153">
        <v>22</v>
      </c>
      <c r="B46" s="101">
        <v>38</v>
      </c>
      <c r="C46" s="36">
        <v>1300</v>
      </c>
      <c r="D46" s="156" t="s">
        <v>167</v>
      </c>
      <c r="E46" s="101">
        <v>38</v>
      </c>
      <c r="F46" s="36">
        <v>1300</v>
      </c>
      <c r="G46" s="101">
        <v>38</v>
      </c>
      <c r="H46" s="36">
        <v>1085</v>
      </c>
      <c r="I46" s="36">
        <v>914</v>
      </c>
      <c r="J46" s="37">
        <f>I46/H46*100</f>
        <v>84.23963133640552</v>
      </c>
      <c r="K46" s="141"/>
      <c r="L46" s="164"/>
    </row>
    <row r="47" spans="1:12" ht="15.75" customHeight="1" thickBot="1">
      <c r="A47" s="158">
        <v>23</v>
      </c>
      <c r="B47" s="168">
        <v>38</v>
      </c>
      <c r="C47" s="169">
        <v>1300</v>
      </c>
      <c r="D47" s="165" t="s">
        <v>167</v>
      </c>
      <c r="E47" s="168">
        <v>38</v>
      </c>
      <c r="F47" s="169">
        <v>1300</v>
      </c>
      <c r="G47" s="168">
        <v>38</v>
      </c>
      <c r="H47" s="169">
        <v>1053</v>
      </c>
      <c r="I47" s="169">
        <v>882</v>
      </c>
      <c r="J47" s="170">
        <f>I47/H47*100</f>
        <v>83.76068376068376</v>
      </c>
      <c r="K47" s="141"/>
      <c r="L47" s="147"/>
    </row>
    <row r="48" spans="1:10" ht="25.5" customHeight="1">
      <c r="A48" s="270"/>
      <c r="B48" s="270"/>
      <c r="C48" s="270"/>
      <c r="D48" s="270"/>
      <c r="E48" s="270"/>
      <c r="F48" s="270"/>
      <c r="G48" s="270"/>
      <c r="J48" s="44" t="s">
        <v>178</v>
      </c>
    </row>
    <row r="49" ht="15.75" customHeight="1"/>
    <row r="50" ht="15.75" customHeight="1"/>
    <row r="51" ht="15.75" customHeight="1"/>
    <row r="52" ht="15.75" customHeight="1"/>
    <row r="53" ht="15.75" customHeight="1"/>
  </sheetData>
  <sheetProtection/>
  <mergeCells count="30">
    <mergeCell ref="A2:B3"/>
    <mergeCell ref="C2:C3"/>
    <mergeCell ref="D2:E2"/>
    <mergeCell ref="F2:I3"/>
    <mergeCell ref="A4:B4"/>
    <mergeCell ref="F4:I4"/>
    <mergeCell ref="A5:B5"/>
    <mergeCell ref="F5:I5"/>
    <mergeCell ref="A8:A9"/>
    <mergeCell ref="B8:C8"/>
    <mergeCell ref="D8:F8"/>
    <mergeCell ref="G8:J8"/>
    <mergeCell ref="A17:A18"/>
    <mergeCell ref="B17:C17"/>
    <mergeCell ref="D17:F17"/>
    <mergeCell ref="G17:J17"/>
    <mergeCell ref="A26:A27"/>
    <mergeCell ref="B26:C26"/>
    <mergeCell ref="D26:F26"/>
    <mergeCell ref="G26:J26"/>
    <mergeCell ref="A48:G48"/>
    <mergeCell ref="A33:G33"/>
    <mergeCell ref="A35:A36"/>
    <mergeCell ref="B35:C35"/>
    <mergeCell ref="D35:F35"/>
    <mergeCell ref="G35:J35"/>
    <mergeCell ref="A42:A43"/>
    <mergeCell ref="B42:C42"/>
    <mergeCell ref="D42:F42"/>
    <mergeCell ref="G42:J42"/>
  </mergeCells>
  <hyperlinks>
    <hyperlink ref="K1" location="目次!A1" display="目次へ戻る"/>
  </hyperlinks>
  <printOptions/>
  <pageMargins left="0.8661417322834646" right="0.8661417322834646" top="0.7874015748031497" bottom="0.2755905511811024" header="0.5118110236220472" footer="0.1968503937007874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6.57421875" style="174" customWidth="1"/>
    <col min="2" max="3" width="28.421875" style="174" customWidth="1"/>
    <col min="4" max="6" width="9.00390625" style="174" customWidth="1"/>
    <col min="7" max="11" width="10.8515625" style="181" bestFit="1" customWidth="1"/>
    <col min="12" max="16384" width="9.00390625" style="174" customWidth="1"/>
  </cols>
  <sheetData>
    <row r="1" spans="1:11" ht="17.25" customHeight="1" thickBot="1">
      <c r="A1" s="171" t="s">
        <v>179</v>
      </c>
      <c r="B1" s="172"/>
      <c r="C1" s="173" t="s">
        <v>180</v>
      </c>
      <c r="D1" s="242" t="s">
        <v>15</v>
      </c>
      <c r="G1" s="175"/>
      <c r="H1" s="175"/>
      <c r="I1" s="175"/>
      <c r="J1" s="175"/>
      <c r="K1" s="175"/>
    </row>
    <row r="2" spans="1:11" s="179" customFormat="1" ht="13.5">
      <c r="A2" s="176" t="s">
        <v>181</v>
      </c>
      <c r="B2" s="177" t="s">
        <v>182</v>
      </c>
      <c r="C2" s="178" t="s">
        <v>183</v>
      </c>
      <c r="G2" s="180"/>
      <c r="H2" s="180"/>
      <c r="I2" s="181"/>
      <c r="J2" s="180"/>
      <c r="K2" s="180"/>
    </row>
    <row r="3" spans="1:8" ht="13.5">
      <c r="A3" s="182">
        <v>19</v>
      </c>
      <c r="B3" s="183">
        <v>1178</v>
      </c>
      <c r="C3" s="184">
        <v>1179</v>
      </c>
      <c r="G3" s="180"/>
      <c r="H3" s="180"/>
    </row>
    <row r="4" spans="1:8" ht="13.5">
      <c r="A4" s="182">
        <v>20</v>
      </c>
      <c r="B4" s="183">
        <v>1170</v>
      </c>
      <c r="C4" s="184">
        <v>1153</v>
      </c>
      <c r="G4" s="180"/>
      <c r="H4" s="180"/>
    </row>
    <row r="5" spans="1:8" ht="13.5">
      <c r="A5" s="182">
        <v>21</v>
      </c>
      <c r="B5" s="183">
        <v>1117</v>
      </c>
      <c r="C5" s="184">
        <v>1158</v>
      </c>
      <c r="G5" s="180"/>
      <c r="H5" s="180"/>
    </row>
    <row r="6" spans="1:3" ht="13.5">
      <c r="A6" s="182">
        <v>22</v>
      </c>
      <c r="B6" s="183">
        <v>1139</v>
      </c>
      <c r="C6" s="184">
        <v>1170</v>
      </c>
    </row>
    <row r="7" spans="1:3" ht="14.25" thickBot="1">
      <c r="A7" s="185">
        <v>23</v>
      </c>
      <c r="B7" s="186">
        <v>1179</v>
      </c>
      <c r="C7" s="187">
        <v>1172</v>
      </c>
    </row>
    <row r="8" ht="13.5">
      <c r="C8" s="188" t="s">
        <v>184</v>
      </c>
    </row>
    <row r="9" ht="13.5">
      <c r="A9" s="174" t="s">
        <v>42</v>
      </c>
    </row>
    <row r="10" ht="13.5">
      <c r="A10" s="174" t="s">
        <v>44</v>
      </c>
    </row>
  </sheetData>
  <sheetProtection/>
  <hyperlinks>
    <hyperlink ref="D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3.140625" style="3" customWidth="1"/>
    <col min="2" max="3" width="9.00390625" style="3" customWidth="1"/>
    <col min="4" max="4" width="20.421875" style="3" customWidth="1"/>
    <col min="5" max="5" width="13.28125" style="3" customWidth="1"/>
    <col min="6" max="6" width="12.7109375" style="3" customWidth="1"/>
    <col min="7" max="10" width="9.140625" style="3" customWidth="1"/>
    <col min="11" max="16384" width="9.00390625" style="3" customWidth="1"/>
  </cols>
  <sheetData>
    <row r="1" spans="1:7" ht="15.75" customHeight="1" thickBot="1">
      <c r="A1" s="2" t="s">
        <v>185</v>
      </c>
      <c r="F1" s="44" t="s">
        <v>119</v>
      </c>
      <c r="G1" s="242" t="s">
        <v>15</v>
      </c>
    </row>
    <row r="2" spans="1:6" s="120" customFormat="1" ht="25.5">
      <c r="A2" s="83" t="s">
        <v>186</v>
      </c>
      <c r="B2" s="105" t="s">
        <v>121</v>
      </c>
      <c r="C2" s="84" t="s">
        <v>187</v>
      </c>
      <c r="D2" s="106" t="s">
        <v>188</v>
      </c>
      <c r="E2" s="105" t="s">
        <v>189</v>
      </c>
      <c r="F2" s="105" t="s">
        <v>190</v>
      </c>
    </row>
    <row r="3" spans="1:6" ht="15.75" customHeight="1">
      <c r="A3" s="189" t="s">
        <v>191</v>
      </c>
      <c r="B3" s="190">
        <v>540</v>
      </c>
      <c r="C3" s="191">
        <v>116</v>
      </c>
      <c r="D3" s="192" t="s">
        <v>192</v>
      </c>
      <c r="E3" s="193" t="s">
        <v>193</v>
      </c>
      <c r="F3" s="194" t="s">
        <v>194</v>
      </c>
    </row>
    <row r="4" spans="1:6" ht="25.5">
      <c r="A4" s="189"/>
      <c r="B4" s="190"/>
      <c r="C4" s="191"/>
      <c r="D4" s="195" t="s">
        <v>195</v>
      </c>
      <c r="E4" s="193"/>
      <c r="F4" s="194"/>
    </row>
    <row r="5" spans="1:6" ht="15.75" customHeight="1">
      <c r="A5" s="189" t="s">
        <v>196</v>
      </c>
      <c r="B5" s="190">
        <v>1490</v>
      </c>
      <c r="C5" s="191">
        <v>260</v>
      </c>
      <c r="D5" s="192" t="s">
        <v>197</v>
      </c>
      <c r="E5" s="193" t="s">
        <v>198</v>
      </c>
      <c r="F5" s="194" t="s">
        <v>199</v>
      </c>
    </row>
    <row r="6" spans="1:6" ht="25.5">
      <c r="A6" s="189"/>
      <c r="B6" s="190"/>
      <c r="C6" s="191"/>
      <c r="D6" s="196" t="s">
        <v>200</v>
      </c>
      <c r="E6" s="193"/>
      <c r="F6" s="194"/>
    </row>
    <row r="7" spans="1:6" ht="15.75" customHeight="1">
      <c r="A7" s="189" t="s">
        <v>201</v>
      </c>
      <c r="B7" s="190">
        <v>330</v>
      </c>
      <c r="C7" s="191">
        <v>73</v>
      </c>
      <c r="D7" s="192" t="s">
        <v>192</v>
      </c>
      <c r="E7" s="193" t="s">
        <v>202</v>
      </c>
      <c r="F7" s="194" t="s">
        <v>203</v>
      </c>
    </row>
    <row r="8" spans="1:6" ht="25.5">
      <c r="A8" s="197"/>
      <c r="B8" s="190"/>
      <c r="C8" s="198"/>
      <c r="D8" s="199" t="s">
        <v>204</v>
      </c>
      <c r="E8" s="156"/>
      <c r="F8" s="200"/>
    </row>
    <row r="9" spans="1:6" ht="15.75" customHeight="1">
      <c r="A9" s="189" t="s">
        <v>205</v>
      </c>
      <c r="B9" s="190">
        <v>1730</v>
      </c>
      <c r="C9" s="191">
        <v>355</v>
      </c>
      <c r="D9" s="192" t="s">
        <v>197</v>
      </c>
      <c r="E9" s="193" t="s">
        <v>206</v>
      </c>
      <c r="F9" s="194" t="s">
        <v>207</v>
      </c>
    </row>
    <row r="10" spans="1:6" ht="30.75" customHeight="1">
      <c r="A10" s="189"/>
      <c r="B10" s="190"/>
      <c r="C10" s="191"/>
      <c r="D10" s="201" t="s">
        <v>200</v>
      </c>
      <c r="E10" s="193"/>
      <c r="F10" s="194"/>
    </row>
    <row r="11" spans="1:6" ht="15.75" customHeight="1">
      <c r="A11" s="202" t="s">
        <v>208</v>
      </c>
      <c r="B11" s="203">
        <v>1420</v>
      </c>
      <c r="C11" s="204">
        <v>320</v>
      </c>
      <c r="D11" s="192" t="s">
        <v>197</v>
      </c>
      <c r="E11" s="205" t="s">
        <v>209</v>
      </c>
      <c r="F11" s="205" t="s">
        <v>210</v>
      </c>
    </row>
    <row r="12" spans="1:6" ht="25.5">
      <c r="A12" s="202"/>
      <c r="B12" s="206"/>
      <c r="C12" s="206"/>
      <c r="D12" s="201" t="s">
        <v>200</v>
      </c>
      <c r="E12" s="103"/>
      <c r="F12" s="101"/>
    </row>
    <row r="13" spans="1:6" ht="15.75" customHeight="1">
      <c r="A13" s="207" t="s">
        <v>211</v>
      </c>
      <c r="B13" s="190">
        <v>1760</v>
      </c>
      <c r="C13" s="198">
        <v>357</v>
      </c>
      <c r="D13" s="163" t="s">
        <v>197</v>
      </c>
      <c r="E13" s="156" t="s">
        <v>212</v>
      </c>
      <c r="F13" s="200" t="s">
        <v>213</v>
      </c>
    </row>
    <row r="14" spans="1:6" ht="30.75" customHeight="1">
      <c r="A14" s="207"/>
      <c r="B14" s="190"/>
      <c r="C14" s="198"/>
      <c r="D14" s="201" t="s">
        <v>200</v>
      </c>
      <c r="E14" s="156"/>
      <c r="F14" s="200"/>
    </row>
    <row r="15" spans="1:6" ht="15.75" customHeight="1">
      <c r="A15" s="208" t="s">
        <v>214</v>
      </c>
      <c r="B15" s="198">
        <v>1200</v>
      </c>
      <c r="C15" s="198">
        <v>298</v>
      </c>
      <c r="D15" s="163" t="s">
        <v>197</v>
      </c>
      <c r="E15" s="156" t="s">
        <v>215</v>
      </c>
      <c r="F15" s="200" t="s">
        <v>216</v>
      </c>
    </row>
    <row r="16" spans="1:6" ht="30.75" customHeight="1">
      <c r="A16" s="209" t="s">
        <v>217</v>
      </c>
      <c r="B16" s="190"/>
      <c r="C16" s="198"/>
      <c r="D16" s="201" t="s">
        <v>200</v>
      </c>
      <c r="E16" s="156"/>
      <c r="F16" s="200"/>
    </row>
    <row r="17" spans="1:6" ht="15.75" customHeight="1">
      <c r="A17" s="208" t="s">
        <v>218</v>
      </c>
      <c r="B17" s="198">
        <v>2710</v>
      </c>
      <c r="C17" s="198">
        <v>462</v>
      </c>
      <c r="D17" s="163" t="s">
        <v>219</v>
      </c>
      <c r="E17" s="210" t="s">
        <v>220</v>
      </c>
      <c r="F17" s="200" t="s">
        <v>221</v>
      </c>
    </row>
    <row r="18" spans="1:6" ht="30.75" customHeight="1">
      <c r="A18" s="211" t="s">
        <v>217</v>
      </c>
      <c r="B18" s="198"/>
      <c r="C18" s="198"/>
      <c r="D18" s="201" t="s">
        <v>222</v>
      </c>
      <c r="E18" s="212"/>
      <c r="F18" s="200"/>
    </row>
    <row r="19" spans="1:6" ht="15.75" customHeight="1">
      <c r="A19" s="208" t="s">
        <v>223</v>
      </c>
      <c r="B19" s="198">
        <v>980</v>
      </c>
      <c r="C19" s="198">
        <v>206</v>
      </c>
      <c r="D19" s="163" t="s">
        <v>219</v>
      </c>
      <c r="E19" s="210" t="s">
        <v>224</v>
      </c>
      <c r="F19" s="200" t="s">
        <v>225</v>
      </c>
    </row>
    <row r="20" spans="1:6" ht="30.75" customHeight="1" thickBot="1">
      <c r="A20" s="213" t="s">
        <v>217</v>
      </c>
      <c r="B20" s="214"/>
      <c r="C20" s="214"/>
      <c r="D20" s="215" t="s">
        <v>222</v>
      </c>
      <c r="E20" s="216"/>
      <c r="F20" s="217"/>
    </row>
    <row r="21" ht="15.75" customHeight="1">
      <c r="F21" s="44" t="s">
        <v>226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sheetProtection/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6.28125" style="3" customWidth="1"/>
    <col min="2" max="2" width="6.421875" style="3" customWidth="1"/>
    <col min="3" max="9" width="9.28125" style="3" customWidth="1"/>
    <col min="10" max="11" width="9.140625" style="3" customWidth="1"/>
    <col min="12" max="16384" width="9.00390625" style="3" customWidth="1"/>
  </cols>
  <sheetData>
    <row r="1" spans="1:10" ht="15" customHeight="1" thickBot="1">
      <c r="A1" s="2" t="s">
        <v>227</v>
      </c>
      <c r="G1" s="44"/>
      <c r="H1" s="44"/>
      <c r="I1" s="44" t="s">
        <v>228</v>
      </c>
      <c r="J1" s="242" t="s">
        <v>15</v>
      </c>
    </row>
    <row r="2" spans="1:9" s="86" customFormat="1" ht="15" customHeight="1">
      <c r="A2" s="218"/>
      <c r="B2" s="219" t="s">
        <v>81</v>
      </c>
      <c r="C2" s="273" t="s">
        <v>229</v>
      </c>
      <c r="D2" s="278"/>
      <c r="E2" s="290" t="s">
        <v>134</v>
      </c>
      <c r="F2" s="291"/>
      <c r="G2" s="273" t="s">
        <v>230</v>
      </c>
      <c r="H2" s="292"/>
      <c r="I2" s="249" t="s">
        <v>231</v>
      </c>
    </row>
    <row r="3" spans="1:9" s="86" customFormat="1" ht="15" customHeight="1">
      <c r="A3" s="220" t="s">
        <v>232</v>
      </c>
      <c r="B3" s="221"/>
      <c r="C3" s="133" t="s">
        <v>233</v>
      </c>
      <c r="D3" s="133" t="s">
        <v>234</v>
      </c>
      <c r="E3" s="133" t="s">
        <v>233</v>
      </c>
      <c r="F3" s="133" t="s">
        <v>234</v>
      </c>
      <c r="G3" s="133" t="s">
        <v>233</v>
      </c>
      <c r="H3" s="133" t="s">
        <v>234</v>
      </c>
      <c r="I3" s="279"/>
    </row>
    <row r="4" spans="1:9" s="117" customFormat="1" ht="15" customHeight="1">
      <c r="A4" s="293" t="s">
        <v>235</v>
      </c>
      <c r="B4" s="294"/>
      <c r="C4" s="222">
        <f aca="true" t="shared" si="0" ref="C4:H4">SUM(C5:C20)</f>
        <v>39</v>
      </c>
      <c r="D4" s="222">
        <f t="shared" si="0"/>
        <v>59</v>
      </c>
      <c r="E4" s="222">
        <f t="shared" si="0"/>
        <v>3707</v>
      </c>
      <c r="F4" s="222">
        <f t="shared" si="0"/>
        <v>373</v>
      </c>
      <c r="G4" s="222">
        <f t="shared" si="0"/>
        <v>3746</v>
      </c>
      <c r="H4" s="222">
        <f t="shared" si="0"/>
        <v>432</v>
      </c>
      <c r="I4" s="222">
        <f aca="true" t="shared" si="1" ref="I4:I20">SUM(G4:H4)</f>
        <v>4178</v>
      </c>
    </row>
    <row r="5" spans="1:9" ht="15" customHeight="1">
      <c r="A5" s="283" t="s">
        <v>236</v>
      </c>
      <c r="B5" s="284"/>
      <c r="C5" s="223">
        <v>5</v>
      </c>
      <c r="D5" s="223">
        <v>4</v>
      </c>
      <c r="E5" s="223">
        <v>44</v>
      </c>
      <c r="F5" s="223">
        <v>8</v>
      </c>
      <c r="G5" s="223">
        <f>SUM(C5,E5)</f>
        <v>49</v>
      </c>
      <c r="H5" s="223">
        <f>SUM(D5,F5)</f>
        <v>12</v>
      </c>
      <c r="I5" s="223">
        <f t="shared" si="1"/>
        <v>61</v>
      </c>
    </row>
    <row r="6" spans="1:9" ht="15" customHeight="1">
      <c r="A6" s="283" t="s">
        <v>237</v>
      </c>
      <c r="B6" s="284"/>
      <c r="C6" s="223">
        <v>1</v>
      </c>
      <c r="D6" s="223">
        <v>5</v>
      </c>
      <c r="E6" s="223">
        <v>307</v>
      </c>
      <c r="F6" s="223">
        <v>40</v>
      </c>
      <c r="G6" s="223">
        <f aca="true" t="shared" si="2" ref="G6:H20">SUM(C6,E6)</f>
        <v>308</v>
      </c>
      <c r="H6" s="223">
        <f t="shared" si="2"/>
        <v>45</v>
      </c>
      <c r="I6" s="223">
        <f t="shared" si="1"/>
        <v>353</v>
      </c>
    </row>
    <row r="7" spans="1:9" ht="15" customHeight="1">
      <c r="A7" s="283" t="s">
        <v>238</v>
      </c>
      <c r="B7" s="284"/>
      <c r="C7" s="223">
        <v>3</v>
      </c>
      <c r="D7" s="224">
        <v>1</v>
      </c>
      <c r="E7" s="223">
        <v>40</v>
      </c>
      <c r="F7" s="223">
        <v>8</v>
      </c>
      <c r="G7" s="223">
        <f t="shared" si="2"/>
        <v>43</v>
      </c>
      <c r="H7" s="223">
        <f t="shared" si="2"/>
        <v>9</v>
      </c>
      <c r="I7" s="223">
        <f t="shared" si="1"/>
        <v>52</v>
      </c>
    </row>
    <row r="8" spans="1:9" ht="15" customHeight="1">
      <c r="A8" s="283" t="s">
        <v>239</v>
      </c>
      <c r="B8" s="284"/>
      <c r="C8" s="223">
        <v>2</v>
      </c>
      <c r="D8" s="223">
        <v>3</v>
      </c>
      <c r="E8" s="223">
        <v>292</v>
      </c>
      <c r="F8" s="223">
        <v>21</v>
      </c>
      <c r="G8" s="223">
        <f t="shared" si="2"/>
        <v>294</v>
      </c>
      <c r="H8" s="223">
        <f t="shared" si="2"/>
        <v>24</v>
      </c>
      <c r="I8" s="223">
        <f t="shared" si="1"/>
        <v>318</v>
      </c>
    </row>
    <row r="9" spans="1:9" ht="15" customHeight="1">
      <c r="A9" s="283" t="s">
        <v>240</v>
      </c>
      <c r="B9" s="284"/>
      <c r="C9" s="223">
        <v>1</v>
      </c>
      <c r="D9" s="224">
        <v>0</v>
      </c>
      <c r="E9" s="223">
        <v>151</v>
      </c>
      <c r="F9" s="223">
        <v>7</v>
      </c>
      <c r="G9" s="223">
        <f t="shared" si="2"/>
        <v>152</v>
      </c>
      <c r="H9" s="223">
        <f t="shared" si="2"/>
        <v>7</v>
      </c>
      <c r="I9" s="223">
        <f t="shared" si="1"/>
        <v>159</v>
      </c>
    </row>
    <row r="10" spans="1:9" ht="15" customHeight="1">
      <c r="A10" s="283" t="s">
        <v>241</v>
      </c>
      <c r="B10" s="284"/>
      <c r="C10" s="224">
        <v>0</v>
      </c>
      <c r="D10" s="223">
        <v>2</v>
      </c>
      <c r="E10" s="223">
        <v>261</v>
      </c>
      <c r="F10" s="223">
        <v>22</v>
      </c>
      <c r="G10" s="223">
        <f t="shared" si="2"/>
        <v>261</v>
      </c>
      <c r="H10" s="223">
        <f t="shared" si="2"/>
        <v>24</v>
      </c>
      <c r="I10" s="223">
        <f t="shared" si="1"/>
        <v>285</v>
      </c>
    </row>
    <row r="11" spans="1:9" ht="15" customHeight="1">
      <c r="A11" s="283" t="s">
        <v>242</v>
      </c>
      <c r="B11" s="284"/>
      <c r="C11" s="223">
        <v>4</v>
      </c>
      <c r="D11" s="224">
        <v>6</v>
      </c>
      <c r="E11" s="223">
        <v>202</v>
      </c>
      <c r="F11" s="223">
        <v>22</v>
      </c>
      <c r="G11" s="223">
        <f t="shared" si="2"/>
        <v>206</v>
      </c>
      <c r="H11" s="223">
        <f t="shared" si="2"/>
        <v>28</v>
      </c>
      <c r="I11" s="223">
        <f t="shared" si="1"/>
        <v>234</v>
      </c>
    </row>
    <row r="12" spans="1:9" ht="15" customHeight="1">
      <c r="A12" s="283" t="s">
        <v>243</v>
      </c>
      <c r="B12" s="284"/>
      <c r="C12" s="223">
        <v>10</v>
      </c>
      <c r="D12" s="223">
        <v>10</v>
      </c>
      <c r="E12" s="223">
        <v>270</v>
      </c>
      <c r="F12" s="223">
        <v>33</v>
      </c>
      <c r="G12" s="223">
        <f t="shared" si="2"/>
        <v>280</v>
      </c>
      <c r="H12" s="223">
        <f t="shared" si="2"/>
        <v>43</v>
      </c>
      <c r="I12" s="223">
        <f t="shared" si="1"/>
        <v>323</v>
      </c>
    </row>
    <row r="13" spans="1:9" ht="15" customHeight="1">
      <c r="A13" s="283" t="s">
        <v>244</v>
      </c>
      <c r="B13" s="284"/>
      <c r="C13" s="223">
        <v>2</v>
      </c>
      <c r="D13" s="223">
        <v>7</v>
      </c>
      <c r="E13" s="223">
        <v>97</v>
      </c>
      <c r="F13" s="223">
        <v>12</v>
      </c>
      <c r="G13" s="223">
        <f t="shared" si="2"/>
        <v>99</v>
      </c>
      <c r="H13" s="223">
        <f t="shared" si="2"/>
        <v>19</v>
      </c>
      <c r="I13" s="223">
        <f t="shared" si="1"/>
        <v>118</v>
      </c>
    </row>
    <row r="14" spans="1:9" ht="15" customHeight="1">
      <c r="A14" s="283" t="s">
        <v>245</v>
      </c>
      <c r="B14" s="284"/>
      <c r="C14" s="224">
        <v>0</v>
      </c>
      <c r="D14" s="223">
        <v>3</v>
      </c>
      <c r="E14" s="223">
        <v>240</v>
      </c>
      <c r="F14" s="223">
        <v>19</v>
      </c>
      <c r="G14" s="223">
        <f t="shared" si="2"/>
        <v>240</v>
      </c>
      <c r="H14" s="223">
        <f t="shared" si="2"/>
        <v>22</v>
      </c>
      <c r="I14" s="223">
        <f t="shared" si="1"/>
        <v>262</v>
      </c>
    </row>
    <row r="15" spans="1:9" ht="15" customHeight="1">
      <c r="A15" s="283" t="s">
        <v>246</v>
      </c>
      <c r="B15" s="284"/>
      <c r="C15" s="223">
        <v>2</v>
      </c>
      <c r="D15" s="223">
        <v>2</v>
      </c>
      <c r="E15" s="223">
        <v>588</v>
      </c>
      <c r="F15" s="223">
        <v>60</v>
      </c>
      <c r="G15" s="223">
        <f t="shared" si="2"/>
        <v>590</v>
      </c>
      <c r="H15" s="223">
        <f t="shared" si="2"/>
        <v>62</v>
      </c>
      <c r="I15" s="223">
        <f t="shared" si="1"/>
        <v>652</v>
      </c>
    </row>
    <row r="16" spans="1:9" ht="15" customHeight="1">
      <c r="A16" s="283" t="s">
        <v>247</v>
      </c>
      <c r="B16" s="284"/>
      <c r="C16" s="223">
        <v>3</v>
      </c>
      <c r="D16" s="223">
        <v>12</v>
      </c>
      <c r="E16" s="223">
        <v>626</v>
      </c>
      <c r="F16" s="223">
        <v>51</v>
      </c>
      <c r="G16" s="223">
        <f t="shared" si="2"/>
        <v>629</v>
      </c>
      <c r="H16" s="223">
        <f t="shared" si="2"/>
        <v>63</v>
      </c>
      <c r="I16" s="223">
        <f t="shared" si="1"/>
        <v>692</v>
      </c>
    </row>
    <row r="17" spans="1:9" ht="15" customHeight="1">
      <c r="A17" s="283" t="s">
        <v>248</v>
      </c>
      <c r="B17" s="284"/>
      <c r="C17" s="223">
        <v>6</v>
      </c>
      <c r="D17" s="223">
        <v>3</v>
      </c>
      <c r="E17" s="223">
        <v>58</v>
      </c>
      <c r="F17" s="223">
        <v>13</v>
      </c>
      <c r="G17" s="223">
        <f t="shared" si="2"/>
        <v>64</v>
      </c>
      <c r="H17" s="223">
        <f t="shared" si="2"/>
        <v>16</v>
      </c>
      <c r="I17" s="223">
        <f t="shared" si="1"/>
        <v>80</v>
      </c>
    </row>
    <row r="18" spans="1:9" ht="15" customHeight="1">
      <c r="A18" s="285" t="s">
        <v>249</v>
      </c>
      <c r="B18" s="284"/>
      <c r="C18" s="223">
        <v>0</v>
      </c>
      <c r="D18" s="224">
        <v>0</v>
      </c>
      <c r="E18" s="223">
        <v>263</v>
      </c>
      <c r="F18" s="223">
        <v>18</v>
      </c>
      <c r="G18" s="223">
        <f t="shared" si="2"/>
        <v>263</v>
      </c>
      <c r="H18" s="223">
        <f t="shared" si="2"/>
        <v>18</v>
      </c>
      <c r="I18" s="223">
        <f t="shared" si="1"/>
        <v>281</v>
      </c>
    </row>
    <row r="19" spans="1:9" ht="15" customHeight="1">
      <c r="A19" s="286" t="s">
        <v>250</v>
      </c>
      <c r="B19" s="287"/>
      <c r="C19" s="223">
        <v>0</v>
      </c>
      <c r="D19" s="223">
        <v>0</v>
      </c>
      <c r="E19" s="223">
        <v>142</v>
      </c>
      <c r="F19" s="223">
        <v>24</v>
      </c>
      <c r="G19" s="223">
        <f t="shared" si="2"/>
        <v>142</v>
      </c>
      <c r="H19" s="223">
        <f t="shared" si="2"/>
        <v>24</v>
      </c>
      <c r="I19" s="223">
        <f t="shared" si="1"/>
        <v>166</v>
      </c>
    </row>
    <row r="20" spans="1:9" ht="15" customHeight="1" thickBot="1">
      <c r="A20" s="288" t="s">
        <v>251</v>
      </c>
      <c r="B20" s="289"/>
      <c r="C20" s="225">
        <v>0</v>
      </c>
      <c r="D20" s="226">
        <v>1</v>
      </c>
      <c r="E20" s="223">
        <v>126</v>
      </c>
      <c r="F20" s="223">
        <v>15</v>
      </c>
      <c r="G20" s="223">
        <f t="shared" si="2"/>
        <v>126</v>
      </c>
      <c r="H20" s="223">
        <f t="shared" si="2"/>
        <v>16</v>
      </c>
      <c r="I20" s="223">
        <f t="shared" si="1"/>
        <v>142</v>
      </c>
    </row>
    <row r="21" spans="5:9" ht="15.75" customHeight="1">
      <c r="E21" s="118"/>
      <c r="F21" s="118"/>
      <c r="G21" s="118"/>
      <c r="H21" s="118"/>
      <c r="I21" s="118" t="s">
        <v>137</v>
      </c>
    </row>
    <row r="22" spans="1:7" ht="12.75">
      <c r="A22" s="227"/>
      <c r="B22" s="227"/>
      <c r="C22" s="227"/>
      <c r="D22" s="227"/>
      <c r="E22" s="227"/>
      <c r="F22" s="227"/>
      <c r="G22" s="227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mergeCells count="21">
    <mergeCell ref="A8:B8"/>
    <mergeCell ref="A16:B16"/>
    <mergeCell ref="A11:B11"/>
    <mergeCell ref="C2:D2"/>
    <mergeCell ref="E2:F2"/>
    <mergeCell ref="G2:H2"/>
    <mergeCell ref="I2:I3"/>
    <mergeCell ref="A4:B4"/>
    <mergeCell ref="A5:B5"/>
    <mergeCell ref="A6:B6"/>
    <mergeCell ref="A7:B7"/>
    <mergeCell ref="A17:B17"/>
    <mergeCell ref="A9:B9"/>
    <mergeCell ref="A10:B10"/>
    <mergeCell ref="A18:B18"/>
    <mergeCell ref="A19:B19"/>
    <mergeCell ref="A20:B20"/>
    <mergeCell ref="A12:B12"/>
    <mergeCell ref="A13:B13"/>
    <mergeCell ref="A14:B14"/>
    <mergeCell ref="A15:B15"/>
  </mergeCells>
  <hyperlinks>
    <hyperlink ref="J1" location="目次!A1" display="目次へ戻る"/>
  </hyperlinks>
  <printOptions/>
  <pageMargins left="0.9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8.421875" style="3" customWidth="1"/>
    <col min="2" max="2" width="10.7109375" style="3" customWidth="1"/>
    <col min="3" max="9" width="7.140625" style="3" customWidth="1"/>
    <col min="10" max="10" width="8.28125" style="3" customWidth="1"/>
    <col min="11" max="16384" width="9.00390625" style="3" customWidth="1"/>
  </cols>
  <sheetData>
    <row r="1" spans="1:11" ht="15.75" customHeight="1" thickBot="1">
      <c r="A1" s="2" t="s">
        <v>252</v>
      </c>
      <c r="G1" s="44"/>
      <c r="H1" s="44"/>
      <c r="I1" s="44"/>
      <c r="J1" s="44" t="s">
        <v>228</v>
      </c>
      <c r="K1" s="242" t="s">
        <v>15</v>
      </c>
    </row>
    <row r="2" spans="1:10" s="86" customFormat="1" ht="12.75">
      <c r="A2" s="218"/>
      <c r="B2" s="219" t="s">
        <v>253</v>
      </c>
      <c r="C2" s="228">
        <v>20</v>
      </c>
      <c r="D2" s="228" t="s">
        <v>254</v>
      </c>
      <c r="E2" s="29" t="s">
        <v>255</v>
      </c>
      <c r="F2" s="29" t="s">
        <v>256</v>
      </c>
      <c r="G2" s="29" t="s">
        <v>257</v>
      </c>
      <c r="H2" s="29" t="s">
        <v>258</v>
      </c>
      <c r="I2" s="29">
        <v>501</v>
      </c>
      <c r="J2" s="295" t="s">
        <v>60</v>
      </c>
    </row>
    <row r="3" spans="1:10" s="86" customFormat="1" ht="12.75">
      <c r="A3" s="220" t="s">
        <v>81</v>
      </c>
      <c r="B3" s="221"/>
      <c r="C3" s="121" t="s">
        <v>259</v>
      </c>
      <c r="D3" s="121">
        <v>50</v>
      </c>
      <c r="E3" s="121">
        <v>100</v>
      </c>
      <c r="F3" s="121">
        <v>200</v>
      </c>
      <c r="G3" s="121">
        <v>300</v>
      </c>
      <c r="H3" s="121">
        <v>500</v>
      </c>
      <c r="I3" s="229" t="s">
        <v>260</v>
      </c>
      <c r="J3" s="250"/>
    </row>
    <row r="4" spans="1:10" s="117" customFormat="1" ht="12.75" customHeight="1">
      <c r="A4" s="296" t="s">
        <v>261</v>
      </c>
      <c r="B4" s="297"/>
      <c r="C4" s="230">
        <f aca="true" t="shared" si="0" ref="C4:I4">SUM(C5:C8)</f>
        <v>3927</v>
      </c>
      <c r="D4" s="231">
        <f t="shared" si="0"/>
        <v>141</v>
      </c>
      <c r="E4" s="231">
        <f t="shared" si="0"/>
        <v>54</v>
      </c>
      <c r="F4" s="231">
        <f t="shared" si="0"/>
        <v>26</v>
      </c>
      <c r="G4" s="231">
        <f t="shared" si="0"/>
        <v>10</v>
      </c>
      <c r="H4" s="231">
        <f t="shared" si="0"/>
        <v>9</v>
      </c>
      <c r="I4" s="231">
        <f t="shared" si="0"/>
        <v>11</v>
      </c>
      <c r="J4" s="231">
        <f>SUM(C4:I4)</f>
        <v>4178</v>
      </c>
    </row>
    <row r="5" spans="1:10" ht="12.75" customHeight="1">
      <c r="A5" s="298" t="s">
        <v>262</v>
      </c>
      <c r="B5" s="232" t="s">
        <v>233</v>
      </c>
      <c r="C5" s="233">
        <v>35</v>
      </c>
      <c r="D5" s="234">
        <v>4</v>
      </c>
      <c r="E5" s="235">
        <v>0</v>
      </c>
      <c r="F5" s="235">
        <v>0</v>
      </c>
      <c r="G5" s="235">
        <v>0</v>
      </c>
      <c r="H5" s="235">
        <v>0</v>
      </c>
      <c r="I5" s="235">
        <v>0</v>
      </c>
      <c r="J5" s="236">
        <f>SUM(C5:I5)</f>
        <v>39</v>
      </c>
    </row>
    <row r="6" spans="1:10" ht="12.75" customHeight="1">
      <c r="A6" s="299"/>
      <c r="B6" s="237" t="s">
        <v>263</v>
      </c>
      <c r="C6" s="233">
        <v>16</v>
      </c>
      <c r="D6" s="234">
        <v>24</v>
      </c>
      <c r="E6" s="234">
        <v>14</v>
      </c>
      <c r="F6" s="234">
        <v>5</v>
      </c>
      <c r="G6" s="234">
        <v>0</v>
      </c>
      <c r="H6" s="235">
        <v>0</v>
      </c>
      <c r="I6" s="235">
        <v>0</v>
      </c>
      <c r="J6" s="236">
        <f>SUM(C6:I6)</f>
        <v>59</v>
      </c>
    </row>
    <row r="7" spans="1:10" ht="12.75" customHeight="1">
      <c r="A7" s="298" t="s">
        <v>264</v>
      </c>
      <c r="B7" s="153" t="s">
        <v>233</v>
      </c>
      <c r="C7" s="233">
        <v>3658</v>
      </c>
      <c r="D7" s="234">
        <v>38</v>
      </c>
      <c r="E7" s="234">
        <v>8</v>
      </c>
      <c r="F7" s="235">
        <v>2</v>
      </c>
      <c r="G7" s="235">
        <v>0</v>
      </c>
      <c r="H7" s="235">
        <v>1</v>
      </c>
      <c r="I7" s="235">
        <v>0</v>
      </c>
      <c r="J7" s="236">
        <f>SUM(C7:I7)</f>
        <v>3707</v>
      </c>
    </row>
    <row r="8" spans="1:10" ht="12.75" customHeight="1" thickBot="1">
      <c r="A8" s="300"/>
      <c r="B8" s="158" t="s">
        <v>263</v>
      </c>
      <c r="C8" s="238">
        <v>218</v>
      </c>
      <c r="D8" s="239">
        <v>75</v>
      </c>
      <c r="E8" s="239">
        <v>32</v>
      </c>
      <c r="F8" s="239">
        <v>19</v>
      </c>
      <c r="G8" s="239">
        <v>10</v>
      </c>
      <c r="H8" s="239">
        <v>8</v>
      </c>
      <c r="I8" s="239">
        <v>11</v>
      </c>
      <c r="J8" s="240">
        <f>SUM(C8:I8)</f>
        <v>373</v>
      </c>
    </row>
    <row r="9" spans="5:10" ht="15.75" customHeight="1">
      <c r="E9" s="41"/>
      <c r="F9" s="41"/>
      <c r="G9" s="41"/>
      <c r="H9" s="41"/>
      <c r="I9" s="41"/>
      <c r="J9" s="41" t="s">
        <v>137</v>
      </c>
    </row>
    <row r="10" spans="1:7" ht="12.75">
      <c r="A10" s="227"/>
      <c r="B10" s="227"/>
      <c r="C10" s="227"/>
      <c r="D10" s="227"/>
      <c r="E10" s="227"/>
      <c r="F10" s="227"/>
      <c r="G10" s="227"/>
    </row>
    <row r="11" ht="15.75" customHeight="1">
      <c r="C11" s="241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J2:J3"/>
    <mergeCell ref="A4:B4"/>
    <mergeCell ref="A5:A6"/>
    <mergeCell ref="A7:A8"/>
  </mergeCells>
  <hyperlinks>
    <hyperlink ref="K1" location="目次!A1" display="目次へ戻る"/>
  </hyperlinks>
  <printOptions/>
  <pageMargins left="0.94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9.140625" defaultRowHeight="15"/>
  <sheetData>
    <row r="1" ht="15">
      <c r="J1" s="242" t="s">
        <v>15</v>
      </c>
    </row>
  </sheetData>
  <sheetProtection/>
  <hyperlinks>
    <hyperlink ref="J1" location="目次!A1" display="目次へ戻る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25.8515625" style="3" customWidth="1"/>
    <col min="2" max="2" width="7.421875" style="3" customWidth="1"/>
    <col min="3" max="3" width="7.28125" style="3" customWidth="1"/>
    <col min="4" max="4" width="14.7109375" style="3" customWidth="1"/>
    <col min="5" max="5" width="10.28125" style="3" customWidth="1"/>
    <col min="6" max="6" width="12.140625" style="3" customWidth="1"/>
    <col min="7" max="16384" width="9.00390625" style="3" customWidth="1"/>
  </cols>
  <sheetData>
    <row r="1" spans="1:7" ht="15.75" customHeight="1" thickBot="1">
      <c r="A1" s="2" t="s">
        <v>16</v>
      </c>
      <c r="E1" s="244">
        <v>40999</v>
      </c>
      <c r="F1" s="244"/>
      <c r="G1" s="242" t="s">
        <v>15</v>
      </c>
    </row>
    <row r="2" spans="1:6" s="7" customFormat="1" ht="36">
      <c r="A2" s="4" t="s">
        <v>17</v>
      </c>
      <c r="B2" s="5" t="s">
        <v>18</v>
      </c>
      <c r="C2" s="5" t="s">
        <v>19</v>
      </c>
      <c r="D2" s="6" t="s">
        <v>20</v>
      </c>
      <c r="E2" s="6" t="s">
        <v>21</v>
      </c>
      <c r="F2" s="4" t="s">
        <v>22</v>
      </c>
    </row>
    <row r="3" spans="1:6" s="14" customFormat="1" ht="21" customHeight="1">
      <c r="A3" s="8" t="s">
        <v>23</v>
      </c>
      <c r="B3" s="9" t="s">
        <v>24</v>
      </c>
      <c r="C3" s="10" t="s">
        <v>25</v>
      </c>
      <c r="D3" s="11" t="s">
        <v>26</v>
      </c>
      <c r="E3" s="12" t="s">
        <v>27</v>
      </c>
      <c r="F3" s="13" t="s">
        <v>28</v>
      </c>
    </row>
    <row r="4" spans="1:6" s="14" customFormat="1" ht="21" customHeight="1">
      <c r="A4" s="8" t="s">
        <v>29</v>
      </c>
      <c r="B4" s="15"/>
      <c r="C4" s="15"/>
      <c r="D4" s="16" t="s">
        <v>30</v>
      </c>
      <c r="E4" s="15" t="s">
        <v>27</v>
      </c>
      <c r="F4" s="13"/>
    </row>
    <row r="5" spans="1:6" s="14" customFormat="1" ht="21" customHeight="1">
      <c r="A5" s="17" t="s">
        <v>31</v>
      </c>
      <c r="B5" s="15">
        <v>110062</v>
      </c>
      <c r="C5" s="15">
        <v>44400</v>
      </c>
      <c r="D5" s="16" t="s">
        <v>32</v>
      </c>
      <c r="E5" s="15" t="s">
        <v>33</v>
      </c>
      <c r="F5" s="13" t="s">
        <v>34</v>
      </c>
    </row>
    <row r="6" spans="1:6" s="14" customFormat="1" ht="21" customHeight="1">
      <c r="A6" s="8"/>
      <c r="B6" s="15"/>
      <c r="C6" s="15"/>
      <c r="D6" s="16" t="s">
        <v>35</v>
      </c>
      <c r="E6" s="15" t="s">
        <v>33</v>
      </c>
      <c r="F6" s="18" t="s">
        <v>36</v>
      </c>
    </row>
    <row r="7" spans="1:6" s="14" customFormat="1" ht="21" customHeight="1">
      <c r="A7" s="8"/>
      <c r="B7" s="15"/>
      <c r="C7" s="15"/>
      <c r="D7" s="16" t="s">
        <v>37</v>
      </c>
      <c r="E7" s="15" t="s">
        <v>27</v>
      </c>
      <c r="F7" s="13"/>
    </row>
    <row r="8" spans="1:6" s="14" customFormat="1" ht="21" customHeight="1">
      <c r="A8" s="8"/>
      <c r="B8" s="15"/>
      <c r="C8" s="15"/>
      <c r="D8" s="16" t="s">
        <v>38</v>
      </c>
      <c r="E8" s="15" t="s">
        <v>39</v>
      </c>
      <c r="F8" s="13"/>
    </row>
    <row r="9" spans="1:6" s="14" customFormat="1" ht="21" customHeight="1">
      <c r="A9" s="8"/>
      <c r="B9" s="15"/>
      <c r="C9" s="15"/>
      <c r="D9" s="16" t="s">
        <v>40</v>
      </c>
      <c r="E9" s="15" t="s">
        <v>27</v>
      </c>
      <c r="F9" s="13"/>
    </row>
    <row r="10" spans="1:6" s="14" customFormat="1" ht="21" customHeight="1" thickBot="1">
      <c r="A10" s="19"/>
      <c r="B10" s="20"/>
      <c r="C10" s="20"/>
      <c r="D10" s="21" t="s">
        <v>41</v>
      </c>
      <c r="E10" s="20"/>
      <c r="F10" s="22"/>
    </row>
    <row r="11" spans="1:6" s="14" customFormat="1" ht="21" customHeight="1">
      <c r="A11" s="14" t="s">
        <v>42</v>
      </c>
      <c r="B11" s="23"/>
      <c r="C11" s="23"/>
      <c r="D11" s="23"/>
      <c r="E11" s="23"/>
      <c r="F11" s="24" t="s">
        <v>43</v>
      </c>
    </row>
    <row r="12" ht="15.75" customHeight="1">
      <c r="A12" s="3" t="s">
        <v>44</v>
      </c>
    </row>
    <row r="13" ht="15.75" customHeight="1"/>
    <row r="14" ht="15.75" customHeight="1"/>
    <row r="15" ht="15.75" customHeight="1"/>
    <row r="16" ht="15.75" customHeight="1">
      <c r="D16" s="25"/>
    </row>
    <row r="17" ht="15.75" customHeight="1">
      <c r="D17" s="25"/>
    </row>
    <row r="18" ht="15.75" customHeight="1">
      <c r="D18" s="25"/>
    </row>
    <row r="19" ht="15.75" customHeight="1">
      <c r="D19" s="25"/>
    </row>
    <row r="20" ht="15.75" customHeight="1">
      <c r="D20" s="25"/>
    </row>
    <row r="21" ht="15.75" customHeight="1">
      <c r="D21" s="25"/>
    </row>
    <row r="22" ht="15.75" customHeight="1">
      <c r="D22" s="25"/>
    </row>
    <row r="23" ht="15.75" customHeight="1">
      <c r="D23" s="26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E1:F1"/>
  </mergeCells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421875" style="3" customWidth="1"/>
    <col min="2" max="2" width="17.00390625" style="3" customWidth="1"/>
    <col min="3" max="4" width="15.7109375" style="3" customWidth="1"/>
    <col min="5" max="5" width="14.421875" style="3" customWidth="1"/>
    <col min="6" max="9" width="9.140625" style="3" customWidth="1"/>
    <col min="10" max="16384" width="9.00390625" style="3" customWidth="1"/>
  </cols>
  <sheetData>
    <row r="1" spans="1:6" ht="18.75" customHeight="1" thickBot="1">
      <c r="A1" s="2" t="s">
        <v>45</v>
      </c>
      <c r="E1" s="27" t="s">
        <v>46</v>
      </c>
      <c r="F1" s="242" t="s">
        <v>15</v>
      </c>
    </row>
    <row r="2" spans="1:5" s="7" customFormat="1" ht="12.75">
      <c r="A2" s="245" t="s">
        <v>47</v>
      </c>
      <c r="B2" s="28" t="s">
        <v>48</v>
      </c>
      <c r="C2" s="29" t="s">
        <v>49</v>
      </c>
      <c r="D2" s="245" t="s">
        <v>50</v>
      </c>
      <c r="E2" s="30" t="s">
        <v>51</v>
      </c>
    </row>
    <row r="3" spans="1:5" s="7" customFormat="1" ht="15.75" customHeight="1">
      <c r="A3" s="246"/>
      <c r="B3" s="31" t="s">
        <v>52</v>
      </c>
      <c r="C3" s="32" t="s">
        <v>53</v>
      </c>
      <c r="D3" s="246"/>
      <c r="E3" s="31" t="s">
        <v>54</v>
      </c>
    </row>
    <row r="4" spans="1:5" ht="15.75" customHeight="1">
      <c r="A4" s="33">
        <v>19</v>
      </c>
      <c r="B4" s="34">
        <v>102664</v>
      </c>
      <c r="C4" s="34">
        <v>101126</v>
      </c>
      <c r="D4" s="34">
        <v>41035</v>
      </c>
      <c r="E4" s="35">
        <v>98.5</v>
      </c>
    </row>
    <row r="5" spans="1:5" ht="15.75" customHeight="1">
      <c r="A5" s="33">
        <v>20</v>
      </c>
      <c r="B5" s="34">
        <v>102024</v>
      </c>
      <c r="C5" s="34">
        <v>100749</v>
      </c>
      <c r="D5" s="34">
        <v>41038</v>
      </c>
      <c r="E5" s="35">
        <v>98.8</v>
      </c>
    </row>
    <row r="6" spans="1:5" ht="15.75" customHeight="1">
      <c r="A6" s="33">
        <v>21</v>
      </c>
      <c r="B6" s="34">
        <v>101360</v>
      </c>
      <c r="C6" s="34">
        <v>100104</v>
      </c>
      <c r="D6" s="34">
        <v>40923</v>
      </c>
      <c r="E6" s="35">
        <v>98.8</v>
      </c>
    </row>
    <row r="7" spans="1:5" ht="15.75" customHeight="1">
      <c r="A7" s="33">
        <v>22</v>
      </c>
      <c r="B7" s="36">
        <v>100805</v>
      </c>
      <c r="C7" s="36">
        <v>99575</v>
      </c>
      <c r="D7" s="36">
        <v>40999</v>
      </c>
      <c r="E7" s="37">
        <v>98.8</v>
      </c>
    </row>
    <row r="8" spans="1:5" ht="15.75" customHeight="1" thickBot="1">
      <c r="A8" s="38">
        <v>23</v>
      </c>
      <c r="B8" s="39">
        <v>104417</v>
      </c>
      <c r="C8" s="39">
        <v>103252</v>
      </c>
      <c r="D8" s="39">
        <v>42772</v>
      </c>
      <c r="E8" s="40">
        <v>98.9</v>
      </c>
    </row>
    <row r="9" spans="1:5" ht="15.75" customHeight="1">
      <c r="A9" s="3" t="s">
        <v>55</v>
      </c>
      <c r="C9" s="41"/>
      <c r="E9" s="41" t="s">
        <v>56</v>
      </c>
    </row>
    <row r="10" ht="15.75" customHeight="1">
      <c r="A10" s="3" t="s">
        <v>57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A2:A3"/>
    <mergeCell ref="D2:D3"/>
  </mergeCells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8.421875" style="3" customWidth="1"/>
    <col min="2" max="3" width="9.421875" style="3" customWidth="1"/>
    <col min="4" max="4" width="8.421875" style="3" customWidth="1"/>
    <col min="5" max="5" width="7.57421875" style="3" customWidth="1"/>
    <col min="6" max="6" width="8.421875" style="3" customWidth="1"/>
    <col min="7" max="7" width="7.57421875" style="3" customWidth="1"/>
    <col min="8" max="8" width="8.421875" style="3" customWidth="1"/>
    <col min="9" max="9" width="9.421875" style="3" customWidth="1"/>
    <col min="10" max="13" width="9.140625" style="3" customWidth="1"/>
    <col min="14" max="16384" width="9.00390625" style="3" customWidth="1"/>
  </cols>
  <sheetData>
    <row r="1" spans="1:10" ht="15.75" customHeight="1" thickBot="1">
      <c r="A1" s="2" t="s">
        <v>58</v>
      </c>
      <c r="G1" s="42"/>
      <c r="H1" s="43"/>
      <c r="I1" s="44" t="s">
        <v>59</v>
      </c>
      <c r="J1" s="242" t="s">
        <v>15</v>
      </c>
    </row>
    <row r="2" spans="1:9" s="7" customFormat="1" ht="16.5" customHeight="1">
      <c r="A2" s="245" t="s">
        <v>47</v>
      </c>
      <c r="B2" s="45" t="s">
        <v>60</v>
      </c>
      <c r="C2" s="45"/>
      <c r="D2" s="45"/>
      <c r="E2" s="247" t="s">
        <v>61</v>
      </c>
      <c r="F2" s="248"/>
      <c r="G2" s="247" t="s">
        <v>62</v>
      </c>
      <c r="H2" s="248"/>
      <c r="I2" s="249" t="s">
        <v>63</v>
      </c>
    </row>
    <row r="3" spans="1:9" s="7" customFormat="1" ht="25.5">
      <c r="A3" s="246"/>
      <c r="B3" s="46" t="s">
        <v>64</v>
      </c>
      <c r="C3" s="47" t="s">
        <v>65</v>
      </c>
      <c r="D3" s="48" t="s">
        <v>66</v>
      </c>
      <c r="E3" s="49" t="s">
        <v>67</v>
      </c>
      <c r="F3" s="49" t="s">
        <v>68</v>
      </c>
      <c r="G3" s="49" t="s">
        <v>67</v>
      </c>
      <c r="H3" s="49" t="s">
        <v>68</v>
      </c>
      <c r="I3" s="250"/>
    </row>
    <row r="4" spans="1:9" ht="15.75" customHeight="1">
      <c r="A4" s="33">
        <v>19</v>
      </c>
      <c r="B4" s="34">
        <v>11778745</v>
      </c>
      <c r="C4" s="34">
        <v>9919486</v>
      </c>
      <c r="D4" s="50">
        <v>84.2</v>
      </c>
      <c r="E4" s="51" t="s">
        <v>69</v>
      </c>
      <c r="F4" s="34">
        <v>37334</v>
      </c>
      <c r="G4" s="51" t="s">
        <v>70</v>
      </c>
      <c r="H4" s="34">
        <v>27385</v>
      </c>
      <c r="I4" s="34">
        <v>32182</v>
      </c>
    </row>
    <row r="5" spans="1:9" ht="15.75" customHeight="1">
      <c r="A5" s="33">
        <v>20</v>
      </c>
      <c r="B5" s="34">
        <v>11701211</v>
      </c>
      <c r="C5" s="34">
        <v>9781870</v>
      </c>
      <c r="D5" s="50">
        <v>83.6</v>
      </c>
      <c r="E5" s="51" t="s">
        <v>71</v>
      </c>
      <c r="F5" s="34">
        <v>37079</v>
      </c>
      <c r="G5" s="51" t="s">
        <v>72</v>
      </c>
      <c r="H5" s="34">
        <v>26886</v>
      </c>
      <c r="I5" s="34">
        <v>32058</v>
      </c>
    </row>
    <row r="6" spans="1:9" ht="15.75" customHeight="1">
      <c r="A6" s="33">
        <v>21</v>
      </c>
      <c r="B6" s="34">
        <v>11165363</v>
      </c>
      <c r="C6" s="34">
        <v>9551064</v>
      </c>
      <c r="D6" s="50">
        <v>85.5</v>
      </c>
      <c r="E6" s="51" t="s">
        <v>73</v>
      </c>
      <c r="F6" s="34">
        <v>35147</v>
      </c>
      <c r="G6" s="51" t="s">
        <v>74</v>
      </c>
      <c r="H6" s="34">
        <v>27444</v>
      </c>
      <c r="I6" s="34">
        <v>30590</v>
      </c>
    </row>
    <row r="7" spans="1:9" ht="15.75" customHeight="1">
      <c r="A7" s="33">
        <v>22</v>
      </c>
      <c r="B7" s="36">
        <v>11387041</v>
      </c>
      <c r="C7" s="36">
        <v>9642121</v>
      </c>
      <c r="D7" s="37">
        <v>84.7</v>
      </c>
      <c r="E7" s="52" t="s">
        <v>75</v>
      </c>
      <c r="F7" s="36">
        <v>36834</v>
      </c>
      <c r="G7" s="53" t="s">
        <v>76</v>
      </c>
      <c r="H7" s="54">
        <v>27429</v>
      </c>
      <c r="I7" s="36">
        <v>31197</v>
      </c>
    </row>
    <row r="8" spans="1:9" ht="15.75" customHeight="1" thickBot="1">
      <c r="A8" s="38">
        <v>23</v>
      </c>
      <c r="B8" s="39">
        <v>11794991</v>
      </c>
      <c r="C8" s="39">
        <v>9842783</v>
      </c>
      <c r="D8" s="40">
        <v>83.4</v>
      </c>
      <c r="E8" s="55" t="s">
        <v>77</v>
      </c>
      <c r="F8" s="39">
        <v>36529</v>
      </c>
      <c r="G8" s="56" t="s">
        <v>78</v>
      </c>
      <c r="H8" s="57">
        <v>27595</v>
      </c>
      <c r="I8" s="39">
        <v>32226</v>
      </c>
    </row>
    <row r="9" spans="1:9" ht="15.75" customHeight="1">
      <c r="A9" s="3" t="s">
        <v>42</v>
      </c>
      <c r="E9" s="41"/>
      <c r="F9" s="41"/>
      <c r="G9" s="41"/>
      <c r="H9" s="41"/>
      <c r="I9" s="41" t="s">
        <v>56</v>
      </c>
    </row>
    <row r="10" ht="15.75" customHeight="1">
      <c r="A10" s="3" t="s">
        <v>44</v>
      </c>
    </row>
    <row r="11" spans="4:9" ht="15.75" customHeight="1">
      <c r="D11" s="58"/>
      <c r="I11" s="59"/>
    </row>
    <row r="12" spans="4:9" ht="15.75" customHeight="1">
      <c r="D12" s="58"/>
      <c r="I12" s="59"/>
    </row>
    <row r="13" spans="4:9" ht="15.75" customHeight="1">
      <c r="D13" s="58"/>
      <c r="I13" s="59"/>
    </row>
    <row r="14" spans="4:9" ht="15.75" customHeight="1">
      <c r="D14" s="58"/>
      <c r="I14" s="59"/>
    </row>
    <row r="15" spans="4:9" ht="15.75" customHeight="1">
      <c r="D15" s="58"/>
      <c r="I15" s="59"/>
    </row>
    <row r="16" spans="4:9" ht="15.75" customHeight="1">
      <c r="D16" s="58"/>
      <c r="F16" s="59"/>
      <c r="I16" s="59"/>
    </row>
    <row r="17" ht="15.75" customHeight="1">
      <c r="F17" s="59"/>
    </row>
    <row r="18" ht="15.75" customHeight="1">
      <c r="F18" s="59"/>
    </row>
    <row r="19" ht="15.75" customHeight="1">
      <c r="F19" s="59"/>
    </row>
    <row r="20" ht="15.75" customHeight="1">
      <c r="F20" s="3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4">
    <mergeCell ref="A2:A3"/>
    <mergeCell ref="E2:F2"/>
    <mergeCell ref="G2:H2"/>
    <mergeCell ref="I2:I3"/>
  </mergeCells>
  <hyperlinks>
    <hyperlink ref="J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6.28125" style="7" customWidth="1"/>
    <col min="2" max="2" width="9.00390625" style="7" customWidth="1"/>
    <col min="3" max="5" width="16.28125" style="7" customWidth="1"/>
    <col min="6" max="16384" width="9.00390625" style="7" customWidth="1"/>
  </cols>
  <sheetData>
    <row r="1" spans="1:6" ht="15.75" customHeight="1" thickBot="1">
      <c r="A1" s="60" t="s">
        <v>79</v>
      </c>
      <c r="B1" s="61"/>
      <c r="C1" s="61"/>
      <c r="D1" s="61"/>
      <c r="E1" s="62" t="s">
        <v>80</v>
      </c>
      <c r="F1" s="242" t="s">
        <v>15</v>
      </c>
    </row>
    <row r="2" spans="1:5" ht="16.5" customHeight="1">
      <c r="A2" s="251" t="s">
        <v>81</v>
      </c>
      <c r="B2" s="248"/>
      <c r="C2" s="63" t="s">
        <v>82</v>
      </c>
      <c r="D2" s="64" t="s">
        <v>83</v>
      </c>
      <c r="E2" s="65" t="s">
        <v>84</v>
      </c>
    </row>
    <row r="3" spans="1:5" ht="15.75" customHeight="1">
      <c r="A3" s="252" t="s">
        <v>85</v>
      </c>
      <c r="B3" s="66" t="s">
        <v>86</v>
      </c>
      <c r="C3" s="67">
        <v>39530</v>
      </c>
      <c r="D3" s="67">
        <v>7360019</v>
      </c>
      <c r="E3" s="67">
        <v>6553</v>
      </c>
    </row>
    <row r="4" spans="1:5" ht="15.75" customHeight="1">
      <c r="A4" s="252"/>
      <c r="B4" s="66" t="s">
        <v>87</v>
      </c>
      <c r="C4" s="67">
        <v>2224</v>
      </c>
      <c r="D4" s="67">
        <v>619525</v>
      </c>
      <c r="E4" s="67">
        <v>356</v>
      </c>
    </row>
    <row r="5" spans="1:5" ht="15.75" customHeight="1">
      <c r="A5" s="252"/>
      <c r="B5" s="66" t="s">
        <v>88</v>
      </c>
      <c r="C5" s="67">
        <v>672</v>
      </c>
      <c r="D5" s="67">
        <v>511325</v>
      </c>
      <c r="E5" s="67">
        <v>169</v>
      </c>
    </row>
    <row r="6" spans="1:5" ht="15.75" customHeight="1">
      <c r="A6" s="252"/>
      <c r="B6" s="66" t="s">
        <v>89</v>
      </c>
      <c r="C6" s="67">
        <v>227</v>
      </c>
      <c r="D6" s="67">
        <v>576457</v>
      </c>
      <c r="E6" s="67">
        <v>65</v>
      </c>
    </row>
    <row r="7" spans="1:5" ht="15.75" customHeight="1">
      <c r="A7" s="252"/>
      <c r="B7" s="66" t="s">
        <v>90</v>
      </c>
      <c r="C7" s="67">
        <v>84</v>
      </c>
      <c r="D7" s="67">
        <v>385571</v>
      </c>
      <c r="E7" s="67">
        <v>20</v>
      </c>
    </row>
    <row r="8" spans="1:5" ht="15.75" customHeight="1">
      <c r="A8" s="252"/>
      <c r="B8" s="66" t="s">
        <v>91</v>
      </c>
      <c r="C8" s="67">
        <v>30</v>
      </c>
      <c r="D8" s="67">
        <v>376656</v>
      </c>
      <c r="E8" s="67">
        <v>8</v>
      </c>
    </row>
    <row r="9" spans="1:5" ht="15.75" customHeight="1">
      <c r="A9" s="252"/>
      <c r="B9" s="66" t="s">
        <v>92</v>
      </c>
      <c r="C9" s="67">
        <v>2</v>
      </c>
      <c r="D9" s="67">
        <v>11644</v>
      </c>
      <c r="E9" s="67">
        <v>0</v>
      </c>
    </row>
    <row r="10" spans="1:5" ht="15.75" customHeight="1">
      <c r="A10" s="252"/>
      <c r="B10" s="68" t="s">
        <v>93</v>
      </c>
      <c r="C10" s="67">
        <v>0</v>
      </c>
      <c r="D10" s="67">
        <v>0</v>
      </c>
      <c r="E10" s="67">
        <v>0</v>
      </c>
    </row>
    <row r="11" spans="2:5" ht="15.75" customHeight="1">
      <c r="B11" s="69" t="s">
        <v>94</v>
      </c>
      <c r="C11" s="70">
        <f>SUM(C3:C10)</f>
        <v>42769</v>
      </c>
      <c r="D11" s="70">
        <f>SUM(D3:D10)</f>
        <v>9841197</v>
      </c>
      <c r="E11" s="70">
        <f>SUM(E3:E10)</f>
        <v>7171</v>
      </c>
    </row>
    <row r="12" spans="1:5" ht="15.75" customHeight="1">
      <c r="A12" s="253" t="s">
        <v>95</v>
      </c>
      <c r="B12" s="254"/>
      <c r="C12" s="71">
        <v>3</v>
      </c>
      <c r="D12" s="71">
        <v>1586</v>
      </c>
      <c r="E12" s="71">
        <v>0</v>
      </c>
    </row>
    <row r="13" spans="1:5" ht="22.5" customHeight="1" thickBot="1">
      <c r="A13" s="255" t="s">
        <v>96</v>
      </c>
      <c r="B13" s="256"/>
      <c r="C13" s="57">
        <f>C11+C12</f>
        <v>42772</v>
      </c>
      <c r="D13" s="57">
        <f>D11+D12</f>
        <v>9842783</v>
      </c>
      <c r="E13" s="57">
        <f>SUM(E11,E12)</f>
        <v>7171</v>
      </c>
    </row>
    <row r="14" ht="13.5" customHeight="1">
      <c r="E14" s="72" t="s">
        <v>56</v>
      </c>
    </row>
    <row r="15" ht="12.75">
      <c r="A15" s="7" t="s">
        <v>42</v>
      </c>
    </row>
    <row r="16" ht="12.75">
      <c r="A16" s="7" t="s">
        <v>44</v>
      </c>
    </row>
  </sheetData>
  <sheetProtection/>
  <mergeCells count="4">
    <mergeCell ref="A2:B2"/>
    <mergeCell ref="A3:A10"/>
    <mergeCell ref="A12:B12"/>
    <mergeCell ref="A13:B13"/>
  </mergeCells>
  <hyperlinks>
    <hyperlink ref="F1" location="目次!A1" display="目次へ戻る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" sqref="F1"/>
    </sheetView>
  </sheetViews>
  <sheetFormatPr defaultColWidth="9.140625" defaultRowHeight="15"/>
  <cols>
    <col min="1" max="5" width="15.421875" style="3" customWidth="1"/>
    <col min="6" max="9" width="9.140625" style="3" customWidth="1"/>
    <col min="10" max="16384" width="9.00390625" style="3" customWidth="1"/>
  </cols>
  <sheetData>
    <row r="1" spans="1:6" ht="15.75" customHeight="1" thickBot="1">
      <c r="A1" s="2" t="s">
        <v>97</v>
      </c>
      <c r="E1" s="44" t="s">
        <v>98</v>
      </c>
      <c r="F1" s="242" t="s">
        <v>15</v>
      </c>
    </row>
    <row r="2" spans="1:5" s="7" customFormat="1" ht="15.75" customHeight="1">
      <c r="A2" s="245" t="s">
        <v>47</v>
      </c>
      <c r="B2" s="257" t="s">
        <v>99</v>
      </c>
      <c r="C2" s="257" t="s">
        <v>100</v>
      </c>
      <c r="D2" s="257" t="s">
        <v>101</v>
      </c>
      <c r="E2" s="259" t="s">
        <v>102</v>
      </c>
    </row>
    <row r="3" spans="1:5" s="7" customFormat="1" ht="15.75" customHeight="1">
      <c r="A3" s="246"/>
      <c r="B3" s="258"/>
      <c r="C3" s="258"/>
      <c r="D3" s="258"/>
      <c r="E3" s="260"/>
    </row>
    <row r="4" spans="1:5" ht="15.75" customHeight="1">
      <c r="A4" s="73">
        <v>19</v>
      </c>
      <c r="B4" s="74">
        <v>19069</v>
      </c>
      <c r="C4" s="23">
        <v>97690</v>
      </c>
      <c r="D4" s="23">
        <v>760220</v>
      </c>
      <c r="E4" s="75">
        <v>2817</v>
      </c>
    </row>
    <row r="5" spans="1:5" ht="15.75" customHeight="1">
      <c r="A5" s="73">
        <v>20</v>
      </c>
      <c r="B5" s="74">
        <v>19069</v>
      </c>
      <c r="C5" s="23">
        <v>89990</v>
      </c>
      <c r="D5" s="23">
        <v>772540</v>
      </c>
      <c r="E5" s="75">
        <v>2832</v>
      </c>
    </row>
    <row r="6" spans="1:5" ht="15.75" customHeight="1">
      <c r="A6" s="73">
        <v>21</v>
      </c>
      <c r="B6" s="74">
        <v>19069</v>
      </c>
      <c r="C6" s="23">
        <v>82696</v>
      </c>
      <c r="D6" s="23">
        <v>804607</v>
      </c>
      <c r="E6" s="75">
        <v>2838</v>
      </c>
    </row>
    <row r="7" spans="1:5" ht="15.75" customHeight="1">
      <c r="A7" s="73">
        <v>22</v>
      </c>
      <c r="B7" s="76">
        <v>19069</v>
      </c>
      <c r="C7" s="77">
        <v>82696</v>
      </c>
      <c r="D7" s="77">
        <v>805922</v>
      </c>
      <c r="E7" s="78">
        <v>2846</v>
      </c>
    </row>
    <row r="8" spans="1:5" s="14" customFormat="1" ht="15.75" customHeight="1" thickBot="1">
      <c r="A8" s="79">
        <v>23</v>
      </c>
      <c r="B8" s="80">
        <v>24849</v>
      </c>
      <c r="C8" s="81">
        <v>93149</v>
      </c>
      <c r="D8" s="81">
        <v>922626</v>
      </c>
      <c r="E8" s="82">
        <v>3466</v>
      </c>
    </row>
    <row r="9" spans="1:5" ht="15.75" customHeight="1">
      <c r="A9" s="3" t="s">
        <v>42</v>
      </c>
      <c r="E9" s="41" t="s">
        <v>56</v>
      </c>
    </row>
    <row r="10" ht="15.75" customHeight="1">
      <c r="A10" s="3" t="s">
        <v>44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5">
    <mergeCell ref="A2:A3"/>
    <mergeCell ref="B2:B3"/>
    <mergeCell ref="C2:C3"/>
    <mergeCell ref="D2:D3"/>
    <mergeCell ref="E2:E3"/>
  </mergeCells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9.28125" style="3" customWidth="1"/>
    <col min="2" max="2" width="13.8515625" style="3" customWidth="1"/>
    <col min="3" max="4" width="11.57421875" style="3" bestFit="1" customWidth="1"/>
    <col min="5" max="5" width="22.00390625" style="3" customWidth="1"/>
    <col min="6" max="9" width="9.140625" style="3" customWidth="1"/>
    <col min="10" max="16384" width="9.00390625" style="3" customWidth="1"/>
  </cols>
  <sheetData>
    <row r="1" spans="1:6" ht="15.75" customHeight="1" thickBot="1">
      <c r="A1" s="2" t="s">
        <v>103</v>
      </c>
      <c r="E1" s="44" t="s">
        <v>80</v>
      </c>
      <c r="F1" s="242" t="s">
        <v>15</v>
      </c>
    </row>
    <row r="2" spans="1:5" s="86" customFormat="1" ht="25.5">
      <c r="A2" s="83" t="s">
        <v>104</v>
      </c>
      <c r="B2" s="84" t="s">
        <v>105</v>
      </c>
      <c r="C2" s="84" t="s">
        <v>106</v>
      </c>
      <c r="D2" s="6" t="s">
        <v>51</v>
      </c>
      <c r="E2" s="85" t="s">
        <v>107</v>
      </c>
    </row>
    <row r="3" spans="1:5" ht="29.25" customHeight="1">
      <c r="A3" s="87" t="s">
        <v>108</v>
      </c>
      <c r="B3" s="23">
        <v>2149</v>
      </c>
      <c r="C3" s="23">
        <v>2148</v>
      </c>
      <c r="D3" s="88">
        <f>C3/B3*100</f>
        <v>99.95346672871102</v>
      </c>
      <c r="E3" s="89" t="s">
        <v>109</v>
      </c>
    </row>
    <row r="4" spans="1:5" ht="15.75" customHeight="1" thickBot="1">
      <c r="A4" s="90" t="s">
        <v>60</v>
      </c>
      <c r="B4" s="91">
        <f>SUM(B3:B3)</f>
        <v>2149</v>
      </c>
      <c r="C4" s="39">
        <f>SUM(C3:C3)</f>
        <v>2148</v>
      </c>
      <c r="D4" s="92">
        <v>100</v>
      </c>
      <c r="E4" s="93"/>
    </row>
    <row r="5" ht="15.75" customHeight="1">
      <c r="E5" s="41" t="s">
        <v>110</v>
      </c>
    </row>
    <row r="6" ht="12.75">
      <c r="A6" s="3" t="s">
        <v>111</v>
      </c>
    </row>
    <row r="7" spans="2:3" ht="12.75">
      <c r="B7" s="94"/>
      <c r="C7" s="94"/>
    </row>
  </sheetData>
  <sheetProtection/>
  <hyperlinks>
    <hyperlink ref="F1" location="目次!A1" display="目次へ戻る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0.8515625" style="3" customWidth="1"/>
    <col min="2" max="5" width="14.140625" style="3" customWidth="1"/>
    <col min="6" max="9" width="9.140625" style="3" customWidth="1"/>
    <col min="10" max="16384" width="9.00390625" style="3" customWidth="1"/>
  </cols>
  <sheetData>
    <row r="1" spans="1:6" ht="15.75" customHeight="1" thickBot="1">
      <c r="A1" s="2" t="s">
        <v>112</v>
      </c>
      <c r="E1" s="44" t="s">
        <v>80</v>
      </c>
      <c r="F1" s="242" t="s">
        <v>15</v>
      </c>
    </row>
    <row r="2" spans="1:6" s="86" customFormat="1" ht="15" customHeight="1">
      <c r="A2" s="261" t="s">
        <v>104</v>
      </c>
      <c r="B2" s="263" t="s">
        <v>113</v>
      </c>
      <c r="C2" s="265" t="s">
        <v>114</v>
      </c>
      <c r="D2" s="267" t="s">
        <v>115</v>
      </c>
      <c r="E2" s="95" t="s">
        <v>116</v>
      </c>
      <c r="F2" s="96"/>
    </row>
    <row r="3" spans="1:6" s="86" customFormat="1" ht="15" customHeight="1">
      <c r="A3" s="262"/>
      <c r="B3" s="264"/>
      <c r="C3" s="266"/>
      <c r="D3" s="268"/>
      <c r="E3" s="97" t="s">
        <v>117</v>
      </c>
      <c r="F3" s="96"/>
    </row>
    <row r="4" spans="1:5" s="101" customFormat="1" ht="15.75" customHeight="1">
      <c r="A4" s="98" t="s">
        <v>108</v>
      </c>
      <c r="B4" s="99">
        <v>268300</v>
      </c>
      <c r="C4" s="34">
        <v>216810</v>
      </c>
      <c r="D4" s="100">
        <v>80.8</v>
      </c>
      <c r="E4" s="34">
        <v>1300</v>
      </c>
    </row>
    <row r="5" spans="1:6" ht="15.75" customHeight="1" thickBot="1">
      <c r="A5" s="90" t="s">
        <v>60</v>
      </c>
      <c r="B5" s="91">
        <f>SUM(B4:B4)</f>
        <v>268300</v>
      </c>
      <c r="C5" s="39">
        <f>SUM(C4:C4)</f>
        <v>216810</v>
      </c>
      <c r="D5" s="92">
        <v>80.8</v>
      </c>
      <c r="E5" s="102">
        <f>SUM(E4:E4)</f>
        <v>1300</v>
      </c>
      <c r="F5" s="101"/>
    </row>
    <row r="6" ht="15.75" customHeight="1">
      <c r="E6" s="103" t="s">
        <v>110</v>
      </c>
    </row>
    <row r="7" spans="1:5" ht="15.75" customHeight="1">
      <c r="A7" s="3" t="s">
        <v>111</v>
      </c>
      <c r="B7" s="94"/>
      <c r="C7" s="94"/>
      <c r="D7" s="104"/>
      <c r="E7" s="94"/>
    </row>
    <row r="8" spans="2:5" ht="13.5">
      <c r="B8" s="94"/>
      <c r="C8" s="94"/>
      <c r="D8" s="104"/>
      <c r="E8" s="94"/>
    </row>
  </sheetData>
  <sheetProtection/>
  <mergeCells count="4">
    <mergeCell ref="A2:A3"/>
    <mergeCell ref="B2:B3"/>
    <mergeCell ref="C2:C3"/>
    <mergeCell ref="D2:D3"/>
  </mergeCells>
  <hyperlinks>
    <hyperlink ref="F1" location="目次!A1" display="目次へ戻る"/>
  </hyperlinks>
  <printOptions/>
  <pageMargins left="0.9055118110236221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ic3759</cp:lastModifiedBy>
  <dcterms:created xsi:type="dcterms:W3CDTF">2013-12-24T02:54:44Z</dcterms:created>
  <dcterms:modified xsi:type="dcterms:W3CDTF">2013-12-26T07:18:15Z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