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640" windowHeight="9855" activeTab="0"/>
  </bookViews>
  <sheets>
    <sheet name="目次" sheetId="1" r:id="rId1"/>
    <sheet name="084生活保護状況" sheetId="2" r:id="rId2"/>
    <sheet name="085保護世帯及び人員" sheetId="3" r:id="rId3"/>
    <sheet name="086保護費" sheetId="4" r:id="rId4"/>
    <sheet name="087授産施設の状況" sheetId="5" r:id="rId5"/>
    <sheet name="088社会福祉施設等" sheetId="6" r:id="rId6"/>
    <sheet name="089養護老人ホーム等入所者調" sheetId="7" r:id="rId7"/>
    <sheet name="090 介護保険認定者一覧表" sheetId="8" r:id="rId8"/>
    <sheet name="091老人福祉センター利用状況" sheetId="9" r:id="rId9"/>
    <sheet name="092就学前児童措置入所状況" sheetId="10" r:id="rId10"/>
    <sheet name="093-1保育所の状況" sheetId="11" r:id="rId11"/>
    <sheet name="093-2地域子育て支援拠点の状況" sheetId="12" r:id="rId12"/>
    <sheet name="094児童扶養手当及び特別児童扶養手当支給状況" sheetId="13" r:id="rId13"/>
    <sheet name="095児童手当支給状況" sheetId="14" r:id="rId14"/>
    <sheet name="096児童館・児童センター・児童クラブ設置状況" sheetId="15" r:id="rId15"/>
    <sheet name="097助産施設" sheetId="16" r:id="rId16"/>
    <sheet name="098身体障害者等級別・障害別手帳交付状況" sheetId="17" r:id="rId17"/>
    <sheet name="099知的障害者名簿登載者数" sheetId="18" r:id="rId18"/>
    <sheet name="100国民年金加入の状況" sheetId="19" r:id="rId19"/>
    <sheet name="101国民年金受給の状況" sheetId="20" r:id="rId20"/>
    <sheet name="102福祉年金受給者の状況" sheetId="21" r:id="rId21"/>
    <sheet name="103共同募金の状況" sheetId="22" r:id="rId22"/>
    <sheet name="104日本赤十字社資の収納状況" sheetId="23" r:id="rId23"/>
    <sheet name="105社会福祉協議会の相談事業" sheetId="24" r:id="rId24"/>
  </sheets>
  <definedNames>
    <definedName name="_xlnm.Print_Area" localSheetId="4">'087授産施設の状況'!$A$1:$E$17</definedName>
    <definedName name="_xlnm.Print_Area" localSheetId="10">'093-1保育所の状況'!$A$1:$M$56</definedName>
    <definedName name="_xlnm.Print_Area" localSheetId="11">'093-2地域子育て支援拠点の状況'!$A$1:$I$22</definedName>
    <definedName name="_xlnm.Print_Area" localSheetId="16">'098身体障害者等級別・障害別手帳交付状況'!$A$1:$M$18</definedName>
  </definedNames>
  <calcPr fullCalcOnLoad="1" refMode="R1C1"/>
</workbook>
</file>

<file path=xl/sharedStrings.xml><?xml version="1.0" encoding="utf-8"?>
<sst xmlns="http://schemas.openxmlformats.org/spreadsheetml/2006/main" count="782" uniqueCount="539">
  <si>
    <t>84 生活保護状況</t>
  </si>
  <si>
    <t>毎年9月末日現在</t>
  </si>
  <si>
    <t>年</t>
  </si>
  <si>
    <t>総数</t>
  </si>
  <si>
    <t>被保護者</t>
  </si>
  <si>
    <t>保護率（‰）</t>
  </si>
  <si>
    <t>地区名</t>
  </si>
  <si>
    <t>世帯数</t>
  </si>
  <si>
    <t>人口</t>
  </si>
  <si>
    <t>橋北</t>
  </si>
  <si>
    <t>橋南</t>
  </si>
  <si>
    <t>羽場</t>
  </si>
  <si>
    <t>丸山</t>
  </si>
  <si>
    <t>東野</t>
  </si>
  <si>
    <t>小計</t>
  </si>
  <si>
    <t>座光寺</t>
  </si>
  <si>
    <t>松尾</t>
  </si>
  <si>
    <t>下久堅</t>
  </si>
  <si>
    <t>上久堅</t>
  </si>
  <si>
    <t>千代</t>
  </si>
  <si>
    <t>龍江</t>
  </si>
  <si>
    <t>竜丘</t>
  </si>
  <si>
    <t>川路</t>
  </si>
  <si>
    <t>三穂</t>
  </si>
  <si>
    <t>山本</t>
  </si>
  <si>
    <t>伊賀良</t>
  </si>
  <si>
    <t>鼎</t>
  </si>
  <si>
    <t>上郷</t>
  </si>
  <si>
    <t>上村</t>
  </si>
  <si>
    <t>南信濃</t>
  </si>
  <si>
    <t>資料：福祉課生活福祉係</t>
  </si>
  <si>
    <t>※　世帯数及び人口は、各年の前年9月30日現在の｢福祉行政報告例｣の数値による。</t>
  </si>
  <si>
    <t>※　保護率は、人口1,000人当たりの数値。</t>
  </si>
  <si>
    <t>85　保護世帯及び人員</t>
  </si>
  <si>
    <t>(月平均）</t>
  </si>
  <si>
    <t>年度</t>
  </si>
  <si>
    <t>被保護
世帯</t>
  </si>
  <si>
    <t>被保護人員</t>
  </si>
  <si>
    <t>実数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</si>
  <si>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</si>
  <si>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</si>
  <si>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</si>
  <si>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</si>
  <si>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</si>
  <si>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</si>
  <si>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</si>
  <si>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</si>
  <si>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資料：福祉課生活福祉係</t>
  </si>
  <si>
    <t>86 保護費（生活費扶助別支出額）</t>
  </si>
  <si>
    <t>（単位　千円）</t>
  </si>
  <si>
    <t>施設
事務費</t>
  </si>
  <si>
    <t>-</t>
  </si>
  <si>
    <t>構成比</t>
  </si>
  <si>
    <t>87 授産施設の状況</t>
  </si>
  <si>
    <t>（単位：人）</t>
  </si>
  <si>
    <t>年度
施設名</t>
  </si>
  <si>
    <t>工賃総額
（円）</t>
  </si>
  <si>
    <t>授　　　産</t>
  </si>
  <si>
    <t>定員</t>
  </si>
  <si>
    <t>実利用人数</t>
  </si>
  <si>
    <t>職員数</t>
  </si>
  <si>
    <t>今宮福祉企業センター</t>
  </si>
  <si>
    <t>上久堅福祉企業センター</t>
  </si>
  <si>
    <t>鼎福祉企業センター</t>
  </si>
  <si>
    <t>上郷福祉企業センター</t>
  </si>
  <si>
    <t>上村福祉企業センター</t>
  </si>
  <si>
    <t>南信濃福祉企業センター</t>
  </si>
  <si>
    <t>資料：福祉課地域福祉係</t>
  </si>
  <si>
    <t>88 社会福祉施設等</t>
  </si>
  <si>
    <t>平成26年4月1日現在</t>
  </si>
  <si>
    <t>施設及び事業者</t>
  </si>
  <si>
    <t>施設数及び業者数</t>
  </si>
  <si>
    <t>市内保健福祉施設</t>
  </si>
  <si>
    <t>保健センター</t>
  </si>
  <si>
    <t>児童福祉施設</t>
  </si>
  <si>
    <t>診療所（市立分のみ）</t>
  </si>
  <si>
    <t>乳児院</t>
  </si>
  <si>
    <t>授産施設</t>
  </si>
  <si>
    <t>母子生活支援施設</t>
  </si>
  <si>
    <t>老人福祉施設</t>
  </si>
  <si>
    <t>児童養護施設</t>
  </si>
  <si>
    <t>養護老人ホーム</t>
  </si>
  <si>
    <t>知的障害児通園施設</t>
  </si>
  <si>
    <t>軽費老人ホーム</t>
  </si>
  <si>
    <t>保育所</t>
  </si>
  <si>
    <t>老人福祉センター</t>
  </si>
  <si>
    <t>認定こども園</t>
  </si>
  <si>
    <t>高齢者共同住宅</t>
  </si>
  <si>
    <t>その他の子育て支援施設等</t>
  </si>
  <si>
    <t>介護予防拠点施設</t>
  </si>
  <si>
    <t>児童福祉センター・児童館・児童クラブ</t>
  </si>
  <si>
    <t>つどいの広場</t>
  </si>
  <si>
    <t>市内介護保健事業者</t>
  </si>
  <si>
    <t>地域包括支援センター</t>
  </si>
  <si>
    <t>認知症対応型共同生活介護（グループホーム）</t>
  </si>
  <si>
    <t>指定居宅介護支援事業所</t>
  </si>
  <si>
    <t>特定施設入居者生活介護</t>
  </si>
  <si>
    <t>訪問介護（ホームヘルプサービス）</t>
  </si>
  <si>
    <t>短期入所生活介護（専用施設のみ）</t>
  </si>
  <si>
    <t>訪問入浴介護</t>
  </si>
  <si>
    <t>小規模多機能型居住介護</t>
  </si>
  <si>
    <t>訪問看護ステーション</t>
  </si>
  <si>
    <t>居宅介護支援事業</t>
  </si>
  <si>
    <t>訪問リハビリテーション</t>
  </si>
  <si>
    <t>介護予防支援事業所</t>
  </si>
  <si>
    <t>通所介護（デイサービス）</t>
  </si>
  <si>
    <t>介護老人福祉施設</t>
  </si>
  <si>
    <t>通所リハビリテーション（デイケア）</t>
  </si>
  <si>
    <t>介護療養型医療施設</t>
  </si>
  <si>
    <t>福祉用具貸与</t>
  </si>
  <si>
    <t>介護老人保健施設</t>
  </si>
  <si>
    <t>福祉用具販売</t>
  </si>
  <si>
    <t>認知症対応型通所介護（認知症デイサービス）</t>
  </si>
  <si>
    <t>障害福祉サービス事業者</t>
  </si>
  <si>
    <t>居宅介護</t>
  </si>
  <si>
    <t>就労継続支援B型</t>
  </si>
  <si>
    <t>重度訪問介護</t>
  </si>
  <si>
    <t>施設入所支援</t>
  </si>
  <si>
    <t>行動援護</t>
  </si>
  <si>
    <t>相談支援事業</t>
  </si>
  <si>
    <t>生活介護</t>
  </si>
  <si>
    <t>共同生活援助、共同生活介護</t>
  </si>
  <si>
    <t>短期入所</t>
  </si>
  <si>
    <t>移動支援</t>
  </si>
  <si>
    <t>同行援護</t>
  </si>
  <si>
    <t>地域活動支援センター</t>
  </si>
  <si>
    <t>自立訓練</t>
  </si>
  <si>
    <t>日中一時支援</t>
  </si>
  <si>
    <t>就労移行支援</t>
  </si>
  <si>
    <t>訪問入浴</t>
  </si>
  <si>
    <t>就労継続支援A型</t>
  </si>
  <si>
    <t>児童発達支援・放課後等デイサービス</t>
  </si>
  <si>
    <t>※「障害福祉サービス事業者」は平成26年６月30日現在</t>
  </si>
  <si>
    <t>89 養護・特養老人ホーム等入所者状況</t>
  </si>
  <si>
    <t>平成26年6月30日現在</t>
  </si>
  <si>
    <t>施設名・種別</t>
  </si>
  <si>
    <t>所在地</t>
  </si>
  <si>
    <t>入所者数</t>
  </si>
  <si>
    <t>前年度
入所者数</t>
  </si>
  <si>
    <t>養護老人ホーム　信濃寮</t>
  </si>
  <si>
    <t>飯田市</t>
  </si>
  <si>
    <t>養護老人ホーム　天龍荘</t>
  </si>
  <si>
    <t>下伊那郡天龍村</t>
  </si>
  <si>
    <t>養護老人ホーム　ハートヒル川路</t>
  </si>
  <si>
    <t>盲老人養護老人ホーム光の園</t>
  </si>
  <si>
    <t>下伊那郡下條村</t>
  </si>
  <si>
    <t>養護老人ホーム　宝泉寮</t>
  </si>
  <si>
    <t>愛知県設樂町</t>
  </si>
  <si>
    <t>養護老人ホーム　寿和寮</t>
  </si>
  <si>
    <t>茅野市</t>
  </si>
  <si>
    <t>養護老人ホーム　聖母寮</t>
  </si>
  <si>
    <t>諏訪市</t>
  </si>
  <si>
    <t>特別養護老人ホーム　飯田荘</t>
  </si>
  <si>
    <t>特別養護老人ホーム　第二飯田荘</t>
  </si>
  <si>
    <t>特別養護老人ホーム　阿南荘</t>
  </si>
  <si>
    <t>下伊那郡阿南町</t>
  </si>
  <si>
    <t>特別養護老人ホーム　松川荘</t>
  </si>
  <si>
    <t>下伊那郡松川町</t>
  </si>
  <si>
    <t>特別養護老人ホーム　阿智荘</t>
  </si>
  <si>
    <t>下伊那郡阿智村</t>
  </si>
  <si>
    <t>特別養護老人ホーム　天龍荘</t>
  </si>
  <si>
    <t>下伊那郡天龍村</t>
  </si>
  <si>
    <t>特別養護老人ホーム　遠山荘</t>
  </si>
  <si>
    <t>飯田市</t>
  </si>
  <si>
    <t>特別養護老人ホーム　喬木荘</t>
  </si>
  <si>
    <t>下伊那郡喬木村</t>
  </si>
  <si>
    <t>特別養護老人ホーム　やすおか荘</t>
  </si>
  <si>
    <t>下伊那郡泰阜村</t>
  </si>
  <si>
    <t>特別養護老人ホーム　あさぎりの郷</t>
  </si>
  <si>
    <t>下伊那郡高森町</t>
  </si>
  <si>
    <t>特別養護老人ホーム　赤石寮</t>
  </si>
  <si>
    <t>特別養護老人ホーム  ゆい</t>
  </si>
  <si>
    <t>特別養護老人ホーム　陽だまりの丘</t>
  </si>
  <si>
    <t>飯田市</t>
  </si>
  <si>
    <t>※入所者数は飯田市出身者の数</t>
  </si>
  <si>
    <t>　　（資料：南信州広域連合事務局介護保険係）</t>
  </si>
  <si>
    <t>90 介護保険認定者一覧表</t>
  </si>
  <si>
    <t>平成26年3月31日現在</t>
  </si>
  <si>
    <t>平成27年3月31日現在</t>
  </si>
  <si>
    <t>人数</t>
  </si>
  <si>
    <t>上村</t>
  </si>
  <si>
    <t>南信濃</t>
  </si>
  <si>
    <t>住所地特例者</t>
  </si>
  <si>
    <t>資料：長寿支援課介護保険係</t>
  </si>
  <si>
    <t>※この数値は市保有データから作成したものであり、あくまで参考値です。確定した数値については国保連データを参照ください。
※国保連データ（Ｈ27.3.31現在の認定者総数：6,091人）</t>
  </si>
  <si>
    <t>91 老人福祉センター利用状況</t>
  </si>
  <si>
    <t>備　　　　考</t>
  </si>
  <si>
    <t>区分</t>
  </si>
  <si>
    <t>利用人数</t>
  </si>
  <si>
    <t>昭和47年5月開設  平成14年度改修
規模…鉄筋コンクリート２階建
延床面積…539.82㎡
生きがいデイサービス事業実施</t>
  </si>
  <si>
    <t xml:space="preserve">　　昭和56年3月開設
　　規模…鉄筋コンクリート２階建　(１部地階)
　　延床面積…539.10㎡
　　平成26年度から用途変更「姫宮憩いの家」
</t>
  </si>
  <si>
    <t>昭和50年3月開設
規模…鉄筋コンクリート２階建
延床面積…1,002㎡</t>
  </si>
  <si>
    <t>資料：長寿支援課 長寿支援係</t>
  </si>
  <si>
    <t>92 就学前児童入所状況</t>
  </si>
  <si>
    <t>平成26年4月1日現在</t>
  </si>
  <si>
    <t>　　　　　　　　　　生年別
 区分</t>
  </si>
  <si>
    <t>総数</t>
  </si>
  <si>
    <t>21.4.2
～
22.4.1</t>
  </si>
  <si>
    <t>22.4.2
～
23.4.1</t>
  </si>
  <si>
    <t>23.4.2
～
24.4.1</t>
  </si>
  <si>
    <t>24.4.2
～
25.4.1</t>
  </si>
  <si>
    <t>25.4.2
～
26.4.1</t>
  </si>
  <si>
    <t>就学前児童数</t>
  </si>
  <si>
    <t>保育所入所児童数</t>
  </si>
  <si>
    <t>保育所入所率（％）</t>
  </si>
  <si>
    <t>※「保育所入所児童数」には鼎幼稚園、管外委託児を含む。</t>
  </si>
  <si>
    <t>資料：子育て支援課</t>
  </si>
  <si>
    <t>93-1 保育所の状況</t>
  </si>
  <si>
    <t>平成26年4月1日現在</t>
  </si>
  <si>
    <t>年度
所名</t>
  </si>
  <si>
    <t>保育
所数</t>
  </si>
  <si>
    <t>入所児数</t>
  </si>
  <si>
    <t>園長</t>
  </si>
  <si>
    <t>保育士</t>
  </si>
  <si>
    <t>その他</t>
  </si>
  <si>
    <t>3歳
未満</t>
  </si>
  <si>
    <t>3歳児</t>
  </si>
  <si>
    <t>4歳児</t>
  </si>
  <si>
    <t>5歳児</t>
  </si>
  <si>
    <t>認可公立保育所</t>
  </si>
  <si>
    <t>丸山保育園</t>
  </si>
  <si>
    <t>座光寺保育園</t>
  </si>
  <si>
    <t>松尾東保育園</t>
  </si>
  <si>
    <t>下久堅保育園</t>
  </si>
  <si>
    <t>上久堅保育園</t>
  </si>
  <si>
    <t>龍江保育園</t>
  </si>
  <si>
    <t>竜丘保育園</t>
  </si>
  <si>
    <t>川路保育園</t>
  </si>
  <si>
    <t>三穂保育園</t>
  </si>
  <si>
    <t>山本保育園</t>
  </si>
  <si>
    <t>中村保育園</t>
  </si>
  <si>
    <t>殿岡保育園</t>
  </si>
  <si>
    <t>鼎東保育園</t>
  </si>
  <si>
    <t>鼎みつば保育園</t>
  </si>
  <si>
    <t>上郷東保育園</t>
  </si>
  <si>
    <t>上郷西保育園</t>
  </si>
  <si>
    <t>上村保育園</t>
  </si>
  <si>
    <t>和田保育園</t>
  </si>
  <si>
    <t>他町村からの通園児数</t>
  </si>
  <si>
    <t>･･</t>
  </si>
  <si>
    <t>･･</t>
  </si>
  <si>
    <t>認可私立保育所</t>
  </si>
  <si>
    <t>飯田仏教保育園</t>
  </si>
  <si>
    <t>飯田中央保育園</t>
  </si>
  <si>
    <t>飯田子供の園保育園</t>
  </si>
  <si>
    <t>時又保育園</t>
  </si>
  <si>
    <t>風越保育園</t>
  </si>
  <si>
    <t>伊賀良保育園</t>
  </si>
  <si>
    <t>育良保育園</t>
  </si>
  <si>
    <t>慈光保育園</t>
  </si>
  <si>
    <t>さくら保育園</t>
  </si>
  <si>
    <t>（さくら保育園久米分園）</t>
  </si>
  <si>
    <t>-</t>
  </si>
  <si>
    <t>-</t>
  </si>
  <si>
    <t>羽場保育園</t>
  </si>
  <si>
    <t>明星保育園</t>
  </si>
  <si>
    <t>高松保育園</t>
  </si>
  <si>
    <t>あすなろ保育園</t>
  </si>
  <si>
    <t>千代保育園</t>
  </si>
  <si>
    <t>（千代保育園千栄分園）</t>
  </si>
  <si>
    <t>慈光松尾保育園</t>
  </si>
  <si>
    <t>･･</t>
  </si>
  <si>
    <t>慈光めぐみ保育園</t>
  </si>
  <si>
    <t>サンタクララ保育園</t>
  </si>
  <si>
    <t>入舟保育園</t>
  </si>
  <si>
    <t>勅使河原学園保育園</t>
  </si>
  <si>
    <t>･･</t>
  </si>
  <si>
    <t xml:space="preserve"> </t>
  </si>
  <si>
    <t>資料：子育て支援課</t>
  </si>
  <si>
    <t>93-2 地域子育て支援拠点の状況</t>
  </si>
  <si>
    <t>年度
・
名称</t>
  </si>
  <si>
    <t>各年度の実績</t>
  </si>
  <si>
    <t>実施主体</t>
  </si>
  <si>
    <t>実施時間</t>
  </si>
  <si>
    <t>実施日</t>
  </si>
  <si>
    <t>設置数</t>
  </si>
  <si>
    <t>年間
日数</t>
  </si>
  <si>
    <t>年間延べ利用者数</t>
  </si>
  <si>
    <t>おとな</t>
  </si>
  <si>
    <t>子ども</t>
  </si>
  <si>
    <t>合計</t>
  </si>
  <si>
    <t>26年度の状況</t>
  </si>
  <si>
    <t>26年度の実績</t>
  </si>
  <si>
    <t>子育てサロン
おしゃべりサラダ</t>
  </si>
  <si>
    <t>おしゃべり
サラダ</t>
  </si>
  <si>
    <t>10:00～15:00
(5時間)</t>
  </si>
  <si>
    <t>月～木
（週4日）</t>
  </si>
  <si>
    <t>おしゃべりポトフ</t>
  </si>
  <si>
    <t>9:30～14:30
(5時間)</t>
  </si>
  <si>
    <t>火
（週１日）</t>
  </si>
  <si>
    <t>座光寺
つどいの広場</t>
  </si>
  <si>
    <t>9:30～15:30
(6時間)</t>
  </si>
  <si>
    <t>月～金
（週5日）</t>
  </si>
  <si>
    <t>わいわいひろば</t>
  </si>
  <si>
    <t>学）高松学園</t>
  </si>
  <si>
    <t>なかよし広場
ぞうさん</t>
  </si>
  <si>
    <t>社福）松美会</t>
  </si>
  <si>
    <t>火～金
（週4日）</t>
  </si>
  <si>
    <t>アイキッズ
スクエア いくら</t>
  </si>
  <si>
    <t>社福）白鳥会</t>
  </si>
  <si>
    <t>木～土
（週3日）</t>
  </si>
  <si>
    <t>ひだまりサロン</t>
  </si>
  <si>
    <t>ＮＰＯ）ひだまり</t>
  </si>
  <si>
    <t>月～水
（週3日）</t>
  </si>
  <si>
    <t>くまさんのおうち</t>
  </si>
  <si>
    <t>社福）千代
しゃくなげの会</t>
  </si>
  <si>
    <t>月・水・金
（週3日）</t>
  </si>
  <si>
    <t>親子であそぼ♪森っこ</t>
  </si>
  <si>
    <t>環境文化教育機構㈱</t>
  </si>
  <si>
    <t>火～木
（週3日）</t>
  </si>
  <si>
    <t>ゆるり飯沼</t>
  </si>
  <si>
    <t>公社）飯田広域シルバー人材センター</t>
  </si>
  <si>
    <t>ＫａｎＫａｎリトルジャイアント</t>
  </si>
  <si>
    <t>感環自然村</t>
  </si>
  <si>
    <t>資料：子育て支援課</t>
  </si>
  <si>
    <t>94 児童扶養手当及び特別児童扶養手当支給状況</t>
  </si>
  <si>
    <t>各年８月１日現在</t>
  </si>
  <si>
    <t>年　　度</t>
  </si>
  <si>
    <t>児童扶養手当</t>
  </si>
  <si>
    <t>特別児童扶養手当</t>
  </si>
  <si>
    <t>受給権者</t>
  </si>
  <si>
    <t>支給対象
児童数</t>
  </si>
  <si>
    <t>資料：子育て支援課・福祉課</t>
  </si>
  <si>
    <t>95 児童手当支給状況</t>
  </si>
  <si>
    <t>各年9月30日現在</t>
  </si>
  <si>
    <t>年度</t>
  </si>
  <si>
    <t>受給者数</t>
  </si>
  <si>
    <t>支給対象児童数</t>
  </si>
  <si>
    <t>※平成24年度から児童手当に制度変更</t>
  </si>
  <si>
    <t>96 児童館・児童センター・児童クラブ設置状況</t>
  </si>
  <si>
    <t>平成26年10月1日現在</t>
  </si>
  <si>
    <t>名称</t>
  </si>
  <si>
    <t>敷地面積</t>
  </si>
  <si>
    <t>建築面積</t>
  </si>
  <si>
    <t>建物構造</t>
  </si>
  <si>
    <t>施設内容</t>
  </si>
  <si>
    <t>開設年月日</t>
  </si>
  <si>
    <t>人</t>
  </si>
  <si>
    <t>㎡</t>
  </si>
  <si>
    <t>竜丘児童センター</t>
  </si>
  <si>
    <t>桐林245番地1</t>
  </si>
  <si>
    <t>鉄骨２階</t>
  </si>
  <si>
    <t>集会室・遊戯室</t>
  </si>
  <si>
    <t>丸山児童センター</t>
  </si>
  <si>
    <t>今宮町2丁目113番地1</t>
  </si>
  <si>
    <t>〃</t>
  </si>
  <si>
    <t>座光寺児童センター</t>
  </si>
  <si>
    <t>座光寺1726番地1</t>
  </si>
  <si>
    <t>鉄骨平屋</t>
  </si>
  <si>
    <t>山本児童センター</t>
  </si>
  <si>
    <t>竹佐693番地1</t>
  </si>
  <si>
    <t>鼎児童センター</t>
  </si>
  <si>
    <t>鼎中平2451番地9</t>
  </si>
  <si>
    <t>別府児童館</t>
  </si>
  <si>
    <t>上郷別府1195番地</t>
  </si>
  <si>
    <t>木造２階</t>
  </si>
  <si>
    <t>高松児童館</t>
  </si>
  <si>
    <t>上郷黒田238番地1</t>
  </si>
  <si>
    <t>松尾第1・第2児童クラブ</t>
  </si>
  <si>
    <t>松尾城4014番地</t>
  </si>
  <si>
    <t>木造一部2階</t>
  </si>
  <si>
    <t>下久堅児童クラブ</t>
  </si>
  <si>
    <t>下久堅知久平118番地1</t>
  </si>
  <si>
    <t>木造平屋</t>
  </si>
  <si>
    <t>集会室、学習室</t>
  </si>
  <si>
    <t>龍江児童クラブ</t>
  </si>
  <si>
    <t>龍江3539番地</t>
  </si>
  <si>
    <t>橋南児童クラブ</t>
  </si>
  <si>
    <t>追手町1丁目25番地1</t>
  </si>
  <si>
    <t>伊賀良第1・第2児童クラブ</t>
  </si>
  <si>
    <t>大瀬木1106番地1</t>
  </si>
  <si>
    <t>集会室、遊戯室</t>
  </si>
  <si>
    <t>浜井場児童クラブ</t>
  </si>
  <si>
    <t>小伝馬町1丁目3503番地</t>
  </si>
  <si>
    <t>鉄筋ＣＲ</t>
  </si>
  <si>
    <t>川路児童クラブ</t>
  </si>
  <si>
    <t>川路3457番地1</t>
  </si>
  <si>
    <t>〃</t>
  </si>
  <si>
    <t>切石児童クラブ</t>
  </si>
  <si>
    <t>鼎切石4635番地1</t>
  </si>
  <si>
    <t>三穂児童クラブ</t>
  </si>
  <si>
    <t>伊豆木3778番地</t>
  </si>
  <si>
    <t>上久堅児童クラブ</t>
  </si>
  <si>
    <t>上久堅7606番地</t>
  </si>
  <si>
    <t>上郷児童クラブ</t>
  </si>
  <si>
    <t>上郷飯沼3118番地</t>
  </si>
  <si>
    <t>鼎児童クラブ</t>
  </si>
  <si>
    <t>鼎中平1958番地3</t>
  </si>
  <si>
    <t>松尾第3児童クラブ</t>
  </si>
  <si>
    <t>松尾城3800-1</t>
  </si>
  <si>
    <t>いくら児童センター</t>
  </si>
  <si>
    <t>北方130</t>
  </si>
  <si>
    <t>千代学童保育</t>
  </si>
  <si>
    <t>千代932-5</t>
  </si>
  <si>
    <t>資料：教育委員会学校教育課</t>
  </si>
  <si>
    <t>97 助産施設</t>
  </si>
  <si>
    <t>名　　　称</t>
  </si>
  <si>
    <t>設置主体</t>
  </si>
  <si>
    <t>母子定員</t>
  </si>
  <si>
    <t>たひら母乳育児相談室</t>
  </si>
  <si>
    <t>飯田市下久堅小林814</t>
  </si>
  <si>
    <t>個人</t>
  </si>
  <si>
    <t>無床</t>
  </si>
  <si>
    <t>－</t>
  </si>
  <si>
    <t>バースコンダクター・楽育</t>
  </si>
  <si>
    <t>飯田市三日市場1317-8</t>
  </si>
  <si>
    <t>無床</t>
  </si>
  <si>
    <t>（出張のみ）</t>
  </si>
  <si>
    <t>よしみ助産院</t>
  </si>
  <si>
    <t>飯田市立石710</t>
  </si>
  <si>
    <t>個人</t>
  </si>
  <si>
    <t>資料：飯田保健福祉事務所</t>
  </si>
  <si>
    <t>98 身体障害者等級別・障害別手帳交付状況</t>
  </si>
  <si>
    <t>　　　　　　　　　　　等級
障害別</t>
  </si>
  <si>
    <t>計</t>
  </si>
  <si>
    <t>男</t>
  </si>
  <si>
    <t>女</t>
  </si>
  <si>
    <t>構成比
(%)</t>
  </si>
  <si>
    <t>総数</t>
  </si>
  <si>
    <t>視覚障害</t>
  </si>
  <si>
    <t>聴覚障害</t>
  </si>
  <si>
    <t>音声言語機能障害</t>
  </si>
  <si>
    <t>肢体不自由</t>
  </si>
  <si>
    <t>上肢</t>
  </si>
  <si>
    <t>切　断</t>
  </si>
  <si>
    <t>機能障害</t>
  </si>
  <si>
    <t>下肢</t>
  </si>
  <si>
    <t>体幹機能障害</t>
  </si>
  <si>
    <t>内部機能障害</t>
  </si>
  <si>
    <t>平衡機能障害</t>
  </si>
  <si>
    <t>そしゃく機能障害</t>
  </si>
  <si>
    <t>構成比(%)</t>
  </si>
  <si>
    <t>資料：福祉課障害福祉係</t>
  </si>
  <si>
    <t>99 知的障害者名簿登載者数</t>
  </si>
  <si>
    <t>各年4月1日現在</t>
  </si>
  <si>
    <t>年</t>
  </si>
  <si>
    <t>18歳未満</t>
  </si>
  <si>
    <t>18歳以上</t>
  </si>
  <si>
    <t>施設入所者数(再掲)</t>
  </si>
  <si>
    <t>入所人数</t>
  </si>
  <si>
    <t>入所
施設数</t>
  </si>
  <si>
    <t>100 国民年金加入の状況</t>
  </si>
  <si>
    <t>加入者数</t>
  </si>
  <si>
    <t>不在</t>
  </si>
  <si>
    <t>付加保険料</t>
  </si>
  <si>
    <t>保険料</t>
  </si>
  <si>
    <t>1号
被保険者</t>
  </si>
  <si>
    <t>3号
被保険者</t>
  </si>
  <si>
    <t>被保険者数</t>
  </si>
  <si>
    <t>免除者数</t>
  </si>
  <si>
    <t>納付額
（千円）</t>
  </si>
  <si>
    <t>※　1号被保険者には任意加入を含む</t>
  </si>
  <si>
    <t>資料：市民課市民窓口係</t>
  </si>
  <si>
    <t>101 国民年金受給の状況</t>
  </si>
  <si>
    <t>受給者別内訳</t>
  </si>
  <si>
    <t>受給者
（人）</t>
  </si>
  <si>
    <t>受給金額
（千円）</t>
  </si>
  <si>
    <t>老齢年金
（人）</t>
  </si>
  <si>
    <t>障害年金
（人）</t>
  </si>
  <si>
    <t>遺族年金
（人）</t>
  </si>
  <si>
    <t>資料：市民課市民窓口係</t>
  </si>
  <si>
    <t>102 福祉年金受給の状況</t>
  </si>
  <si>
    <t>老齢年金</t>
  </si>
  <si>
    <t>障害年金</t>
  </si>
  <si>
    <t>母子年金</t>
  </si>
  <si>
    <t>特別給付金</t>
  </si>
  <si>
    <t>-</t>
  </si>
  <si>
    <t>103 共同募金の状況</t>
  </si>
  <si>
    <t>(単位 円）</t>
  </si>
  <si>
    <t>目標額</t>
  </si>
  <si>
    <t>実績額</t>
  </si>
  <si>
    <t>目標に対する比</t>
  </si>
  <si>
    <t>総額</t>
  </si>
  <si>
    <t>戸別</t>
  </si>
  <si>
    <t>街頭その他</t>
  </si>
  <si>
    <t>法人</t>
  </si>
  <si>
    <t>配分先</t>
  </si>
  <si>
    <t>金額</t>
  </si>
  <si>
    <t>県共同募金会</t>
  </si>
  <si>
    <t>歳末激励金</t>
  </si>
  <si>
    <t>市社会福祉協議会</t>
  </si>
  <si>
    <t>まちづくり委員会等配分</t>
  </si>
  <si>
    <t>地域福祉推進事業費</t>
  </si>
  <si>
    <t>民間福祉施設</t>
  </si>
  <si>
    <t>児童福祉事業</t>
  </si>
  <si>
    <t>資料：長野県共同募金会飯田市支会</t>
  </si>
  <si>
    <t>104 日本赤十字社資の収納状況</t>
  </si>
  <si>
    <t>（単位 円）</t>
  </si>
  <si>
    <t>資料：危機管理室 防災係日赤事務局</t>
  </si>
  <si>
    <t>105 社会福祉協議会の相談事業</t>
  </si>
  <si>
    <t>相談内容</t>
  </si>
  <si>
    <t>生計問題</t>
  </si>
  <si>
    <t>家族関係</t>
  </si>
  <si>
    <t>職業・生業問題</t>
  </si>
  <si>
    <t>健康医療問題</t>
  </si>
  <si>
    <t>結婚相談</t>
  </si>
  <si>
    <t>離婚問題</t>
  </si>
  <si>
    <t>住宅問題</t>
  </si>
  <si>
    <t>財産関係</t>
  </si>
  <si>
    <t>精神衛生</t>
  </si>
  <si>
    <t>心身障害者（児）福祉</t>
  </si>
  <si>
    <t>児童福祉・母子健康</t>
  </si>
  <si>
    <t>教育・青少年問題</t>
  </si>
  <si>
    <t>母子福祉</t>
  </si>
  <si>
    <t>老人福祉</t>
  </si>
  <si>
    <t>人権相談</t>
  </si>
  <si>
    <t>事故関係</t>
  </si>
  <si>
    <t>苦情相談</t>
  </si>
  <si>
    <t>出稼相談</t>
  </si>
  <si>
    <t>法律相談</t>
  </si>
  <si>
    <t>※　心配ごと相談所…さんとぴあ飯田（飯田市福祉会館）、平日毎日開設。</t>
  </si>
  <si>
    <t>資料：社会福祉協議会</t>
  </si>
  <si>
    <t>　　　特別心配ごと相談は毎週火曜日開設。</t>
  </si>
  <si>
    <t>　　　法律相談は毎月第2金曜日。結婚相談は毎月8日、18日、28日。平成16年度より毎月第2、第3日曜日。</t>
  </si>
  <si>
    <t>84生活保護状況</t>
  </si>
  <si>
    <t>96児童館・児童センター・児童クラブ設置状況</t>
  </si>
  <si>
    <t>85保護世帯及び人員</t>
  </si>
  <si>
    <t>97助産施設</t>
  </si>
  <si>
    <t>86保護費</t>
  </si>
  <si>
    <t>98身体障害者等級別・障害別手帳交付状況</t>
  </si>
  <si>
    <t>87授産施設の状況</t>
  </si>
  <si>
    <t>99知的障害者名簿登載者数</t>
  </si>
  <si>
    <t>88社会福祉施設等</t>
  </si>
  <si>
    <t>100国民年金加入の状況</t>
  </si>
  <si>
    <t>89養護老人ホーム等入所者数</t>
  </si>
  <si>
    <t>101国民年金受給の状況</t>
  </si>
  <si>
    <t>92就学前児童措置入所状況</t>
  </si>
  <si>
    <t>102福祉年金受給者の状況</t>
  </si>
  <si>
    <t>93-1保育所の状況</t>
  </si>
  <si>
    <t>103共同募金の状況</t>
  </si>
  <si>
    <t>93-2地域子育て支援拠点の状況</t>
  </si>
  <si>
    <t>104日本赤十字社資の収納状況</t>
  </si>
  <si>
    <t>94児童扶養手当及び特別児童扶養手当状況</t>
  </si>
  <si>
    <t>105社会福祉協議会の相談事業</t>
  </si>
  <si>
    <t>90介護保険認定者一覧表</t>
  </si>
  <si>
    <t>91老人福祉センター利用状況</t>
  </si>
  <si>
    <t>95児童手当支給状況</t>
  </si>
  <si>
    <t>目次へ戻る</t>
  </si>
  <si>
    <t>Ｇ社会福祉 目次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</si>
</sst>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#,##0.0;[Red]\-#,##0.0"/>
    <numFmt numFmtId="179" formatCode="0.0%"/>
    <numFmt numFmtId="180" formatCode="#,##0_ ;[Red]\-#,##0\ "/>
    <numFmt numFmtId="181" formatCode="#,##0&quot;人&quot;"/>
    <numFmt numFmtId="182" formatCode="0.0_ "/>
    <numFmt numFmtId="183" formatCode="#,##0;[Red]\-#,##0;\-"/>
    <numFmt numFmtId="184" formatCode="#,##0.00&quot;㎡&quot;"/>
    <numFmt numFmtId="185" formatCode="[$-411]ggge&quot;年&quot;m&quot;月&quot;d&quot;日現在&quot;"/>
    <numFmt numFmtId="186" formatCode="#,##0;[Red]#,##0"/>
    <numFmt numFmtId="187" formatCode="0.00_);[Red]\(0.00\)"/>
    <numFmt numFmtId="188" formatCode="0.00_ 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10.5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trike/>
      <sz val="11"/>
      <name val="ＭＳ Ｐ明朝"/>
      <family val="1"/>
    </font>
    <font>
      <strike/>
      <sz val="10.5"/>
      <name val="ＭＳ Ｐ明朝"/>
      <family val="1"/>
    </font>
    <font>
      <sz val="8"/>
      <name val="ＭＳ Ｐ明朝"/>
      <family val="1"/>
    </font>
    <font>
      <sz val="10.5"/>
      <color indexed="10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11"/>
      <color indexed="10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0.5"/>
      <color indexed="10"/>
      <name val="ＭＳ Ｐ明朝"/>
      <family val="1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20"/>
      <color indexed="8"/>
      <name val="HGS創英角ｺﾞｼｯｸUB"/>
      <family val="3"/>
    </font>
    <font>
      <u val="single"/>
      <sz val="14"/>
      <color indexed="3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明朝"/>
      <family val="1"/>
    </font>
    <font>
      <sz val="10.5"/>
      <color theme="1"/>
      <name val="ＭＳ Ｐゴシック"/>
      <family val="3"/>
    </font>
    <font>
      <sz val="10.5"/>
      <color rgb="FFFF0000"/>
      <name val="ＭＳ Ｐ明朝"/>
      <family val="1"/>
    </font>
    <font>
      <sz val="20"/>
      <color theme="1"/>
      <name val="HGS創英角ｺﾞｼｯｸUB"/>
      <family val="3"/>
    </font>
    <font>
      <u val="single"/>
      <sz val="14"/>
      <color theme="10"/>
      <name val="ＭＳ Ｐゴシック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/>
      <top/>
      <bottom style="medium"/>
    </border>
    <border diagonalDown="1">
      <left/>
      <right/>
      <top style="medium"/>
      <bottom/>
      <diagonal style="thin"/>
    </border>
    <border diagonalDown="1">
      <left/>
      <right/>
      <top/>
      <bottom style="thin"/>
      <diagonal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 diagonalDown="1">
      <left/>
      <right/>
      <top style="medium"/>
      <bottom style="thin"/>
      <diagonal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 diagonalDown="1">
      <left/>
      <right style="thin"/>
      <top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 diagonalDown="1">
      <left/>
      <right style="thin"/>
      <top style="medium"/>
      <bottom/>
      <diagonal style="thin"/>
    </border>
    <border>
      <left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76">
    <xf numFmtId="0" fontId="0" fillId="0" borderId="0" xfId="0" applyFont="1" applyAlignment="1">
      <alignment vertical="center"/>
    </xf>
    <xf numFmtId="0" fontId="5" fillId="0" borderId="0" xfId="63" applyFont="1">
      <alignment/>
      <protection/>
    </xf>
    <xf numFmtId="0" fontId="6" fillId="0" borderId="0" xfId="63" applyFont="1">
      <alignment/>
      <protection/>
    </xf>
    <xf numFmtId="0" fontId="4" fillId="0" borderId="0" xfId="63" applyFont="1">
      <alignment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Continuous" vertical="center"/>
      <protection/>
    </xf>
    <xf numFmtId="0" fontId="6" fillId="0" borderId="12" xfId="63" applyFont="1" applyFill="1" applyBorder="1" applyAlignment="1">
      <alignment horizontal="centerContinuous" vertical="center"/>
      <protection/>
    </xf>
    <xf numFmtId="0" fontId="6" fillId="0" borderId="13" xfId="63" applyFont="1" applyFill="1" applyBorder="1" applyAlignment="1">
      <alignment horizontal="centerContinuous" vertical="center"/>
      <protection/>
    </xf>
    <xf numFmtId="0" fontId="4" fillId="0" borderId="0" xfId="63" applyFont="1" applyFill="1">
      <alignment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0" xfId="63" applyFont="1" applyAlignment="1">
      <alignment horizontal="distributed"/>
      <protection/>
    </xf>
    <xf numFmtId="38" fontId="7" fillId="0" borderId="16" xfId="63" applyNumberFormat="1" applyFont="1" applyBorder="1">
      <alignment/>
      <protection/>
    </xf>
    <xf numFmtId="38" fontId="7" fillId="0" borderId="0" xfId="63" applyNumberFormat="1" applyFont="1" applyBorder="1">
      <alignment/>
      <protection/>
    </xf>
    <xf numFmtId="176" fontId="7" fillId="0" borderId="0" xfId="63" applyNumberFormat="1" applyFont="1">
      <alignment/>
      <protection/>
    </xf>
    <xf numFmtId="0" fontId="7" fillId="0" borderId="0" xfId="63" applyFont="1">
      <alignment/>
      <protection/>
    </xf>
    <xf numFmtId="0" fontId="63" fillId="0" borderId="0" xfId="63" applyFont="1" applyAlignment="1">
      <alignment horizontal="distributed"/>
      <protection/>
    </xf>
    <xf numFmtId="0" fontId="8" fillId="0" borderId="0" xfId="63" applyFont="1" applyAlignment="1">
      <alignment horizontal="distributed"/>
      <protection/>
    </xf>
    <xf numFmtId="38" fontId="4" fillId="0" borderId="16" xfId="63" applyNumberFormat="1" applyFont="1" applyBorder="1">
      <alignment/>
      <protection/>
    </xf>
    <xf numFmtId="38" fontId="4" fillId="0" borderId="0" xfId="63" applyNumberFormat="1" applyFont="1" applyBorder="1">
      <alignment/>
      <protection/>
    </xf>
    <xf numFmtId="177" fontId="4" fillId="0" borderId="0" xfId="63" applyNumberFormat="1" applyFont="1">
      <alignment/>
      <protection/>
    </xf>
    <xf numFmtId="38" fontId="9" fillId="0" borderId="16" xfId="52" applyNumberFormat="1" applyFont="1" applyBorder="1" applyAlignment="1">
      <alignment vertical="center"/>
    </xf>
    <xf numFmtId="38" fontId="9" fillId="0" borderId="0" xfId="52" applyNumberFormat="1" applyFont="1" applyBorder="1" applyAlignment="1">
      <alignment vertical="center"/>
    </xf>
    <xf numFmtId="38" fontId="9" fillId="0" borderId="0" xfId="63" applyNumberFormat="1" applyFont="1" applyBorder="1" applyAlignment="1">
      <alignment vertical="center"/>
      <protection/>
    </xf>
    <xf numFmtId="177" fontId="7" fillId="0" borderId="0" xfId="63" applyNumberFormat="1" applyFont="1" applyBorder="1">
      <alignment/>
      <protection/>
    </xf>
    <xf numFmtId="0" fontId="6" fillId="0" borderId="17" xfId="63" applyFont="1" applyBorder="1" applyAlignment="1">
      <alignment horizontal="center"/>
      <protection/>
    </xf>
    <xf numFmtId="38" fontId="7" fillId="0" borderId="0" xfId="52" applyNumberFormat="1" applyFont="1" applyBorder="1" applyAlignment="1">
      <alignment/>
    </xf>
    <xf numFmtId="177" fontId="7" fillId="0" borderId="0" xfId="52" applyNumberFormat="1" applyFont="1" applyBorder="1" applyAlignment="1">
      <alignment/>
    </xf>
    <xf numFmtId="38" fontId="9" fillId="0" borderId="16" xfId="52" applyNumberFormat="1" applyFont="1" applyBorder="1" applyAlignment="1">
      <alignment vertical="center" readingOrder="1"/>
    </xf>
    <xf numFmtId="38" fontId="9" fillId="0" borderId="0" xfId="52" applyNumberFormat="1" applyFont="1" applyBorder="1" applyAlignment="1">
      <alignment vertical="center" readingOrder="1"/>
    </xf>
    <xf numFmtId="38" fontId="9" fillId="0" borderId="0" xfId="63" applyNumberFormat="1" applyFont="1" applyBorder="1" applyAlignment="1">
      <alignment vertical="center" readingOrder="1"/>
      <protection/>
    </xf>
    <xf numFmtId="177" fontId="7" fillId="0" borderId="0" xfId="63" applyNumberFormat="1" applyFont="1" applyBorder="1" applyAlignment="1">
      <alignment readingOrder="1"/>
      <protection/>
    </xf>
    <xf numFmtId="177" fontId="7" fillId="0" borderId="0" xfId="63" applyNumberFormat="1" applyFont="1" applyBorder="1" applyAlignment="1">
      <alignment horizontal="right" readingOrder="1"/>
      <protection/>
    </xf>
    <xf numFmtId="0" fontId="6" fillId="0" borderId="18" xfId="63" applyFont="1" applyBorder="1" applyAlignment="1">
      <alignment horizontal="distributed"/>
      <protection/>
    </xf>
    <xf numFmtId="38" fontId="9" fillId="0" borderId="19" xfId="52" applyNumberFormat="1" applyFont="1" applyBorder="1" applyAlignment="1">
      <alignment vertical="center" readingOrder="1"/>
    </xf>
    <xf numFmtId="38" fontId="9" fillId="0" borderId="18" xfId="52" applyNumberFormat="1" applyFont="1" applyBorder="1" applyAlignment="1">
      <alignment vertical="center" readingOrder="1"/>
    </xf>
    <xf numFmtId="38" fontId="9" fillId="0" borderId="18" xfId="63" applyNumberFormat="1" applyFont="1" applyBorder="1" applyAlignment="1">
      <alignment vertical="center" readingOrder="1"/>
      <protection/>
    </xf>
    <xf numFmtId="177" fontId="7" fillId="0" borderId="18" xfId="63" applyNumberFormat="1" applyFont="1" applyBorder="1" applyAlignment="1">
      <alignment readingOrder="1"/>
      <protection/>
    </xf>
    <xf numFmtId="0" fontId="6" fillId="0" borderId="0" xfId="63" applyFont="1" applyBorder="1" applyAlignment="1">
      <alignment horizontal="distributed"/>
      <protection/>
    </xf>
    <xf numFmtId="38" fontId="6" fillId="0" borderId="0" xfId="52" applyFont="1" applyBorder="1" applyAlignment="1">
      <alignment/>
    </xf>
    <xf numFmtId="176" fontId="6" fillId="0" borderId="0" xfId="63" applyNumberFormat="1" applyFont="1" applyBorder="1" applyAlignment="1">
      <alignment horizontal="right"/>
      <protection/>
    </xf>
    <xf numFmtId="0" fontId="6" fillId="0" borderId="0" xfId="63" applyFont="1" applyBorder="1" applyAlignment="1">
      <alignment/>
      <protection/>
    </xf>
    <xf numFmtId="176" fontId="6" fillId="0" borderId="0" xfId="63" applyNumberFormat="1" applyFont="1" applyBorder="1">
      <alignment/>
      <protection/>
    </xf>
    <xf numFmtId="0" fontId="4" fillId="0" borderId="0" xfId="63" applyFont="1" applyBorder="1">
      <alignment/>
      <protection/>
    </xf>
    <xf numFmtId="0" fontId="6" fillId="0" borderId="0" xfId="63" applyFont="1" applyAlignment="1">
      <alignment/>
      <protection/>
    </xf>
    <xf numFmtId="0" fontId="6" fillId="0" borderId="0" xfId="63" applyFont="1" applyAlignment="1">
      <alignment vertical="top"/>
      <protection/>
    </xf>
    <xf numFmtId="38" fontId="6" fillId="0" borderId="0" xfId="63" applyNumberFormat="1" applyFont="1">
      <alignment/>
      <protection/>
    </xf>
    <xf numFmtId="0" fontId="6" fillId="0" borderId="0" xfId="63" applyFont="1" applyBorder="1">
      <alignment/>
      <protection/>
    </xf>
    <xf numFmtId="0" fontId="7" fillId="0" borderId="0" xfId="63" applyFont="1" applyBorder="1">
      <alignment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17" xfId="63" applyFont="1" applyBorder="1" applyAlignment="1">
      <alignment horizontal="distributed" vertical="center"/>
      <protection/>
    </xf>
    <xf numFmtId="0" fontId="6" fillId="0" borderId="0" xfId="63" applyFont="1" applyBorder="1" applyAlignment="1">
      <alignment vertical="center"/>
      <protection/>
    </xf>
    <xf numFmtId="38" fontId="6" fillId="0" borderId="0" xfId="52" applyFont="1" applyBorder="1" applyAlignment="1">
      <alignment vertical="center"/>
    </xf>
    <xf numFmtId="1" fontId="6" fillId="0" borderId="0" xfId="63" applyNumberFormat="1" applyFont="1" applyBorder="1" applyAlignment="1">
      <alignment horizontal="right" vertical="center"/>
      <protection/>
    </xf>
    <xf numFmtId="176" fontId="6" fillId="0" borderId="0" xfId="63" applyNumberFormat="1" applyFont="1" applyBorder="1" applyAlignment="1">
      <alignment horizontal="right" vertical="center"/>
      <protection/>
    </xf>
    <xf numFmtId="1" fontId="6" fillId="0" borderId="0" xfId="63" applyNumberFormat="1" applyFont="1" applyBorder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178" fontId="6" fillId="0" borderId="0" xfId="52" applyNumberFormat="1" applyFont="1" applyBorder="1" applyAlignment="1">
      <alignment horizontal="right" vertical="center"/>
    </xf>
    <xf numFmtId="178" fontId="6" fillId="0" borderId="0" xfId="52" applyNumberFormat="1" applyFont="1" applyBorder="1" applyAlignment="1">
      <alignment vertical="center"/>
    </xf>
    <xf numFmtId="0" fontId="4" fillId="0" borderId="0" xfId="63" applyFont="1" applyAlignment="1">
      <alignment vertical="center"/>
      <protection/>
    </xf>
    <xf numFmtId="0" fontId="7" fillId="0" borderId="0" xfId="63" applyFont="1" applyBorder="1" applyAlignment="1">
      <alignment vertical="center"/>
      <protection/>
    </xf>
    <xf numFmtId="0" fontId="8" fillId="0" borderId="21" xfId="63" applyFont="1" applyBorder="1" applyAlignment="1">
      <alignment horizontal="distributed" vertical="center"/>
      <protection/>
    </xf>
    <xf numFmtId="0" fontId="8" fillId="0" borderId="18" xfId="63" applyFont="1" applyBorder="1" applyAlignment="1">
      <alignment vertical="center"/>
      <protection/>
    </xf>
    <xf numFmtId="38" fontId="8" fillId="0" borderId="18" xfId="52" applyFont="1" applyBorder="1" applyAlignment="1">
      <alignment vertical="center"/>
    </xf>
    <xf numFmtId="178" fontId="8" fillId="0" borderId="18" xfId="52" applyNumberFormat="1" applyFont="1" applyBorder="1" applyAlignment="1">
      <alignment horizontal="right" vertical="center"/>
    </xf>
    <xf numFmtId="1" fontId="8" fillId="0" borderId="18" xfId="63" applyNumberFormat="1" applyFont="1" applyBorder="1" applyAlignment="1">
      <alignment vertical="center"/>
      <protection/>
    </xf>
    <xf numFmtId="178" fontId="8" fillId="0" borderId="18" xfId="52" applyNumberFormat="1" applyFont="1" applyBorder="1" applyAlignment="1">
      <alignment vertical="center"/>
    </xf>
    <xf numFmtId="0" fontId="6" fillId="0" borderId="0" xfId="63" applyFont="1" applyAlignment="1">
      <alignment horizontal="right"/>
      <protection/>
    </xf>
    <xf numFmtId="38" fontId="5" fillId="0" borderId="0" xfId="52" applyFont="1" applyAlignment="1">
      <alignment/>
    </xf>
    <xf numFmtId="38" fontId="4" fillId="0" borderId="0" xfId="52" applyFont="1" applyBorder="1" applyAlignment="1">
      <alignment/>
    </xf>
    <xf numFmtId="38" fontId="7" fillId="0" borderId="0" xfId="52" applyFont="1" applyBorder="1" applyAlignment="1">
      <alignment horizontal="right"/>
    </xf>
    <xf numFmtId="38" fontId="4" fillId="0" borderId="0" xfId="52" applyFont="1" applyAlignment="1">
      <alignment/>
    </xf>
    <xf numFmtId="38" fontId="6" fillId="0" borderId="13" xfId="52" applyFont="1" applyFill="1" applyBorder="1" applyAlignment="1">
      <alignment horizontal="center" vertical="center"/>
    </xf>
    <xf numFmtId="38" fontId="6" fillId="0" borderId="22" xfId="52" applyFont="1" applyFill="1" applyBorder="1" applyAlignment="1">
      <alignment horizontal="center" vertical="center" wrapText="1"/>
    </xf>
    <xf numFmtId="38" fontId="6" fillId="0" borderId="22" xfId="52" applyFont="1" applyFill="1" applyBorder="1" applyAlignment="1">
      <alignment horizontal="center" vertical="center"/>
    </xf>
    <xf numFmtId="38" fontId="6" fillId="0" borderId="11" xfId="52" applyFont="1" applyFill="1" applyBorder="1" applyAlignment="1">
      <alignment horizontal="center" vertical="center" wrapText="1"/>
    </xf>
    <xf numFmtId="38" fontId="4" fillId="0" borderId="0" xfId="52" applyFont="1" applyFill="1" applyAlignment="1">
      <alignment/>
    </xf>
    <xf numFmtId="38" fontId="6" fillId="0" borderId="17" xfId="52" applyFont="1" applyFill="1" applyBorder="1" applyAlignment="1">
      <alignment horizontal="center"/>
    </xf>
    <xf numFmtId="38" fontId="6" fillId="0" borderId="16" xfId="52" applyFont="1" applyFill="1" applyBorder="1" applyAlignment="1">
      <alignment horizontal="right"/>
    </xf>
    <xf numFmtId="38" fontId="6" fillId="0" borderId="0" xfId="52" applyFont="1" applyFill="1" applyBorder="1" applyAlignment="1">
      <alignment horizontal="right"/>
    </xf>
    <xf numFmtId="38" fontId="4" fillId="0" borderId="0" xfId="52" applyFont="1" applyFill="1" applyAlignment="1">
      <alignment/>
    </xf>
    <xf numFmtId="38" fontId="6" fillId="0" borderId="17" xfId="52" applyFont="1" applyFill="1" applyBorder="1" applyAlignment="1">
      <alignment horizontal="center" vertical="center"/>
    </xf>
    <xf numFmtId="179" fontId="6" fillId="0" borderId="16" xfId="43" applyNumberFormat="1" applyFont="1" applyFill="1" applyBorder="1" applyAlignment="1">
      <alignment horizontal="right" vertical="center"/>
    </xf>
    <xf numFmtId="179" fontId="6" fillId="0" borderId="0" xfId="43" applyNumberFormat="1" applyFont="1" applyFill="1" applyBorder="1" applyAlignment="1">
      <alignment horizontal="right" vertical="center"/>
    </xf>
    <xf numFmtId="179" fontId="6" fillId="0" borderId="0" xfId="52" applyNumberFormat="1" applyFont="1" applyFill="1" applyBorder="1" applyAlignment="1">
      <alignment horizontal="right" vertical="center"/>
    </xf>
    <xf numFmtId="38" fontId="4" fillId="0" borderId="0" xfId="52" applyFont="1" applyFill="1" applyAlignment="1">
      <alignment vertical="center"/>
    </xf>
    <xf numFmtId="180" fontId="6" fillId="0" borderId="0" xfId="52" applyNumberFormat="1" applyFont="1" applyFill="1" applyBorder="1" applyAlignment="1">
      <alignment horizontal="right"/>
    </xf>
    <xf numFmtId="38" fontId="7" fillId="0" borderId="0" xfId="52" applyFont="1" applyFill="1" applyAlignment="1">
      <alignment/>
    </xf>
    <xf numFmtId="38" fontId="7" fillId="0" borderId="0" xfId="52" applyFont="1" applyFill="1" applyBorder="1" applyAlignment="1">
      <alignment/>
    </xf>
    <xf numFmtId="38" fontId="6" fillId="0" borderId="21" xfId="52" applyFont="1" applyFill="1" applyBorder="1" applyAlignment="1">
      <alignment horizontal="center" vertical="center"/>
    </xf>
    <xf numFmtId="179" fontId="6" fillId="0" borderId="19" xfId="43" applyNumberFormat="1" applyFont="1" applyFill="1" applyBorder="1" applyAlignment="1">
      <alignment horizontal="right" vertical="center"/>
    </xf>
    <xf numFmtId="179" fontId="6" fillId="0" borderId="18" xfId="43" applyNumberFormat="1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vertical="center"/>
    </xf>
    <xf numFmtId="38" fontId="8" fillId="0" borderId="17" xfId="52" applyFont="1" applyFill="1" applyBorder="1" applyAlignment="1">
      <alignment horizontal="center"/>
    </xf>
    <xf numFmtId="38" fontId="8" fillId="0" borderId="16" xfId="52" applyFont="1" applyFill="1" applyBorder="1" applyAlignment="1">
      <alignment horizontal="right"/>
    </xf>
    <xf numFmtId="38" fontId="8" fillId="0" borderId="0" xfId="52" applyFont="1" applyFill="1" applyBorder="1" applyAlignment="1">
      <alignment horizontal="right"/>
    </xf>
    <xf numFmtId="180" fontId="8" fillId="0" borderId="0" xfId="52" applyNumberFormat="1" applyFont="1" applyFill="1" applyBorder="1" applyAlignment="1">
      <alignment horizontal="right"/>
    </xf>
    <xf numFmtId="38" fontId="8" fillId="0" borderId="21" xfId="52" applyFont="1" applyFill="1" applyBorder="1" applyAlignment="1">
      <alignment horizontal="center" vertical="center"/>
    </xf>
    <xf numFmtId="179" fontId="8" fillId="0" borderId="19" xfId="43" applyNumberFormat="1" applyFont="1" applyFill="1" applyBorder="1" applyAlignment="1">
      <alignment horizontal="right" vertical="center"/>
    </xf>
    <xf numFmtId="179" fontId="8" fillId="0" borderId="18" xfId="43" applyNumberFormat="1" applyFont="1" applyFill="1" applyBorder="1" applyAlignment="1">
      <alignment horizontal="right" vertical="center"/>
    </xf>
    <xf numFmtId="38" fontId="6" fillId="0" borderId="0" xfId="52" applyFont="1" applyAlignment="1">
      <alignment/>
    </xf>
    <xf numFmtId="38" fontId="6" fillId="0" borderId="0" xfId="52" applyFont="1" applyAlignment="1">
      <alignment horizontal="center"/>
    </xf>
    <xf numFmtId="38" fontId="6" fillId="0" borderId="0" xfId="52" applyFont="1" applyAlignment="1">
      <alignment horizontal="right"/>
    </xf>
    <xf numFmtId="9" fontId="9" fillId="0" borderId="0" xfId="52" applyNumberFormat="1" applyFont="1" applyFill="1" applyAlignment="1">
      <alignment/>
    </xf>
    <xf numFmtId="178" fontId="6" fillId="0" borderId="0" xfId="52" applyNumberFormat="1" applyFont="1" applyAlignment="1">
      <alignment/>
    </xf>
    <xf numFmtId="40" fontId="6" fillId="0" borderId="0" xfId="52" applyNumberFormat="1" applyFont="1" applyAlignment="1">
      <alignment/>
    </xf>
    <xf numFmtId="9" fontId="6" fillId="0" borderId="0" xfId="52" applyNumberFormat="1" applyFont="1" applyAlignment="1">
      <alignment/>
    </xf>
    <xf numFmtId="38" fontId="7" fillId="0" borderId="0" xfId="52" applyFont="1" applyBorder="1" applyAlignment="1">
      <alignment/>
    </xf>
    <xf numFmtId="38" fontId="6" fillId="0" borderId="23" xfId="52" applyFont="1" applyFill="1" applyBorder="1" applyAlignment="1">
      <alignment horizontal="center" vertical="center" wrapText="1"/>
    </xf>
    <xf numFmtId="38" fontId="6" fillId="0" borderId="24" xfId="52" applyFont="1" applyFill="1" applyBorder="1" applyAlignment="1">
      <alignment horizontal="center" vertical="center"/>
    </xf>
    <xf numFmtId="38" fontId="6" fillId="0" borderId="25" xfId="52" applyFont="1" applyFill="1" applyBorder="1" applyAlignment="1">
      <alignment horizontal="center" vertical="center"/>
    </xf>
    <xf numFmtId="38" fontId="6" fillId="0" borderId="20" xfId="52" applyFont="1" applyFill="1" applyBorder="1" applyAlignment="1">
      <alignment horizontal="center" vertical="center"/>
    </xf>
    <xf numFmtId="38" fontId="0" fillId="0" borderId="0" xfId="52" applyFont="1" applyFill="1" applyAlignment="1">
      <alignment/>
    </xf>
    <xf numFmtId="38" fontId="6" fillId="0" borderId="17" xfId="52" applyFont="1" applyFill="1" applyBorder="1" applyAlignment="1">
      <alignment horizontal="left"/>
    </xf>
    <xf numFmtId="38" fontId="6" fillId="0" borderId="21" xfId="52" applyFont="1" applyFill="1" applyBorder="1" applyAlignment="1">
      <alignment horizontal="left"/>
    </xf>
    <xf numFmtId="38" fontId="6" fillId="0" borderId="18" xfId="52" applyFont="1" applyFill="1" applyBorder="1" applyAlignment="1">
      <alignment horizontal="right"/>
    </xf>
    <xf numFmtId="38" fontId="6" fillId="0" borderId="0" xfId="52" applyFont="1" applyFill="1" applyBorder="1" applyAlignment="1">
      <alignment horizontal="right" vertical="center"/>
    </xf>
    <xf numFmtId="178" fontId="6" fillId="0" borderId="0" xfId="52" applyNumberFormat="1" applyFont="1" applyBorder="1" applyAlignment="1">
      <alignment/>
    </xf>
    <xf numFmtId="40" fontId="6" fillId="0" borderId="0" xfId="52" applyNumberFormat="1" applyFont="1" applyBorder="1" applyAlignment="1">
      <alignment/>
    </xf>
    <xf numFmtId="38" fontId="6" fillId="0" borderId="0" xfId="52" applyFont="1" applyBorder="1" applyAlignment="1">
      <alignment horizontal="right" vertical="center"/>
    </xf>
    <xf numFmtId="38" fontId="6" fillId="0" borderId="0" xfId="52" applyFont="1" applyBorder="1" applyAlignment="1">
      <alignment horizontal="center"/>
    </xf>
    <xf numFmtId="38" fontId="7" fillId="0" borderId="0" xfId="52" applyFont="1" applyAlignment="1">
      <alignment/>
    </xf>
    <xf numFmtId="38" fontId="11" fillId="0" borderId="0" xfId="52" applyFont="1" applyAlignment="1">
      <alignment horizontal="right"/>
    </xf>
    <xf numFmtId="38" fontId="12" fillId="0" borderId="26" xfId="52" applyFont="1" applyFill="1" applyBorder="1" applyAlignment="1">
      <alignment horizontal="center" vertical="center" wrapText="1"/>
    </xf>
    <xf numFmtId="38" fontId="12" fillId="0" borderId="27" xfId="52" applyFont="1" applyFill="1" applyBorder="1" applyAlignment="1">
      <alignment horizontal="center" vertical="center" wrapText="1"/>
    </xf>
    <xf numFmtId="38" fontId="12" fillId="0" borderId="28" xfId="52" applyFont="1" applyFill="1" applyBorder="1" applyAlignment="1">
      <alignment horizontal="center" vertical="center" wrapText="1"/>
    </xf>
    <xf numFmtId="38" fontId="64" fillId="0" borderId="0" xfId="52" applyFont="1" applyFill="1" applyAlignment="1">
      <alignment/>
    </xf>
    <xf numFmtId="38" fontId="6" fillId="0" borderId="29" xfId="52" applyFont="1" applyFill="1" applyBorder="1" applyAlignment="1">
      <alignment horizontal="center" vertical="center" wrapText="1"/>
    </xf>
    <xf numFmtId="38" fontId="6" fillId="0" borderId="30" xfId="52" applyFont="1" applyFill="1" applyBorder="1" applyAlignment="1">
      <alignment horizontal="center" vertical="center"/>
    </xf>
    <xf numFmtId="38" fontId="7" fillId="0" borderId="0" xfId="52" applyFont="1" applyFill="1" applyAlignment="1">
      <alignment/>
    </xf>
    <xf numFmtId="38" fontId="6" fillId="0" borderId="31" xfId="52" applyFont="1" applyFill="1" applyBorder="1" applyAlignment="1">
      <alignment horizontal="center" vertical="center" wrapText="1"/>
    </xf>
    <xf numFmtId="38" fontId="6" fillId="0" borderId="16" xfId="52" applyFont="1" applyFill="1" applyBorder="1" applyAlignment="1">
      <alignment horizontal="center" vertical="center" wrapText="1"/>
    </xf>
    <xf numFmtId="38" fontId="6" fillId="0" borderId="0" xfId="52" applyFont="1" applyFill="1" applyBorder="1" applyAlignment="1">
      <alignment horizontal="left" vertical="center"/>
    </xf>
    <xf numFmtId="38" fontId="6" fillId="0" borderId="17" xfId="52" applyFont="1" applyFill="1" applyBorder="1" applyAlignment="1">
      <alignment horizontal="left" vertical="center"/>
    </xf>
    <xf numFmtId="38" fontId="6" fillId="0" borderId="32" xfId="52" applyFont="1" applyFill="1" applyBorder="1" applyAlignment="1">
      <alignment horizontal="center" vertical="center"/>
    </xf>
    <xf numFmtId="38" fontId="12" fillId="0" borderId="0" xfId="52" applyFont="1" applyFill="1" applyBorder="1" applyAlignment="1">
      <alignment horizontal="center" vertical="center" textRotation="255"/>
    </xf>
    <xf numFmtId="38" fontId="6" fillId="0" borderId="16" xfId="52" applyFont="1" applyFill="1" applyBorder="1" applyAlignment="1">
      <alignment horizontal="left" vertical="center"/>
    </xf>
    <xf numFmtId="38" fontId="14" fillId="0" borderId="31" xfId="52" applyFont="1" applyFill="1" applyBorder="1" applyAlignment="1">
      <alignment horizontal="center" vertical="center" wrapText="1"/>
    </xf>
    <xf numFmtId="38" fontId="12" fillId="0" borderId="18" xfId="52" applyFont="1" applyFill="1" applyBorder="1" applyAlignment="1">
      <alignment horizontal="center" vertical="center" textRotation="255"/>
    </xf>
    <xf numFmtId="38" fontId="14" fillId="0" borderId="33" xfId="52" applyFont="1" applyFill="1" applyBorder="1" applyAlignment="1">
      <alignment horizontal="center" vertical="center" wrapText="1"/>
    </xf>
    <xf numFmtId="38" fontId="6" fillId="0" borderId="19" xfId="52" applyFont="1" applyFill="1" applyBorder="1" applyAlignment="1">
      <alignment horizontal="center" vertical="center" wrapText="1"/>
    </xf>
    <xf numFmtId="38" fontId="7" fillId="0" borderId="18" xfId="52" applyFont="1" applyFill="1" applyBorder="1" applyAlignment="1">
      <alignment horizontal="center" vertical="center"/>
    </xf>
    <xf numFmtId="38" fontId="6" fillId="0" borderId="34" xfId="52" applyFont="1" applyFill="1" applyBorder="1" applyAlignment="1">
      <alignment horizontal="center" vertical="center"/>
    </xf>
    <xf numFmtId="38" fontId="6" fillId="0" borderId="29" xfId="52" applyFont="1" applyFill="1" applyBorder="1" applyAlignment="1">
      <alignment horizontal="center" vertical="center"/>
    </xf>
    <xf numFmtId="38" fontId="6" fillId="0" borderId="24" xfId="52" applyFont="1" applyFill="1" applyBorder="1" applyAlignment="1">
      <alignment vertical="center"/>
    </xf>
    <xf numFmtId="38" fontId="6" fillId="0" borderId="10" xfId="52" applyFont="1" applyFill="1" applyBorder="1" applyAlignment="1">
      <alignment vertical="center"/>
    </xf>
    <xf numFmtId="38" fontId="6" fillId="0" borderId="23" xfId="52" applyFont="1" applyFill="1" applyBorder="1" applyAlignment="1">
      <alignment vertical="center"/>
    </xf>
    <xf numFmtId="38" fontId="7" fillId="0" borderId="0" xfId="52" applyFont="1" applyFill="1" applyAlignment="1">
      <alignment vertical="center"/>
    </xf>
    <xf numFmtId="38" fontId="6" fillId="0" borderId="31" xfId="52" applyFont="1" applyFill="1" applyBorder="1" applyAlignment="1">
      <alignment horizontal="center" vertical="center"/>
    </xf>
    <xf numFmtId="38" fontId="6" fillId="0" borderId="16" xfId="52" applyFont="1" applyFill="1" applyBorder="1" applyAlignment="1">
      <alignment vertical="center"/>
    </xf>
    <xf numFmtId="38" fontId="6" fillId="0" borderId="0" xfId="52" applyFont="1" applyFill="1" applyBorder="1" applyAlignment="1">
      <alignment vertical="center"/>
    </xf>
    <xf numFmtId="38" fontId="6" fillId="0" borderId="17" xfId="52" applyFont="1" applyFill="1" applyBorder="1" applyAlignment="1">
      <alignment vertical="center"/>
    </xf>
    <xf numFmtId="38" fontId="7" fillId="0" borderId="34" xfId="52" applyFont="1" applyFill="1" applyBorder="1" applyAlignment="1">
      <alignment horizontal="center" vertical="center"/>
    </xf>
    <xf numFmtId="38" fontId="6" fillId="0" borderId="16" xfId="52" applyFont="1" applyFill="1" applyBorder="1" applyAlignment="1">
      <alignment horizontal="center" vertical="center"/>
    </xf>
    <xf numFmtId="38" fontId="6" fillId="0" borderId="19" xfId="52" applyFont="1" applyFill="1" applyBorder="1" applyAlignment="1">
      <alignment horizontal="center" vertical="center"/>
    </xf>
    <xf numFmtId="0" fontId="11" fillId="0" borderId="0" xfId="52" applyNumberFormat="1" applyFont="1" applyAlignment="1">
      <alignment vertical="top"/>
    </xf>
    <xf numFmtId="38" fontId="6" fillId="0" borderId="0" xfId="52" applyFont="1" applyFill="1" applyBorder="1" applyAlignment="1">
      <alignment horizontal="center" vertical="center"/>
    </xf>
    <xf numFmtId="38" fontId="5" fillId="0" borderId="0" xfId="52" applyFont="1" applyFill="1" applyAlignment="1">
      <alignment/>
    </xf>
    <xf numFmtId="38" fontId="6" fillId="0" borderId="0" xfId="52" applyFont="1" applyFill="1" applyBorder="1" applyAlignment="1">
      <alignment/>
    </xf>
    <xf numFmtId="38" fontId="7" fillId="0" borderId="0" xfId="52" applyFont="1" applyFill="1" applyBorder="1" applyAlignment="1">
      <alignment/>
    </xf>
    <xf numFmtId="38" fontId="7" fillId="0" borderId="0" xfId="52" applyFont="1" applyFill="1" applyBorder="1" applyAlignment="1">
      <alignment horizontal="right"/>
    </xf>
    <xf numFmtId="38" fontId="6" fillId="0" borderId="35" xfId="52" applyFont="1" applyFill="1" applyBorder="1" applyAlignment="1">
      <alignment horizontal="center" vertical="center" wrapText="1"/>
    </xf>
    <xf numFmtId="38" fontId="8" fillId="0" borderId="22" xfId="52" applyFont="1" applyFill="1" applyBorder="1" applyAlignment="1">
      <alignment horizontal="center" vertical="center"/>
    </xf>
    <xf numFmtId="38" fontId="6" fillId="0" borderId="36" xfId="52" applyFont="1" applyFill="1" applyBorder="1" applyAlignment="1">
      <alignment horizontal="center" vertical="center" wrapText="1"/>
    </xf>
    <xf numFmtId="38" fontId="8" fillId="0" borderId="37" xfId="52" applyFont="1" applyFill="1" applyBorder="1" applyAlignment="1">
      <alignment horizontal="left" vertical="center"/>
    </xf>
    <xf numFmtId="38" fontId="6" fillId="0" borderId="31" xfId="52" applyFont="1" applyFill="1" applyBorder="1" applyAlignment="1">
      <alignment vertical="center"/>
    </xf>
    <xf numFmtId="38" fontId="8" fillId="0" borderId="31" xfId="52" applyFont="1" applyFill="1" applyBorder="1" applyAlignment="1">
      <alignment horizontal="right" vertical="center"/>
    </xf>
    <xf numFmtId="38" fontId="6" fillId="0" borderId="31" xfId="52" applyFont="1" applyFill="1" applyBorder="1" applyAlignment="1">
      <alignment horizontal="right" vertical="center"/>
    </xf>
    <xf numFmtId="38" fontId="6" fillId="0" borderId="37" xfId="52" applyFont="1" applyFill="1" applyBorder="1" applyAlignment="1">
      <alignment horizontal="left" vertical="center"/>
    </xf>
    <xf numFmtId="38" fontId="6" fillId="0" borderId="38" xfId="52" applyFont="1" applyFill="1" applyBorder="1" applyAlignment="1">
      <alignment horizontal="left" vertical="center"/>
    </xf>
    <xf numFmtId="38" fontId="6" fillId="0" borderId="31" xfId="52" applyFont="1" applyFill="1" applyBorder="1" applyAlignment="1">
      <alignment horizontal="left" vertical="center"/>
    </xf>
    <xf numFmtId="38" fontId="6" fillId="0" borderId="39" xfId="52" applyFont="1" applyFill="1" applyBorder="1" applyAlignment="1">
      <alignment horizontal="left" vertical="center"/>
    </xf>
    <xf numFmtId="38" fontId="6" fillId="0" borderId="33" xfId="52" applyFont="1" applyFill="1" applyBorder="1" applyAlignment="1">
      <alignment vertical="center"/>
    </xf>
    <xf numFmtId="38" fontId="4" fillId="0" borderId="19" xfId="52" applyFont="1" applyFill="1" applyBorder="1" applyAlignment="1">
      <alignment horizontal="right" vertical="center"/>
    </xf>
    <xf numFmtId="38" fontId="6" fillId="0" borderId="33" xfId="52" applyFont="1" applyFill="1" applyBorder="1" applyAlignment="1">
      <alignment horizontal="right" vertical="center"/>
    </xf>
    <xf numFmtId="38" fontId="6" fillId="0" borderId="0" xfId="52" applyFont="1" applyFill="1" applyAlignment="1">
      <alignment/>
    </xf>
    <xf numFmtId="38" fontId="6" fillId="0" borderId="0" xfId="52" applyFont="1" applyFill="1" applyAlignment="1">
      <alignment horizontal="right"/>
    </xf>
    <xf numFmtId="38" fontId="7" fillId="0" borderId="0" xfId="52" applyFont="1" applyFill="1" applyAlignment="1">
      <alignment horizontal="left"/>
    </xf>
    <xf numFmtId="38" fontId="7" fillId="0" borderId="0" xfId="52" applyFont="1" applyFill="1" applyAlignment="1">
      <alignment horizontal="right"/>
    </xf>
    <xf numFmtId="38" fontId="9" fillId="0" borderId="0" xfId="52" applyFont="1" applyFill="1" applyAlignment="1">
      <alignment/>
    </xf>
    <xf numFmtId="38" fontId="6" fillId="0" borderId="13" xfId="52" applyFont="1" applyFill="1" applyBorder="1" applyAlignment="1">
      <alignment horizontal="center" vertical="center" wrapText="1"/>
    </xf>
    <xf numFmtId="38" fontId="6" fillId="0" borderId="12" xfId="52" applyFont="1" applyFill="1" applyBorder="1" applyAlignment="1">
      <alignment horizontal="center" vertical="center" wrapText="1"/>
    </xf>
    <xf numFmtId="38" fontId="6" fillId="0" borderId="0" xfId="52" applyFont="1" applyFill="1" applyBorder="1" applyAlignment="1">
      <alignment horizontal="distributed" vertical="center" indent="2"/>
    </xf>
    <xf numFmtId="38" fontId="6" fillId="0" borderId="16" xfId="52" applyFont="1" applyFill="1" applyBorder="1" applyAlignment="1">
      <alignment horizontal="right" vertical="center" indent="1"/>
    </xf>
    <xf numFmtId="38" fontId="6" fillId="0" borderId="19" xfId="52" applyFont="1" applyFill="1" applyBorder="1" applyAlignment="1">
      <alignment horizontal="right" vertical="center" indent="1"/>
    </xf>
    <xf numFmtId="181" fontId="6" fillId="0" borderId="0" xfId="52" applyNumberFormat="1" applyFont="1" applyFill="1" applyBorder="1" applyAlignment="1">
      <alignment horizontal="right" vertical="center"/>
    </xf>
    <xf numFmtId="40" fontId="6" fillId="0" borderId="0" xfId="52" applyNumberFormat="1" applyFont="1" applyFill="1" applyAlignment="1">
      <alignment/>
    </xf>
    <xf numFmtId="38" fontId="6" fillId="0" borderId="40" xfId="52" applyFont="1" applyFill="1" applyBorder="1" applyAlignment="1">
      <alignment horizontal="center" vertical="center" wrapText="1"/>
    </xf>
    <xf numFmtId="38" fontId="6" fillId="0" borderId="14" xfId="52" applyFont="1" applyFill="1" applyBorder="1" applyAlignment="1">
      <alignment horizontal="center" vertical="center" wrapText="1"/>
    </xf>
    <xf numFmtId="38" fontId="6" fillId="0" borderId="41" xfId="52" applyFont="1" applyFill="1" applyBorder="1" applyAlignment="1">
      <alignment horizontal="center" vertical="center" wrapText="1"/>
    </xf>
    <xf numFmtId="38" fontId="6" fillId="0" borderId="42" xfId="52" applyFont="1" applyFill="1" applyBorder="1" applyAlignment="1">
      <alignment horizontal="center" vertical="center"/>
    </xf>
    <xf numFmtId="38" fontId="6" fillId="0" borderId="14" xfId="52" applyFont="1" applyFill="1" applyBorder="1" applyAlignment="1">
      <alignment horizontal="right" vertical="center"/>
    </xf>
    <xf numFmtId="38" fontId="8" fillId="0" borderId="14" xfId="52" applyFont="1" applyFill="1" applyBorder="1" applyAlignment="1">
      <alignment horizontal="right" vertical="center"/>
    </xf>
    <xf numFmtId="38" fontId="6" fillId="0" borderId="20" xfId="52" applyFont="1" applyFill="1" applyBorder="1" applyAlignment="1">
      <alignment horizontal="left" vertical="center" wrapText="1" indent="1"/>
    </xf>
    <xf numFmtId="38" fontId="6" fillId="0" borderId="43" xfId="52" applyFont="1" applyFill="1" applyBorder="1" applyAlignment="1">
      <alignment horizontal="right" vertical="center"/>
    </xf>
    <xf numFmtId="38" fontId="8" fillId="0" borderId="43" xfId="52" applyFont="1" applyFill="1" applyBorder="1" applyAlignment="1">
      <alignment horizontal="right" vertical="center"/>
    </xf>
    <xf numFmtId="38" fontId="6" fillId="0" borderId="20" xfId="52" applyFont="1" applyFill="1" applyBorder="1" applyAlignment="1">
      <alignment vertical="top" wrapText="1"/>
    </xf>
    <xf numFmtId="38" fontId="6" fillId="0" borderId="44" xfId="52" applyFont="1" applyFill="1" applyBorder="1" applyAlignment="1">
      <alignment horizontal="center" vertical="center"/>
    </xf>
    <xf numFmtId="38" fontId="6" fillId="0" borderId="45" xfId="52" applyFont="1" applyFill="1" applyBorder="1" applyAlignment="1">
      <alignment horizontal="right" vertical="center"/>
    </xf>
    <xf numFmtId="38" fontId="8" fillId="0" borderId="45" xfId="52" applyFont="1" applyFill="1" applyBorder="1" applyAlignment="1">
      <alignment horizontal="right" vertical="center"/>
    </xf>
    <xf numFmtId="38" fontId="6" fillId="0" borderId="46" xfId="52" applyFont="1" applyFill="1" applyBorder="1" applyAlignment="1">
      <alignment horizontal="left" vertical="center" wrapText="1" indent="1"/>
    </xf>
    <xf numFmtId="178" fontId="6" fillId="0" borderId="0" xfId="52" applyNumberFormat="1" applyFont="1" applyFill="1" applyAlignment="1">
      <alignment/>
    </xf>
    <xf numFmtId="38" fontId="6" fillId="0" borderId="0" xfId="52" applyFont="1" applyFill="1" applyAlignment="1">
      <alignment wrapText="1"/>
    </xf>
    <xf numFmtId="38" fontId="6" fillId="0" borderId="47" xfId="52" applyFont="1" applyFill="1" applyBorder="1" applyAlignment="1">
      <alignment vertical="center" wrapText="1"/>
    </xf>
    <xf numFmtId="38" fontId="8" fillId="0" borderId="22" xfId="52" applyFont="1" applyFill="1" applyBorder="1" applyAlignment="1">
      <alignment horizontal="center" vertical="center" wrapText="1"/>
    </xf>
    <xf numFmtId="38" fontId="7" fillId="0" borderId="11" xfId="52" applyFont="1" applyFill="1" applyBorder="1" applyAlignment="1">
      <alignment horizontal="center" vertical="center" wrapText="1"/>
    </xf>
    <xf numFmtId="38" fontId="8" fillId="0" borderId="0" xfId="52" applyFont="1" applyFill="1" applyBorder="1" applyAlignment="1">
      <alignment vertical="center"/>
    </xf>
    <xf numFmtId="38" fontId="6" fillId="0" borderId="21" xfId="52" applyFont="1" applyFill="1" applyBorder="1" applyAlignment="1">
      <alignment vertical="center"/>
    </xf>
    <xf numFmtId="182" fontId="8" fillId="0" borderId="18" xfId="52" applyNumberFormat="1" applyFont="1" applyFill="1" applyBorder="1" applyAlignment="1">
      <alignment horizontal="right" vertical="center"/>
    </xf>
    <xf numFmtId="182" fontId="6" fillId="0" borderId="18" xfId="52" applyNumberFormat="1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right" vertical="center" wrapText="1"/>
    </xf>
    <xf numFmtId="179" fontId="8" fillId="0" borderId="0" xfId="52" applyNumberFormat="1" applyFont="1" applyFill="1" applyBorder="1" applyAlignment="1">
      <alignment horizontal="right" vertical="center"/>
    </xf>
    <xf numFmtId="38" fontId="6" fillId="0" borderId="11" xfId="52" applyFont="1" applyFill="1" applyBorder="1" applyAlignment="1">
      <alignment horizontal="center" vertical="center"/>
    </xf>
    <xf numFmtId="38" fontId="6" fillId="0" borderId="20" xfId="52" applyFont="1" applyFill="1" applyBorder="1" applyAlignment="1">
      <alignment horizontal="center" vertical="center" shrinkToFit="1"/>
    </xf>
    <xf numFmtId="38" fontId="6" fillId="0" borderId="20" xfId="52" applyFont="1" applyFill="1" applyBorder="1" applyAlignment="1">
      <alignment horizontal="center" vertical="center" wrapText="1"/>
    </xf>
    <xf numFmtId="38" fontId="6" fillId="0" borderId="0" xfId="52" applyFont="1" applyFill="1" applyBorder="1" applyAlignment="1">
      <alignment horizontal="center"/>
    </xf>
    <xf numFmtId="38" fontId="6" fillId="0" borderId="48" xfId="52" applyFont="1" applyFill="1" applyBorder="1" applyAlignment="1">
      <alignment/>
    </xf>
    <xf numFmtId="38" fontId="6" fillId="0" borderId="0" xfId="52" applyFont="1" applyFill="1" applyBorder="1" applyAlignment="1">
      <alignment/>
    </xf>
    <xf numFmtId="38" fontId="7" fillId="0" borderId="0" xfId="52" applyFont="1" applyFill="1" applyAlignment="1">
      <alignment horizontal="center"/>
    </xf>
    <xf numFmtId="38" fontId="6" fillId="0" borderId="16" xfId="52" applyFont="1" applyFill="1" applyBorder="1" applyAlignment="1">
      <alignment/>
    </xf>
    <xf numFmtId="38" fontId="6" fillId="0" borderId="0" xfId="52" applyFont="1" applyFill="1" applyAlignment="1">
      <alignment/>
    </xf>
    <xf numFmtId="38" fontId="65" fillId="0" borderId="0" xfId="52" applyFont="1" applyFill="1" applyAlignment="1">
      <alignment/>
    </xf>
    <xf numFmtId="38" fontId="6" fillId="0" borderId="14" xfId="52" applyFont="1" applyFill="1" applyBorder="1" applyAlignment="1">
      <alignment horizontal="center"/>
    </xf>
    <xf numFmtId="38" fontId="8" fillId="0" borderId="14" xfId="52" applyFont="1" applyFill="1" applyBorder="1" applyAlignment="1">
      <alignment horizontal="center"/>
    </xf>
    <xf numFmtId="38" fontId="8" fillId="0" borderId="15" xfId="52" applyFont="1" applyFill="1" applyBorder="1" applyAlignment="1">
      <alignment/>
    </xf>
    <xf numFmtId="38" fontId="8" fillId="0" borderId="14" xfId="52" applyFont="1" applyFill="1" applyBorder="1" applyAlignment="1">
      <alignment/>
    </xf>
    <xf numFmtId="38" fontId="6" fillId="0" borderId="49" xfId="52" applyFont="1" applyFill="1" applyBorder="1" applyAlignment="1">
      <alignment horizontal="left" vertical="center"/>
    </xf>
    <xf numFmtId="38" fontId="6" fillId="0" borderId="48" xfId="52" applyFont="1" applyFill="1" applyBorder="1" applyAlignment="1">
      <alignment horizontal="right" vertical="center"/>
    </xf>
    <xf numFmtId="38" fontId="4" fillId="0" borderId="0" xfId="52" applyFill="1" applyAlignment="1">
      <alignment vertical="center"/>
    </xf>
    <xf numFmtId="38" fontId="6" fillId="0" borderId="31" xfId="52" applyFont="1" applyFill="1" applyBorder="1" applyAlignment="1">
      <alignment horizontal="left"/>
    </xf>
    <xf numFmtId="183" fontId="6" fillId="0" borderId="16" xfId="52" applyNumberFormat="1" applyFont="1" applyFill="1" applyBorder="1" applyAlignment="1">
      <alignment horizontal="right"/>
    </xf>
    <xf numFmtId="183" fontId="6" fillId="0" borderId="0" xfId="52" applyNumberFormat="1" applyFont="1" applyFill="1" applyBorder="1" applyAlignment="1">
      <alignment horizontal="right"/>
    </xf>
    <xf numFmtId="38" fontId="4" fillId="0" borderId="0" xfId="52" applyFill="1" applyAlignment="1">
      <alignment/>
    </xf>
    <xf numFmtId="38" fontId="6" fillId="0" borderId="42" xfId="52" applyFont="1" applyFill="1" applyBorder="1" applyAlignment="1">
      <alignment horizontal="left"/>
    </xf>
    <xf numFmtId="183" fontId="6" fillId="0" borderId="14" xfId="52" applyNumberFormat="1" applyFont="1" applyFill="1" applyBorder="1" applyAlignment="1">
      <alignment horizontal="right"/>
    </xf>
    <xf numFmtId="38" fontId="6" fillId="0" borderId="14" xfId="52" applyFont="1" applyFill="1" applyBorder="1" applyAlignment="1">
      <alignment horizontal="right"/>
    </xf>
    <xf numFmtId="183" fontId="6" fillId="0" borderId="16" xfId="52" applyNumberFormat="1" applyFont="1" applyFill="1" applyBorder="1" applyAlignment="1">
      <alignment vertical="center"/>
    </xf>
    <xf numFmtId="183" fontId="6" fillId="0" borderId="50" xfId="52" applyNumberFormat="1" applyFont="1" applyFill="1" applyBorder="1" applyAlignment="1">
      <alignment vertical="center"/>
    </xf>
    <xf numFmtId="183" fontId="6" fillId="0" borderId="16" xfId="52" applyNumberFormat="1" applyFont="1" applyFill="1" applyBorder="1" applyAlignment="1">
      <alignment/>
    </xf>
    <xf numFmtId="183" fontId="6" fillId="0" borderId="0" xfId="52" applyNumberFormat="1" applyFont="1" applyFill="1" applyBorder="1" applyAlignment="1">
      <alignment/>
    </xf>
    <xf numFmtId="38" fontId="6" fillId="0" borderId="0" xfId="52" applyFont="1" applyFill="1" applyBorder="1" applyAlignment="1">
      <alignment horizontal="right" wrapText="1"/>
    </xf>
    <xf numFmtId="38" fontId="6" fillId="0" borderId="16" xfId="52" applyFont="1" applyFill="1" applyBorder="1" applyAlignment="1">
      <alignment horizontal="left"/>
    </xf>
    <xf numFmtId="183" fontId="6" fillId="0" borderId="15" xfId="52" applyNumberFormat="1" applyFont="1" applyFill="1" applyBorder="1" applyAlignment="1">
      <alignment horizontal="right"/>
    </xf>
    <xf numFmtId="183" fontId="6" fillId="0" borderId="14" xfId="52" applyNumberFormat="1" applyFont="1" applyFill="1" applyBorder="1" applyAlignment="1">
      <alignment/>
    </xf>
    <xf numFmtId="183" fontId="6" fillId="0" borderId="0" xfId="52" applyNumberFormat="1" applyFont="1" applyFill="1" applyBorder="1" applyAlignment="1">
      <alignment vertical="center"/>
    </xf>
    <xf numFmtId="38" fontId="6" fillId="0" borderId="33" xfId="52" applyFont="1" applyFill="1" applyBorder="1" applyAlignment="1">
      <alignment horizontal="left"/>
    </xf>
    <xf numFmtId="183" fontId="6" fillId="0" borderId="19" xfId="52" applyNumberFormat="1" applyFont="1" applyFill="1" applyBorder="1" applyAlignment="1">
      <alignment horizontal="right"/>
    </xf>
    <xf numFmtId="183" fontId="6" fillId="0" borderId="18" xfId="52" applyNumberFormat="1" applyFont="1" applyFill="1" applyBorder="1" applyAlignment="1">
      <alignment horizontal="right"/>
    </xf>
    <xf numFmtId="38" fontId="7" fillId="0" borderId="18" xfId="52" applyFont="1" applyFill="1" applyBorder="1" applyAlignment="1">
      <alignment/>
    </xf>
    <xf numFmtId="38" fontId="7" fillId="0" borderId="0" xfId="52" applyFont="1" applyAlignment="1">
      <alignment horizontal="right"/>
    </xf>
    <xf numFmtId="38" fontId="4" fillId="0" borderId="0" xfId="52" applyFill="1" applyAlignment="1">
      <alignment/>
    </xf>
    <xf numFmtId="38" fontId="4" fillId="0" borderId="0" xfId="52" applyAlignment="1">
      <alignment/>
    </xf>
    <xf numFmtId="38" fontId="66" fillId="0" borderId="0" xfId="52" applyFont="1" applyAlignment="1">
      <alignment/>
    </xf>
    <xf numFmtId="38" fontId="63" fillId="0" borderId="0" xfId="52" applyFont="1" applyBorder="1" applyAlignment="1">
      <alignment/>
    </xf>
    <xf numFmtId="38" fontId="67" fillId="0" borderId="0" xfId="52" applyFont="1" applyBorder="1" applyAlignment="1">
      <alignment/>
    </xf>
    <xf numFmtId="38" fontId="67" fillId="0" borderId="0" xfId="52" applyFont="1" applyAlignment="1">
      <alignment/>
    </xf>
    <xf numFmtId="38" fontId="67" fillId="0" borderId="0" xfId="52" applyFont="1" applyFill="1" applyAlignment="1">
      <alignment/>
    </xf>
    <xf numFmtId="38" fontId="63" fillId="0" borderId="25" xfId="52" applyFont="1" applyFill="1" applyBorder="1" applyAlignment="1">
      <alignment horizontal="center" vertical="center"/>
    </xf>
    <xf numFmtId="38" fontId="63" fillId="0" borderId="20" xfId="52" applyFont="1" applyFill="1" applyBorder="1" applyAlignment="1">
      <alignment horizontal="center" vertical="center" wrapText="1"/>
    </xf>
    <xf numFmtId="38" fontId="63" fillId="0" borderId="51" xfId="52" applyFont="1" applyFill="1" applyBorder="1" applyAlignment="1">
      <alignment horizontal="center" vertical="center"/>
    </xf>
    <xf numFmtId="38" fontId="63" fillId="0" borderId="48" xfId="52" applyFont="1" applyFill="1" applyBorder="1" applyAlignment="1">
      <alignment horizontal="center" vertical="center"/>
    </xf>
    <xf numFmtId="38" fontId="63" fillId="0" borderId="50" xfId="52" applyFont="1" applyFill="1" applyBorder="1" applyAlignment="1">
      <alignment horizontal="center" vertical="center"/>
    </xf>
    <xf numFmtId="38" fontId="63" fillId="0" borderId="51" xfId="52" applyFont="1" applyFill="1" applyBorder="1" applyAlignment="1">
      <alignment horizontal="right" vertical="center" indent="1"/>
    </xf>
    <xf numFmtId="38" fontId="63" fillId="0" borderId="48" xfId="52" applyFont="1" applyFill="1" applyBorder="1" applyAlignment="1">
      <alignment vertical="center"/>
    </xf>
    <xf numFmtId="38" fontId="63" fillId="0" borderId="50" xfId="52" applyFont="1" applyFill="1" applyBorder="1" applyAlignment="1">
      <alignment vertical="center"/>
    </xf>
    <xf numFmtId="38" fontId="63" fillId="0" borderId="17" xfId="52" applyFont="1" applyFill="1" applyBorder="1" applyAlignment="1">
      <alignment horizontal="center" vertical="center" wrapText="1"/>
    </xf>
    <xf numFmtId="38" fontId="63" fillId="0" borderId="16" xfId="52" applyFont="1" applyFill="1" applyBorder="1" applyAlignment="1">
      <alignment horizontal="center" vertical="center"/>
    </xf>
    <xf numFmtId="38" fontId="63" fillId="0" borderId="0" xfId="52" applyFont="1" applyFill="1" applyBorder="1" applyAlignment="1">
      <alignment horizontal="center" vertical="center"/>
    </xf>
    <xf numFmtId="38" fontId="63" fillId="0" borderId="17" xfId="52" applyFont="1" applyFill="1" applyBorder="1" applyAlignment="1">
      <alignment horizontal="right" vertical="center" indent="1"/>
    </xf>
    <xf numFmtId="38" fontId="63" fillId="0" borderId="16" xfId="52" applyFont="1" applyFill="1" applyBorder="1" applyAlignment="1">
      <alignment vertical="center"/>
    </xf>
    <xf numFmtId="38" fontId="63" fillId="0" borderId="0" xfId="52" applyFont="1" applyFill="1" applyBorder="1" applyAlignment="1">
      <alignment vertical="center"/>
    </xf>
    <xf numFmtId="38" fontId="68" fillId="0" borderId="52" xfId="52" applyFont="1" applyFill="1" applyBorder="1" applyAlignment="1">
      <alignment horizontal="center" vertical="center" wrapText="1"/>
    </xf>
    <xf numFmtId="38" fontId="68" fillId="0" borderId="15" xfId="52" applyFont="1" applyFill="1" applyBorder="1" applyAlignment="1">
      <alignment horizontal="center" vertical="center"/>
    </xf>
    <xf numFmtId="38" fontId="68" fillId="0" borderId="14" xfId="52" applyFont="1" applyFill="1" applyBorder="1" applyAlignment="1">
      <alignment horizontal="center" vertical="center"/>
    </xf>
    <xf numFmtId="38" fontId="68" fillId="0" borderId="52" xfId="52" applyFont="1" applyFill="1" applyBorder="1" applyAlignment="1">
      <alignment horizontal="right" vertical="center" indent="1"/>
    </xf>
    <xf numFmtId="38" fontId="68" fillId="0" borderId="15" xfId="52" applyFont="1" applyFill="1" applyBorder="1" applyAlignment="1">
      <alignment vertical="center"/>
    </xf>
    <xf numFmtId="38" fontId="68" fillId="0" borderId="14" xfId="52" applyFont="1" applyFill="1" applyBorder="1" applyAlignment="1">
      <alignment vertical="center"/>
    </xf>
    <xf numFmtId="38" fontId="63" fillId="0" borderId="53" xfId="52" applyFont="1" applyFill="1" applyBorder="1" applyAlignment="1">
      <alignment horizontal="left" vertical="center" wrapText="1"/>
    </xf>
    <xf numFmtId="38" fontId="63" fillId="0" borderId="54" xfId="52" applyFont="1" applyFill="1" applyBorder="1" applyAlignment="1">
      <alignment horizontal="left" vertical="center" wrapText="1"/>
    </xf>
    <xf numFmtId="38" fontId="63" fillId="0" borderId="50" xfId="52" applyFont="1" applyFill="1" applyBorder="1" applyAlignment="1">
      <alignment horizontal="center" vertical="center" wrapText="1"/>
    </xf>
    <xf numFmtId="183" fontId="63" fillId="0" borderId="51" xfId="52" applyNumberFormat="1" applyFont="1" applyFill="1" applyBorder="1" applyAlignment="1">
      <alignment horizontal="right" vertical="center" indent="1"/>
    </xf>
    <xf numFmtId="183" fontId="63" fillId="0" borderId="48" xfId="52" applyNumberFormat="1" applyFont="1" applyFill="1" applyBorder="1" applyAlignment="1">
      <alignment horizontal="right" vertical="center"/>
    </xf>
    <xf numFmtId="38" fontId="63" fillId="0" borderId="50" xfId="52" applyFont="1" applyFill="1" applyBorder="1" applyAlignment="1">
      <alignment horizontal="right" vertical="center"/>
    </xf>
    <xf numFmtId="38" fontId="2" fillId="0" borderId="0" xfId="52" applyFont="1" applyFill="1" applyAlignment="1">
      <alignment/>
    </xf>
    <xf numFmtId="38" fontId="67" fillId="0" borderId="55" xfId="52" applyFont="1" applyFill="1" applyBorder="1" applyAlignment="1">
      <alignment horizontal="left" vertical="center" wrapText="1"/>
    </xf>
    <xf numFmtId="38" fontId="63" fillId="0" borderId="56" xfId="52" applyFont="1" applyFill="1" applyBorder="1" applyAlignment="1">
      <alignment horizontal="left" vertical="center" wrapText="1"/>
    </xf>
    <xf numFmtId="38" fontId="63" fillId="0" borderId="0" xfId="52" applyFont="1" applyFill="1" applyBorder="1" applyAlignment="1">
      <alignment horizontal="center" vertical="center" wrapText="1"/>
    </xf>
    <xf numFmtId="38" fontId="67" fillId="0" borderId="0" xfId="52" applyFont="1" applyFill="1" applyBorder="1" applyAlignment="1">
      <alignment horizontal="center" vertical="center" wrapText="1"/>
    </xf>
    <xf numFmtId="183" fontId="63" fillId="0" borderId="17" xfId="52" applyNumberFormat="1" applyFont="1" applyFill="1" applyBorder="1" applyAlignment="1">
      <alignment horizontal="right" vertical="center" indent="1"/>
    </xf>
    <xf numFmtId="183" fontId="63" fillId="0" borderId="16" xfId="52" applyNumberFormat="1" applyFont="1" applyFill="1" applyBorder="1" applyAlignment="1">
      <alignment vertical="center"/>
    </xf>
    <xf numFmtId="38" fontId="63" fillId="0" borderId="0" xfId="52" applyFont="1" applyFill="1" applyBorder="1" applyAlignment="1">
      <alignment horizontal="right" vertical="center"/>
    </xf>
    <xf numFmtId="38" fontId="63" fillId="0" borderId="55" xfId="52" applyFont="1" applyFill="1" applyBorder="1" applyAlignment="1">
      <alignment horizontal="left" vertical="center" wrapText="1"/>
    </xf>
    <xf numFmtId="38" fontId="63" fillId="0" borderId="56" xfId="52" applyFont="1" applyFill="1" applyBorder="1" applyAlignment="1">
      <alignment horizontal="left" vertical="center"/>
    </xf>
    <xf numFmtId="183" fontId="63" fillId="0" borderId="16" xfId="52" applyNumberFormat="1" applyFont="1" applyFill="1" applyBorder="1" applyAlignment="1">
      <alignment horizontal="right" vertical="center"/>
    </xf>
    <xf numFmtId="183" fontId="63" fillId="0" borderId="0" xfId="52" applyNumberFormat="1" applyFont="1" applyFill="1" applyBorder="1" applyAlignment="1">
      <alignment horizontal="right" vertical="center"/>
    </xf>
    <xf numFmtId="38" fontId="63" fillId="0" borderId="55" xfId="52" applyFont="1" applyFill="1" applyBorder="1" applyAlignment="1">
      <alignment horizontal="left" vertical="center"/>
    </xf>
    <xf numFmtId="183" fontId="63" fillId="0" borderId="0" xfId="52" applyNumberFormat="1" applyFont="1" applyFill="1" applyBorder="1" applyAlignment="1">
      <alignment vertical="center"/>
    </xf>
    <xf numFmtId="38" fontId="63" fillId="0" borderId="57" xfId="52" applyFont="1" applyFill="1" applyBorder="1" applyAlignment="1">
      <alignment horizontal="left" vertical="center" wrapText="1"/>
    </xf>
    <xf numFmtId="38" fontId="63" fillId="0" borderId="58" xfId="52" applyFont="1" applyFill="1" applyBorder="1" applyAlignment="1">
      <alignment horizontal="left" vertical="center" wrapText="1"/>
    </xf>
    <xf numFmtId="38" fontId="63" fillId="0" borderId="14" xfId="52" applyFont="1" applyFill="1" applyBorder="1" applyAlignment="1">
      <alignment horizontal="center" vertical="center" wrapText="1"/>
    </xf>
    <xf numFmtId="183" fontId="63" fillId="0" borderId="52" xfId="52" applyNumberFormat="1" applyFont="1" applyFill="1" applyBorder="1" applyAlignment="1">
      <alignment horizontal="right" vertical="center" indent="1"/>
    </xf>
    <xf numFmtId="183" fontId="63" fillId="0" borderId="15" xfId="52" applyNumberFormat="1" applyFont="1" applyFill="1" applyBorder="1" applyAlignment="1">
      <alignment horizontal="right" vertical="center"/>
    </xf>
    <xf numFmtId="38" fontId="63" fillId="0" borderId="14" xfId="52" applyFont="1" applyFill="1" applyBorder="1" applyAlignment="1">
      <alignment horizontal="right" vertical="center"/>
    </xf>
    <xf numFmtId="38" fontId="63" fillId="0" borderId="14" xfId="52" applyFont="1" applyFill="1" applyBorder="1" applyAlignment="1">
      <alignment vertical="center"/>
    </xf>
    <xf numFmtId="38" fontId="63" fillId="0" borderId="0" xfId="52" applyFont="1" applyAlignment="1">
      <alignment/>
    </xf>
    <xf numFmtId="38" fontId="63" fillId="0" borderId="0" xfId="52" applyFont="1" applyAlignment="1">
      <alignment horizontal="right"/>
    </xf>
    <xf numFmtId="38" fontId="67" fillId="0" borderId="0" xfId="52" applyFont="1" applyAlignment="1">
      <alignment horizontal="right"/>
    </xf>
    <xf numFmtId="38" fontId="6" fillId="0" borderId="0" xfId="52" applyFont="1" applyFill="1" applyBorder="1" applyAlignment="1">
      <alignment horizontal="distributed" indent="1"/>
    </xf>
    <xf numFmtId="183" fontId="6" fillId="0" borderId="16" xfId="52" applyNumberFormat="1" applyFont="1" applyFill="1" applyBorder="1" applyAlignment="1">
      <alignment horizontal="right" indent="1"/>
    </xf>
    <xf numFmtId="183" fontId="6" fillId="0" borderId="17" xfId="52" applyNumberFormat="1" applyFont="1" applyFill="1" applyBorder="1" applyAlignment="1">
      <alignment horizontal="right" indent="1"/>
    </xf>
    <xf numFmtId="183" fontId="6" fillId="0" borderId="0" xfId="52" applyNumberFormat="1" applyFont="1" applyFill="1" applyBorder="1" applyAlignment="1">
      <alignment horizontal="right" indent="1"/>
    </xf>
    <xf numFmtId="38" fontId="7" fillId="0" borderId="0" xfId="52" applyFont="1" applyFill="1" applyAlignment="1">
      <alignment horizontal="right" indent="1"/>
    </xf>
    <xf numFmtId="38" fontId="4" fillId="0" borderId="0" xfId="52" applyFont="1" applyFill="1" applyAlignment="1">
      <alignment horizontal="right" indent="1"/>
    </xf>
    <xf numFmtId="38" fontId="8" fillId="0" borderId="18" xfId="52" applyFont="1" applyFill="1" applyBorder="1" applyAlignment="1">
      <alignment horizontal="distributed" indent="1"/>
    </xf>
    <xf numFmtId="183" fontId="8" fillId="0" borderId="19" xfId="52" applyNumberFormat="1" applyFont="1" applyFill="1" applyBorder="1" applyAlignment="1">
      <alignment horizontal="right" indent="1"/>
    </xf>
    <xf numFmtId="183" fontId="8" fillId="0" borderId="21" xfId="52" applyNumberFormat="1" applyFont="1" applyFill="1" applyBorder="1" applyAlignment="1">
      <alignment horizontal="right" indent="1"/>
    </xf>
    <xf numFmtId="183" fontId="8" fillId="0" borderId="59" xfId="52" applyNumberFormat="1" applyFont="1" applyFill="1" applyBorder="1" applyAlignment="1">
      <alignment horizontal="right" indent="1"/>
    </xf>
    <xf numFmtId="183" fontId="8" fillId="0" borderId="60" xfId="52" applyNumberFormat="1" applyFont="1" applyFill="1" applyBorder="1" applyAlignment="1">
      <alignment horizontal="right" indent="1"/>
    </xf>
    <xf numFmtId="38" fontId="2" fillId="0" borderId="0" xfId="52" applyFont="1" applyFill="1" applyAlignment="1">
      <alignment horizontal="right" indent="1"/>
    </xf>
    <xf numFmtId="38" fontId="6" fillId="0" borderId="10" xfId="52" applyFont="1" applyBorder="1" applyAlignment="1">
      <alignment vertical="center"/>
    </xf>
    <xf numFmtId="0" fontId="7" fillId="0" borderId="10" xfId="63" applyFont="1" applyBorder="1" applyAlignment="1">
      <alignment vertical="center"/>
      <protection/>
    </xf>
    <xf numFmtId="38" fontId="7" fillId="0" borderId="10" xfId="63" applyNumberFormat="1" applyFont="1" applyBorder="1" applyAlignment="1">
      <alignment vertical="center"/>
      <protection/>
    </xf>
    <xf numFmtId="38" fontId="16" fillId="0" borderId="0" xfId="52" applyFont="1" applyFill="1" applyBorder="1" applyAlignment="1">
      <alignment vertical="center"/>
    </xf>
    <xf numFmtId="38" fontId="16" fillId="0" borderId="0" xfId="52" applyFont="1" applyFill="1" applyBorder="1" applyAlignment="1">
      <alignment/>
    </xf>
    <xf numFmtId="38" fontId="5" fillId="0" borderId="18" xfId="52" applyFont="1" applyBorder="1" applyAlignment="1">
      <alignment/>
    </xf>
    <xf numFmtId="38" fontId="7" fillId="0" borderId="18" xfId="52" applyFont="1" applyBorder="1" applyAlignment="1">
      <alignment horizontal="right"/>
    </xf>
    <xf numFmtId="38" fontId="6" fillId="0" borderId="13" xfId="52" applyFont="1" applyBorder="1" applyAlignment="1">
      <alignment horizontal="center"/>
    </xf>
    <xf numFmtId="38" fontId="6" fillId="0" borderId="22" xfId="52" applyFont="1" applyBorder="1" applyAlignment="1">
      <alignment horizontal="center"/>
    </xf>
    <xf numFmtId="38" fontId="6" fillId="0" borderId="11" xfId="52" applyFont="1" applyBorder="1" applyAlignment="1">
      <alignment/>
    </xf>
    <xf numFmtId="38" fontId="6" fillId="0" borderId="51" xfId="52" applyFont="1" applyBorder="1" applyAlignment="1">
      <alignment horizontal="center"/>
    </xf>
    <xf numFmtId="38" fontId="6" fillId="0" borderId="61" xfId="52" applyFont="1" applyBorder="1" applyAlignment="1">
      <alignment/>
    </xf>
    <xf numFmtId="38" fontId="6" fillId="0" borderId="54" xfId="52" applyFont="1" applyBorder="1" applyAlignment="1">
      <alignment/>
    </xf>
    <xf numFmtId="38" fontId="6" fillId="0" borderId="17" xfId="52" applyFont="1" applyBorder="1" applyAlignment="1">
      <alignment horizontal="center"/>
    </xf>
    <xf numFmtId="38" fontId="6" fillId="0" borderId="62" xfId="52" applyFont="1" applyBorder="1" applyAlignment="1">
      <alignment/>
    </xf>
    <xf numFmtId="38" fontId="6" fillId="0" borderId="56" xfId="52" applyFont="1" applyBorder="1" applyAlignment="1">
      <alignment/>
    </xf>
    <xf numFmtId="38" fontId="8" fillId="0" borderId="21" xfId="52" applyFont="1" applyBorder="1" applyAlignment="1">
      <alignment horizontal="center"/>
    </xf>
    <xf numFmtId="38" fontId="8" fillId="0" borderId="63" xfId="52" applyFont="1" applyBorder="1" applyAlignment="1">
      <alignment/>
    </xf>
    <xf numFmtId="38" fontId="8" fillId="0" borderId="64" xfId="52" applyFont="1" applyBorder="1" applyAlignment="1">
      <alignment/>
    </xf>
    <xf numFmtId="38" fontId="6" fillId="0" borderId="0" xfId="52" applyFont="1" applyBorder="1" applyAlignment="1">
      <alignment horizontal="right"/>
    </xf>
    <xf numFmtId="38" fontId="7" fillId="0" borderId="0" xfId="52" applyFont="1" applyFill="1" applyBorder="1" applyAlignment="1">
      <alignment shrinkToFit="1"/>
    </xf>
    <xf numFmtId="38" fontId="6" fillId="0" borderId="13" xfId="52" applyFont="1" applyFill="1" applyBorder="1" applyAlignment="1">
      <alignment horizontal="center" vertical="center" shrinkToFit="1"/>
    </xf>
    <xf numFmtId="38" fontId="11" fillId="0" borderId="22" xfId="52" applyFont="1" applyFill="1" applyBorder="1" applyAlignment="1">
      <alignment horizontal="center" vertical="center" shrinkToFit="1"/>
    </xf>
    <xf numFmtId="38" fontId="6" fillId="0" borderId="22" xfId="52" applyFont="1" applyFill="1" applyBorder="1" applyAlignment="1">
      <alignment horizontal="center" vertical="center" shrinkToFit="1"/>
    </xf>
    <xf numFmtId="38" fontId="12" fillId="0" borderId="11" xfId="52" applyFont="1" applyFill="1" applyBorder="1" applyAlignment="1">
      <alignment horizontal="center" vertical="center" shrinkToFit="1"/>
    </xf>
    <xf numFmtId="38" fontId="12" fillId="0" borderId="17" xfId="52" applyFont="1" applyFill="1" applyBorder="1" applyAlignment="1">
      <alignment horizontal="center" shrinkToFit="1"/>
    </xf>
    <xf numFmtId="38" fontId="15" fillId="0" borderId="0" xfId="52" applyFont="1" applyFill="1" applyBorder="1" applyAlignment="1">
      <alignment horizontal="right" wrapText="1"/>
    </xf>
    <xf numFmtId="38" fontId="12" fillId="0" borderId="0" xfId="52" applyFont="1" applyFill="1" applyBorder="1" applyAlignment="1">
      <alignment horizontal="left" wrapText="1"/>
    </xf>
    <xf numFmtId="38" fontId="12" fillId="0" borderId="0" xfId="52" applyFont="1" applyFill="1" applyBorder="1" applyAlignment="1">
      <alignment horizontal="right"/>
    </xf>
    <xf numFmtId="38" fontId="12" fillId="0" borderId="0" xfId="52" applyFont="1" applyFill="1" applyBorder="1" applyAlignment="1">
      <alignment horizontal="center" shrinkToFit="1"/>
    </xf>
    <xf numFmtId="38" fontId="12" fillId="0" borderId="0" xfId="52" applyFont="1" applyFill="1" applyBorder="1" applyAlignment="1">
      <alignment horizontal="center" wrapText="1"/>
    </xf>
    <xf numFmtId="38" fontId="12" fillId="0" borderId="0" xfId="52" applyFont="1" applyFill="1" applyBorder="1" applyAlignment="1">
      <alignment horizontal="center"/>
    </xf>
    <xf numFmtId="38" fontId="12" fillId="0" borderId="0" xfId="52" applyFont="1" applyFill="1" applyAlignment="1">
      <alignment/>
    </xf>
    <xf numFmtId="38" fontId="17" fillId="0" borderId="0" xfId="52" applyFont="1" applyFill="1" applyAlignment="1">
      <alignment/>
    </xf>
    <xf numFmtId="38" fontId="6" fillId="0" borderId="17" xfId="52" applyFont="1" applyFill="1" applyBorder="1" applyAlignment="1">
      <alignment horizontal="left" vertical="center" shrinkToFit="1"/>
    </xf>
    <xf numFmtId="38" fontId="12" fillId="0" borderId="0" xfId="52" applyFont="1" applyFill="1" applyBorder="1" applyAlignment="1">
      <alignment horizontal="left" vertical="center" indent="1"/>
    </xf>
    <xf numFmtId="4" fontId="6" fillId="0" borderId="0" xfId="52" applyNumberFormat="1" applyFont="1" applyFill="1" applyBorder="1" applyAlignment="1">
      <alignment horizontal="right" vertical="center"/>
    </xf>
    <xf numFmtId="0" fontId="6" fillId="0" borderId="0" xfId="52" applyNumberFormat="1" applyFont="1" applyFill="1" applyBorder="1" applyAlignment="1">
      <alignment horizontal="right" vertical="center"/>
    </xf>
    <xf numFmtId="184" fontId="11" fillId="0" borderId="0" xfId="52" applyNumberFormat="1" applyFont="1" applyFill="1" applyBorder="1" applyAlignment="1">
      <alignment horizontal="center" vertical="center" shrinkToFit="1"/>
    </xf>
    <xf numFmtId="38" fontId="11" fillId="0" borderId="0" xfId="52" applyFont="1" applyFill="1" applyBorder="1" applyAlignment="1">
      <alignment horizontal="center" vertical="center"/>
    </xf>
    <xf numFmtId="57" fontId="6" fillId="0" borderId="0" xfId="52" applyNumberFormat="1" applyFont="1" applyFill="1" applyBorder="1" applyAlignment="1">
      <alignment horizontal="right" vertical="center"/>
    </xf>
    <xf numFmtId="38" fontId="12" fillId="0" borderId="17" xfId="52" applyFont="1" applyFill="1" applyBorder="1" applyAlignment="1">
      <alignment horizontal="left" vertical="center" shrinkToFit="1"/>
    </xf>
    <xf numFmtId="38" fontId="11" fillId="0" borderId="0" xfId="52" applyFont="1" applyFill="1" applyBorder="1" applyAlignment="1">
      <alignment horizontal="center" vertical="center" shrinkToFit="1"/>
    </xf>
    <xf numFmtId="38" fontId="6" fillId="0" borderId="0" xfId="52" applyFont="1" applyFill="1" applyBorder="1" applyAlignment="1">
      <alignment horizontal="left" vertical="center" shrinkToFit="1"/>
    </xf>
    <xf numFmtId="38" fontId="6" fillId="0" borderId="18" xfId="52" applyFont="1" applyFill="1" applyBorder="1" applyAlignment="1">
      <alignment horizontal="left" vertical="center" shrinkToFit="1"/>
    </xf>
    <xf numFmtId="38" fontId="6" fillId="0" borderId="19" xfId="52" applyFont="1" applyFill="1" applyBorder="1" applyAlignment="1">
      <alignment vertical="center"/>
    </xf>
    <xf numFmtId="38" fontId="12" fillId="0" borderId="18" xfId="52" applyFont="1" applyFill="1" applyBorder="1" applyAlignment="1">
      <alignment horizontal="left" vertical="center" indent="1"/>
    </xf>
    <xf numFmtId="0" fontId="6" fillId="0" borderId="18" xfId="52" applyNumberFormat="1" applyFont="1" applyFill="1" applyBorder="1" applyAlignment="1">
      <alignment horizontal="right" vertical="center"/>
    </xf>
    <xf numFmtId="184" fontId="11" fillId="0" borderId="18" xfId="52" applyNumberFormat="1" applyFont="1" applyFill="1" applyBorder="1" applyAlignment="1">
      <alignment horizontal="center" vertical="center" shrinkToFit="1"/>
    </xf>
    <xf numFmtId="38" fontId="11" fillId="0" borderId="18" xfId="52" applyFont="1" applyFill="1" applyBorder="1" applyAlignment="1">
      <alignment horizontal="center" vertical="center"/>
    </xf>
    <xf numFmtId="57" fontId="6" fillId="0" borderId="18" xfId="52" applyNumberFormat="1" applyFont="1" applyFill="1" applyBorder="1" applyAlignment="1">
      <alignment horizontal="right" vertical="center"/>
    </xf>
    <xf numFmtId="38" fontId="6" fillId="0" borderId="0" xfId="52" applyFont="1" applyFill="1" applyAlignment="1">
      <alignment shrinkToFit="1"/>
    </xf>
    <xf numFmtId="178" fontId="6" fillId="0" borderId="0" xfId="52" applyNumberFormat="1" applyFont="1" applyFill="1" applyAlignment="1">
      <alignment shrinkToFit="1"/>
    </xf>
    <xf numFmtId="185" fontId="7" fillId="0" borderId="0" xfId="52" applyNumberFormat="1" applyFont="1" applyBorder="1" applyAlignment="1">
      <alignment horizontal="right"/>
    </xf>
    <xf numFmtId="38" fontId="6" fillId="0" borderId="11" xfId="52" applyFont="1" applyFill="1" applyBorder="1" applyAlignment="1">
      <alignment horizontal="centerContinuous" vertical="center"/>
    </xf>
    <xf numFmtId="38" fontId="6" fillId="0" borderId="12" xfId="52" applyFont="1" applyFill="1" applyBorder="1" applyAlignment="1">
      <alignment horizontal="centerContinuous" vertical="center" wrapText="1"/>
    </xf>
    <xf numFmtId="38" fontId="6" fillId="0" borderId="65" xfId="52" applyFont="1" applyFill="1" applyBorder="1" applyAlignment="1">
      <alignment horizontal="center" vertical="center" wrapText="1"/>
    </xf>
    <xf numFmtId="38" fontId="6" fillId="0" borderId="25" xfId="52" applyFont="1" applyFill="1" applyBorder="1" applyAlignment="1">
      <alignment horizontal="left" vertical="center" wrapText="1"/>
    </xf>
    <xf numFmtId="38" fontId="6" fillId="0" borderId="43" xfId="52" applyFont="1" applyFill="1" applyBorder="1" applyAlignment="1">
      <alignment horizontal="centerContinuous" vertical="center" wrapText="1"/>
    </xf>
    <xf numFmtId="186" fontId="6" fillId="0" borderId="65" xfId="52" applyNumberFormat="1" applyFont="1" applyFill="1" applyBorder="1" applyAlignment="1">
      <alignment horizontal="center" vertical="center" wrapText="1"/>
    </xf>
    <xf numFmtId="186" fontId="6" fillId="0" borderId="25" xfId="52" applyNumberFormat="1" applyFont="1" applyFill="1" applyBorder="1" applyAlignment="1">
      <alignment horizontal="left" vertical="center" wrapText="1"/>
    </xf>
    <xf numFmtId="186" fontId="6" fillId="0" borderId="20" xfId="52" applyNumberFormat="1" applyFont="1" applyFill="1" applyBorder="1" applyAlignment="1">
      <alignment horizontal="center" vertical="center"/>
    </xf>
    <xf numFmtId="186" fontId="6" fillId="0" borderId="43" xfId="52" applyNumberFormat="1" applyFont="1" applyFill="1" applyBorder="1" applyAlignment="1">
      <alignment horizontal="centerContinuous" vertical="center" wrapText="1"/>
    </xf>
    <xf numFmtId="38" fontId="6" fillId="0" borderId="33" xfId="52" applyFont="1" applyBorder="1" applyAlignment="1">
      <alignment horizontal="left" vertical="center" wrapText="1"/>
    </xf>
    <xf numFmtId="181" fontId="6" fillId="0" borderId="18" xfId="52" applyNumberFormat="1" applyFont="1" applyFill="1" applyBorder="1" applyAlignment="1">
      <alignment horizontal="center" vertical="center"/>
    </xf>
    <xf numFmtId="38" fontId="7" fillId="0" borderId="0" xfId="52" applyFont="1" applyAlignment="1">
      <alignment horizontal="center"/>
    </xf>
    <xf numFmtId="38" fontId="69" fillId="0" borderId="0" xfId="52" applyFont="1" applyAlignment="1">
      <alignment/>
    </xf>
    <xf numFmtId="187" fontId="7" fillId="0" borderId="0" xfId="52" applyNumberFormat="1" applyFont="1" applyBorder="1" applyAlignment="1">
      <alignment horizontal="right"/>
    </xf>
    <xf numFmtId="187" fontId="6" fillId="0" borderId="0" xfId="52" applyNumberFormat="1" applyFont="1" applyFill="1" applyBorder="1" applyAlignment="1">
      <alignment horizontal="right" wrapText="1"/>
    </xf>
    <xf numFmtId="38" fontId="7" fillId="0" borderId="0" xfId="52" applyFont="1" applyAlignment="1">
      <alignment/>
    </xf>
    <xf numFmtId="178" fontId="7" fillId="0" borderId="0" xfId="52" applyNumberFormat="1" applyFont="1" applyAlignment="1">
      <alignment vertical="center"/>
    </xf>
    <xf numFmtId="38" fontId="4" fillId="0" borderId="0" xfId="52" applyFont="1" applyAlignment="1">
      <alignment vertical="center"/>
    </xf>
    <xf numFmtId="38" fontId="7" fillId="0" borderId="0" xfId="52" applyFont="1" applyAlignment="1">
      <alignment vertical="center"/>
    </xf>
    <xf numFmtId="38" fontId="7" fillId="0" borderId="16" xfId="52" applyFont="1" applyBorder="1" applyAlignment="1">
      <alignment vertical="center"/>
    </xf>
    <xf numFmtId="38" fontId="6" fillId="0" borderId="25" xfId="52" applyFont="1" applyFill="1" applyBorder="1" applyAlignment="1">
      <alignment horizontal="center"/>
    </xf>
    <xf numFmtId="188" fontId="6" fillId="0" borderId="45" xfId="52" applyNumberFormat="1" applyFont="1" applyFill="1" applyBorder="1" applyAlignment="1">
      <alignment horizontal="right"/>
    </xf>
    <xf numFmtId="187" fontId="7" fillId="0" borderId="0" xfId="52" applyNumberFormat="1" applyFont="1" applyFill="1" applyAlignment="1">
      <alignment/>
    </xf>
    <xf numFmtId="187" fontId="7" fillId="0" borderId="0" xfId="52" applyNumberFormat="1" applyFont="1" applyFill="1" applyAlignment="1">
      <alignment vertical="center"/>
    </xf>
    <xf numFmtId="187" fontId="6" fillId="0" borderId="0" xfId="52" applyNumberFormat="1" applyFont="1" applyAlignment="1">
      <alignment horizontal="right"/>
    </xf>
    <xf numFmtId="187" fontId="6" fillId="0" borderId="0" xfId="52" applyNumberFormat="1" applyFont="1" applyAlignment="1">
      <alignment/>
    </xf>
    <xf numFmtId="187" fontId="4" fillId="0" borderId="0" xfId="52" applyNumberFormat="1" applyFont="1" applyAlignment="1">
      <alignment/>
    </xf>
    <xf numFmtId="38" fontId="6" fillId="0" borderId="17" xfId="52" applyFont="1" applyFill="1" applyBorder="1" applyAlignment="1">
      <alignment horizontal="center" vertical="distributed"/>
    </xf>
    <xf numFmtId="38" fontId="8" fillId="0" borderId="21" xfId="52" applyFont="1" applyFill="1" applyBorder="1" applyAlignment="1">
      <alignment horizontal="center" vertical="distributed"/>
    </xf>
    <xf numFmtId="38" fontId="8" fillId="0" borderId="18" xfId="52" applyFont="1" applyFill="1" applyBorder="1" applyAlignment="1">
      <alignment horizontal="right" vertical="center"/>
    </xf>
    <xf numFmtId="38" fontId="8" fillId="0" borderId="18" xfId="52" applyFont="1" applyFill="1" applyBorder="1" applyAlignment="1">
      <alignment vertical="center"/>
    </xf>
    <xf numFmtId="38" fontId="8" fillId="0" borderId="18" xfId="52" applyFont="1" applyFill="1" applyBorder="1" applyAlignment="1">
      <alignment horizontal="right"/>
    </xf>
    <xf numFmtId="38" fontId="8" fillId="0" borderId="18" xfId="52" applyFont="1" applyFill="1" applyBorder="1" applyAlignment="1">
      <alignment/>
    </xf>
    <xf numFmtId="38" fontId="16" fillId="0" borderId="0" xfId="52" applyFont="1" applyFill="1" applyBorder="1" applyAlignment="1">
      <alignment horizontal="center" vertical="distributed"/>
    </xf>
    <xf numFmtId="38" fontId="6" fillId="0" borderId="24" xfId="52" applyFont="1" applyFill="1" applyBorder="1" applyAlignment="1">
      <alignment horizontal="distributed" vertical="center"/>
    </xf>
    <xf numFmtId="38" fontId="6" fillId="0" borderId="29" xfId="52" applyFont="1" applyFill="1" applyBorder="1" applyAlignment="1">
      <alignment horizontal="distributed" vertical="center" wrapText="1"/>
    </xf>
    <xf numFmtId="38" fontId="6" fillId="0" borderId="29" xfId="52" applyFont="1" applyFill="1" applyBorder="1" applyAlignment="1">
      <alignment horizontal="distributed" vertical="center"/>
    </xf>
    <xf numFmtId="38" fontId="6" fillId="0" borderId="25" xfId="52" applyFont="1" applyFill="1" applyBorder="1" applyAlignment="1">
      <alignment horizontal="center" vertical="center" wrapText="1"/>
    </xf>
    <xf numFmtId="38" fontId="6" fillId="0" borderId="15" xfId="52" applyFont="1" applyFill="1" applyBorder="1" applyAlignment="1">
      <alignment horizontal="distributed" vertical="center"/>
    </xf>
    <xf numFmtId="38" fontId="6" fillId="0" borderId="42" xfId="52" applyFont="1" applyFill="1" applyBorder="1" applyAlignment="1">
      <alignment horizontal="distributed" vertical="center"/>
    </xf>
    <xf numFmtId="38" fontId="6" fillId="0" borderId="15" xfId="52" applyFont="1" applyFill="1" applyBorder="1" applyAlignment="1">
      <alignment horizontal="distributed" vertical="center" wrapText="1"/>
    </xf>
    <xf numFmtId="179" fontId="6" fillId="0" borderId="0" xfId="43" applyNumberFormat="1" applyFont="1" applyFill="1" applyBorder="1" applyAlignment="1">
      <alignment vertical="center"/>
    </xf>
    <xf numFmtId="178" fontId="7" fillId="0" borderId="0" xfId="52" applyNumberFormat="1" applyFont="1" applyFill="1" applyAlignment="1">
      <alignment/>
    </xf>
    <xf numFmtId="38" fontId="8" fillId="0" borderId="18" xfId="52" applyFont="1" applyFill="1" applyBorder="1" applyAlignment="1">
      <alignment horizontal="center" vertical="center"/>
    </xf>
    <xf numFmtId="38" fontId="8" fillId="0" borderId="19" xfId="52" applyFont="1" applyFill="1" applyBorder="1" applyAlignment="1">
      <alignment vertical="center"/>
    </xf>
    <xf numFmtId="179" fontId="8" fillId="0" borderId="18" xfId="43" applyNumberFormat="1" applyFont="1" applyFill="1" applyBorder="1" applyAlignment="1">
      <alignment vertical="center"/>
    </xf>
    <xf numFmtId="38" fontId="6" fillId="0" borderId="12" xfId="52" applyFont="1" applyFill="1" applyBorder="1" applyAlignment="1">
      <alignment horizontal="centerContinuous" vertical="center"/>
    </xf>
    <xf numFmtId="38" fontId="8" fillId="0" borderId="0" xfId="52" applyFont="1" applyFill="1" applyBorder="1" applyAlignment="1">
      <alignment/>
    </xf>
    <xf numFmtId="38" fontId="8" fillId="0" borderId="18" xfId="52" applyFont="1" applyFill="1" applyBorder="1" applyAlignment="1">
      <alignment/>
    </xf>
    <xf numFmtId="38" fontId="6" fillId="0" borderId="0" xfId="52" applyFont="1" applyFill="1" applyBorder="1" applyAlignment="1">
      <alignment horizontal="right" vertical="distributed" indent="1"/>
    </xf>
    <xf numFmtId="38" fontId="6" fillId="0" borderId="0" xfId="52" applyFont="1" applyFill="1" applyBorder="1" applyAlignment="1">
      <alignment horizontal="right" vertical="center" indent="1"/>
    </xf>
    <xf numFmtId="10" fontId="6" fillId="0" borderId="0" xfId="43" applyNumberFormat="1" applyFont="1" applyFill="1" applyBorder="1" applyAlignment="1">
      <alignment horizontal="right" vertical="center" indent="1"/>
    </xf>
    <xf numFmtId="10" fontId="7" fillId="0" borderId="0" xfId="43" applyNumberFormat="1" applyFont="1" applyFill="1" applyAlignment="1">
      <alignment/>
    </xf>
    <xf numFmtId="38" fontId="6" fillId="0" borderId="16" xfId="52" applyFont="1" applyFill="1" applyBorder="1" applyAlignment="1">
      <alignment horizontal="right" vertical="distributed" indent="1"/>
    </xf>
    <xf numFmtId="38" fontId="8" fillId="0" borderId="19" xfId="52" applyFont="1" applyFill="1" applyBorder="1" applyAlignment="1">
      <alignment horizontal="right" vertical="distributed" indent="1"/>
    </xf>
    <xf numFmtId="38" fontId="8" fillId="0" borderId="18" xfId="52" applyFont="1" applyFill="1" applyBorder="1" applyAlignment="1">
      <alignment horizontal="right" vertical="center" indent="1"/>
    </xf>
    <xf numFmtId="10" fontId="8" fillId="0" borderId="18" xfId="43" applyNumberFormat="1" applyFont="1" applyFill="1" applyBorder="1" applyAlignment="1">
      <alignment horizontal="right" vertical="center" indent="1"/>
    </xf>
    <xf numFmtId="9" fontId="6" fillId="0" borderId="0" xfId="43" applyFont="1" applyAlignment="1">
      <alignment/>
    </xf>
    <xf numFmtId="9" fontId="4" fillId="0" borderId="0" xfId="43" applyFont="1" applyAlignment="1">
      <alignment/>
    </xf>
    <xf numFmtId="3" fontId="6" fillId="0" borderId="29" xfId="52" applyNumberFormat="1" applyFont="1" applyFill="1" applyBorder="1" applyAlignment="1">
      <alignment horizontal="center" wrapText="1"/>
    </xf>
    <xf numFmtId="3" fontId="6" fillId="0" borderId="10" xfId="52" applyNumberFormat="1" applyFont="1" applyFill="1" applyBorder="1" applyAlignment="1">
      <alignment horizontal="center" wrapText="1"/>
    </xf>
    <xf numFmtId="3" fontId="6" fillId="0" borderId="24" xfId="52" applyNumberFormat="1" applyFont="1" applyFill="1" applyBorder="1" applyAlignment="1">
      <alignment horizontal="center" wrapText="1"/>
    </xf>
    <xf numFmtId="3" fontId="8" fillId="0" borderId="24" xfId="52" applyNumberFormat="1" applyFont="1" applyFill="1" applyBorder="1" applyAlignment="1">
      <alignment horizontal="center" wrapText="1"/>
    </xf>
    <xf numFmtId="38" fontId="6" fillId="0" borderId="0" xfId="52" applyFont="1" applyFill="1" applyBorder="1" applyAlignment="1">
      <alignment horizontal="center" vertical="center" wrapText="1"/>
    </xf>
    <xf numFmtId="38" fontId="6" fillId="0" borderId="66" xfId="52" applyFont="1" applyFill="1" applyBorder="1" applyAlignment="1">
      <alignment horizontal="center" vertical="center" wrapText="1"/>
    </xf>
    <xf numFmtId="3" fontId="6" fillId="0" borderId="42" xfId="52" applyNumberFormat="1" applyFont="1" applyFill="1" applyBorder="1" applyAlignment="1">
      <alignment horizontal="center" vertical="center" wrapText="1"/>
    </xf>
    <xf numFmtId="3" fontId="6" fillId="0" borderId="14" xfId="52" applyNumberFormat="1" applyFont="1" applyFill="1" applyBorder="1" applyAlignment="1">
      <alignment horizontal="center" vertical="center" wrapText="1"/>
    </xf>
    <xf numFmtId="3" fontId="6" fillId="0" borderId="15" xfId="52" applyNumberFormat="1" applyFont="1" applyFill="1" applyBorder="1" applyAlignment="1">
      <alignment horizontal="center" vertical="center" wrapText="1"/>
    </xf>
    <xf numFmtId="3" fontId="8" fillId="0" borderId="15" xfId="52" applyNumberFormat="1" applyFont="1" applyFill="1" applyBorder="1" applyAlignment="1">
      <alignment horizontal="center" vertical="center" wrapText="1"/>
    </xf>
    <xf numFmtId="3" fontId="6" fillId="0" borderId="50" xfId="52" applyNumberFormat="1" applyFont="1" applyFill="1" applyBorder="1" applyAlignment="1">
      <alignment horizontal="right"/>
    </xf>
    <xf numFmtId="3" fontId="8" fillId="0" borderId="50" xfId="52" applyNumberFormat="1" applyFont="1" applyFill="1" applyBorder="1" applyAlignment="1">
      <alignment horizontal="right"/>
    </xf>
    <xf numFmtId="3" fontId="6" fillId="0" borderId="0" xfId="52" applyNumberFormat="1" applyFont="1" applyFill="1" applyBorder="1" applyAlignment="1">
      <alignment horizontal="right"/>
    </xf>
    <xf numFmtId="3" fontId="8" fillId="0" borderId="0" xfId="52" applyNumberFormat="1" applyFont="1" applyFill="1" applyBorder="1" applyAlignment="1">
      <alignment horizontal="right"/>
    </xf>
    <xf numFmtId="3" fontId="6" fillId="0" borderId="18" xfId="52" applyNumberFormat="1" applyFont="1" applyFill="1" applyBorder="1" applyAlignment="1">
      <alignment horizontal="right"/>
    </xf>
    <xf numFmtId="3" fontId="8" fillId="0" borderId="18" xfId="52" applyNumberFormat="1" applyFont="1" applyFill="1" applyBorder="1" applyAlignment="1">
      <alignment horizontal="right"/>
    </xf>
    <xf numFmtId="0" fontId="49" fillId="0" borderId="0" xfId="44" applyAlignment="1" applyProtection="1">
      <alignment/>
      <protection/>
    </xf>
    <xf numFmtId="0" fontId="6" fillId="0" borderId="0" xfId="63" applyFont="1" applyBorder="1" applyAlignment="1">
      <alignment horizontal="right"/>
      <protection/>
    </xf>
    <xf numFmtId="0" fontId="6" fillId="0" borderId="2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23" xfId="63" applyFont="1" applyFill="1" applyBorder="1" applyAlignment="1">
      <alignment horizontal="center" vertical="center"/>
      <protection/>
    </xf>
    <xf numFmtId="0" fontId="6" fillId="0" borderId="52" xfId="63" applyFont="1" applyFill="1" applyBorder="1" applyAlignment="1">
      <alignment horizontal="center" vertical="center"/>
      <protection/>
    </xf>
    <xf numFmtId="0" fontId="6" fillId="0" borderId="23" xfId="63" applyFont="1" applyFill="1" applyBorder="1" applyAlignment="1">
      <alignment horizontal="center" vertical="center" wrapText="1"/>
      <protection/>
    </xf>
    <xf numFmtId="0" fontId="6" fillId="0" borderId="52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/>
      <protection/>
    </xf>
    <xf numFmtId="38" fontId="6" fillId="0" borderId="23" xfId="52" applyFont="1" applyFill="1" applyBorder="1" applyAlignment="1">
      <alignment horizontal="center" vertical="center" wrapText="1"/>
    </xf>
    <xf numFmtId="38" fontId="6" fillId="0" borderId="52" xfId="52" applyFont="1" applyFill="1" applyBorder="1" applyAlignment="1">
      <alignment horizontal="center" vertical="center" wrapText="1"/>
    </xf>
    <xf numFmtId="38" fontId="6" fillId="0" borderId="24" xfId="52" applyFont="1" applyFill="1" applyBorder="1" applyAlignment="1">
      <alignment horizontal="center" vertical="center" wrapText="1"/>
    </xf>
    <xf numFmtId="38" fontId="6" fillId="0" borderId="15" xfId="52" applyFont="1" applyFill="1" applyBorder="1" applyAlignment="1">
      <alignment horizontal="center" vertical="center" wrapText="1"/>
    </xf>
    <xf numFmtId="38" fontId="6" fillId="0" borderId="24" xfId="52" applyFont="1" applyFill="1" applyBorder="1" applyAlignment="1">
      <alignment horizontal="center" vertical="center"/>
    </xf>
    <xf numFmtId="38" fontId="6" fillId="0" borderId="10" xfId="52" applyFont="1" applyFill="1" applyBorder="1" applyAlignment="1">
      <alignment horizontal="center" vertical="center"/>
    </xf>
    <xf numFmtId="38" fontId="6" fillId="0" borderId="10" xfId="52" applyFont="1" applyBorder="1" applyAlignment="1">
      <alignment horizontal="right"/>
    </xf>
    <xf numFmtId="0" fontId="4" fillId="0" borderId="10" xfId="63" applyBorder="1" applyAlignment="1">
      <alignment horizontal="right"/>
      <protection/>
    </xf>
    <xf numFmtId="38" fontId="10" fillId="0" borderId="0" xfId="52" applyFont="1" applyAlignment="1">
      <alignment horizontal="left"/>
    </xf>
    <xf numFmtId="38" fontId="7" fillId="0" borderId="67" xfId="52" applyFont="1" applyFill="1" applyBorder="1" applyAlignment="1">
      <alignment horizontal="center" vertical="center"/>
    </xf>
    <xf numFmtId="38" fontId="7" fillId="0" borderId="68" xfId="52" applyFont="1" applyFill="1" applyBorder="1" applyAlignment="1">
      <alignment horizontal="center" vertical="center"/>
    </xf>
    <xf numFmtId="38" fontId="7" fillId="0" borderId="69" xfId="52" applyFont="1" applyFill="1" applyBorder="1" applyAlignment="1">
      <alignment horizontal="center" vertical="center"/>
    </xf>
    <xf numFmtId="38" fontId="12" fillId="0" borderId="35" xfId="52" applyFont="1" applyFill="1" applyBorder="1" applyAlignment="1">
      <alignment horizontal="center" vertical="center" textRotation="255"/>
    </xf>
    <xf numFmtId="38" fontId="12" fillId="0" borderId="70" xfId="52" applyFont="1" applyFill="1" applyBorder="1" applyAlignment="1">
      <alignment horizontal="center" vertical="center" textRotation="255"/>
    </xf>
    <xf numFmtId="38" fontId="12" fillId="0" borderId="71" xfId="52" applyFont="1" applyFill="1" applyBorder="1" applyAlignment="1">
      <alignment horizontal="center" vertical="center" textRotation="255"/>
    </xf>
    <xf numFmtId="38" fontId="7" fillId="0" borderId="24" xfId="52" applyFont="1" applyFill="1" applyBorder="1" applyAlignment="1">
      <alignment horizontal="left"/>
    </xf>
    <xf numFmtId="38" fontId="7" fillId="0" borderId="10" xfId="52" applyFont="1" applyFill="1" applyBorder="1" applyAlignment="1">
      <alignment horizontal="left"/>
    </xf>
    <xf numFmtId="38" fontId="7" fillId="0" borderId="23" xfId="52" applyFont="1" applyFill="1" applyBorder="1" applyAlignment="1">
      <alignment horizontal="left"/>
    </xf>
    <xf numFmtId="38" fontId="7" fillId="0" borderId="24" xfId="52" applyFont="1" applyFill="1" applyBorder="1" applyAlignment="1">
      <alignment horizontal="left" vertical="center"/>
    </xf>
    <xf numFmtId="38" fontId="7" fillId="0" borderId="10" xfId="52" applyFont="1" applyFill="1" applyBorder="1" applyAlignment="1">
      <alignment horizontal="left" vertical="center"/>
    </xf>
    <xf numFmtId="38" fontId="7" fillId="0" borderId="23" xfId="52" applyFont="1" applyFill="1" applyBorder="1" applyAlignment="1">
      <alignment horizontal="left" vertical="center"/>
    </xf>
    <xf numFmtId="38" fontId="7" fillId="0" borderId="16" xfId="52" applyFont="1" applyFill="1" applyBorder="1" applyAlignment="1">
      <alignment horizontal="left"/>
    </xf>
    <xf numFmtId="38" fontId="7" fillId="0" borderId="0" xfId="52" applyFont="1" applyFill="1" applyBorder="1" applyAlignment="1">
      <alignment horizontal="left"/>
    </xf>
    <xf numFmtId="38" fontId="7" fillId="0" borderId="17" xfId="52" applyFont="1" applyFill="1" applyBorder="1" applyAlignment="1">
      <alignment horizontal="left"/>
    </xf>
    <xf numFmtId="38" fontId="6" fillId="0" borderId="0" xfId="52" applyFont="1" applyFill="1" applyBorder="1" applyAlignment="1">
      <alignment horizontal="left" vertical="center"/>
    </xf>
    <xf numFmtId="38" fontId="6" fillId="0" borderId="17" xfId="52" applyFont="1" applyFill="1" applyBorder="1" applyAlignment="1">
      <alignment horizontal="left" vertical="center"/>
    </xf>
    <xf numFmtId="0" fontId="7" fillId="0" borderId="0" xfId="63" applyFont="1" applyFill="1">
      <alignment/>
      <protection/>
    </xf>
    <xf numFmtId="0" fontId="7" fillId="0" borderId="17" xfId="63" applyFont="1" applyFill="1" applyBorder="1">
      <alignment/>
      <protection/>
    </xf>
    <xf numFmtId="38" fontId="7" fillId="0" borderId="0" xfId="52" applyFont="1" applyFill="1" applyBorder="1" applyAlignment="1">
      <alignment horizontal="left" vertical="center"/>
    </xf>
    <xf numFmtId="38" fontId="7" fillId="0" borderId="17" xfId="52" applyFont="1" applyFill="1" applyBorder="1" applyAlignment="1">
      <alignment horizontal="left" vertical="center"/>
    </xf>
    <xf numFmtId="38" fontId="6" fillId="0" borderId="16" xfId="52" applyFont="1" applyFill="1" applyBorder="1" applyAlignment="1">
      <alignment horizontal="left" vertical="center"/>
    </xf>
    <xf numFmtId="38" fontId="13" fillId="0" borderId="0" xfId="52" applyFont="1" applyFill="1" applyBorder="1" applyAlignment="1">
      <alignment horizontal="left"/>
    </xf>
    <xf numFmtId="38" fontId="13" fillId="0" borderId="17" xfId="52" applyFont="1" applyFill="1" applyBorder="1" applyAlignment="1">
      <alignment horizontal="left"/>
    </xf>
    <xf numFmtId="38" fontId="13" fillId="0" borderId="18" xfId="52" applyFont="1" applyFill="1" applyBorder="1" applyAlignment="1">
      <alignment horizontal="left"/>
    </xf>
    <xf numFmtId="38" fontId="13" fillId="0" borderId="21" xfId="52" applyFont="1" applyFill="1" applyBorder="1" applyAlignment="1">
      <alignment horizontal="left"/>
    </xf>
    <xf numFmtId="38" fontId="7" fillId="0" borderId="18" xfId="52" applyFont="1" applyFill="1" applyBorder="1" applyAlignment="1">
      <alignment horizontal="center" vertical="center"/>
    </xf>
    <xf numFmtId="38" fontId="7" fillId="0" borderId="21" xfId="52" applyFont="1" applyFill="1" applyBorder="1" applyAlignment="1">
      <alignment horizontal="center" vertical="center"/>
    </xf>
    <xf numFmtId="38" fontId="12" fillId="0" borderId="72" xfId="52" applyFont="1" applyFill="1" applyBorder="1" applyAlignment="1">
      <alignment horizontal="center" vertical="center" textRotation="255"/>
    </xf>
    <xf numFmtId="38" fontId="6" fillId="0" borderId="24" xfId="52" applyFont="1" applyFill="1" applyBorder="1" applyAlignment="1">
      <alignment horizontal="left" vertical="center"/>
    </xf>
    <xf numFmtId="38" fontId="6" fillId="0" borderId="10" xfId="52" applyFont="1" applyFill="1" applyBorder="1" applyAlignment="1">
      <alignment horizontal="left" vertical="center"/>
    </xf>
    <xf numFmtId="38" fontId="6" fillId="0" borderId="23" xfId="52" applyFont="1" applyFill="1" applyBorder="1" applyAlignment="1">
      <alignment horizontal="left" vertical="center"/>
    </xf>
    <xf numFmtId="38" fontId="15" fillId="0" borderId="73" xfId="52" applyFont="1" applyFill="1" applyBorder="1" applyAlignment="1">
      <alignment horizontal="center" vertical="center" textRotation="255" wrapText="1"/>
    </xf>
    <xf numFmtId="38" fontId="15" fillId="0" borderId="38" xfId="52" applyFont="1" applyFill="1" applyBorder="1" applyAlignment="1">
      <alignment horizontal="center" vertical="center" textRotation="255" wrapText="1"/>
    </xf>
    <xf numFmtId="38" fontId="15" fillId="0" borderId="74" xfId="52" applyFont="1" applyFill="1" applyBorder="1" applyAlignment="1">
      <alignment horizontal="center" vertical="center" textRotation="255" wrapText="1"/>
    </xf>
    <xf numFmtId="38" fontId="6" fillId="0" borderId="19" xfId="52" applyFont="1" applyFill="1" applyBorder="1" applyAlignment="1">
      <alignment horizontal="left" vertical="center"/>
    </xf>
    <xf numFmtId="38" fontId="6" fillId="0" borderId="18" xfId="52" applyFont="1" applyFill="1" applyBorder="1" applyAlignment="1">
      <alignment horizontal="left" vertical="center"/>
    </xf>
    <xf numFmtId="38" fontId="6" fillId="0" borderId="21" xfId="52" applyFont="1" applyFill="1" applyBorder="1" applyAlignment="1">
      <alignment horizontal="left" vertical="center"/>
    </xf>
    <xf numFmtId="38" fontId="6" fillId="0" borderId="0" xfId="52" applyFont="1" applyFill="1" applyAlignment="1">
      <alignment vertical="top" wrapText="1"/>
    </xf>
    <xf numFmtId="38" fontId="6" fillId="0" borderId="17" xfId="52" applyFont="1" applyFill="1" applyBorder="1" applyAlignment="1">
      <alignment horizontal="center" vertical="center" textRotation="255"/>
    </xf>
    <xf numFmtId="38" fontId="6" fillId="0" borderId="21" xfId="52" applyFont="1" applyFill="1" applyBorder="1" applyAlignment="1">
      <alignment horizontal="center" vertical="center" textRotation="255"/>
    </xf>
    <xf numFmtId="38" fontId="6" fillId="0" borderId="29" xfId="52" applyFont="1" applyFill="1" applyBorder="1" applyAlignment="1">
      <alignment horizontal="center" vertical="center"/>
    </xf>
    <xf numFmtId="38" fontId="6" fillId="0" borderId="42" xfId="52" applyFont="1" applyFill="1" applyBorder="1" applyAlignment="1">
      <alignment horizontal="center" vertical="center"/>
    </xf>
    <xf numFmtId="38" fontId="8" fillId="0" borderId="29" xfId="52" applyFont="1" applyFill="1" applyBorder="1" applyAlignment="1">
      <alignment horizontal="center" vertical="center"/>
    </xf>
    <xf numFmtId="38" fontId="8" fillId="0" borderId="42" xfId="52" applyFont="1" applyFill="1" applyBorder="1" applyAlignment="1">
      <alignment horizontal="center" vertical="center"/>
    </xf>
    <xf numFmtId="0" fontId="11" fillId="0" borderId="51" xfId="63" applyFont="1" applyBorder="1" applyAlignment="1">
      <alignment horizontal="center" vertical="center" textRotation="255"/>
      <protection/>
    </xf>
    <xf numFmtId="0" fontId="11" fillId="0" borderId="17" xfId="63" applyFont="1" applyBorder="1" applyAlignment="1">
      <alignment horizontal="center" vertical="center" textRotation="255"/>
      <protection/>
    </xf>
    <xf numFmtId="0" fontId="11" fillId="0" borderId="21" xfId="63" applyFont="1" applyBorder="1" applyAlignment="1">
      <alignment horizontal="center" vertical="center" textRotation="255"/>
      <protection/>
    </xf>
    <xf numFmtId="38" fontId="6" fillId="0" borderId="10" xfId="52" applyFont="1" applyFill="1" applyBorder="1" applyAlignment="1">
      <alignment horizontal="center" vertical="center" wrapText="1"/>
    </xf>
    <xf numFmtId="38" fontId="6" fillId="0" borderId="14" xfId="52" applyFont="1" applyFill="1" applyBorder="1" applyAlignment="1">
      <alignment horizontal="center" vertical="center" wrapText="1"/>
    </xf>
    <xf numFmtId="38" fontId="6" fillId="0" borderId="29" xfId="52" applyFont="1" applyFill="1" applyBorder="1" applyAlignment="1">
      <alignment horizontal="center" vertical="center" wrapText="1"/>
    </xf>
    <xf numFmtId="38" fontId="6" fillId="0" borderId="42" xfId="52" applyFont="1" applyFill="1" applyBorder="1" applyAlignment="1">
      <alignment horizontal="center" vertical="center" wrapText="1"/>
    </xf>
    <xf numFmtId="38" fontId="6" fillId="0" borderId="11" xfId="52" applyFont="1" applyFill="1" applyBorder="1" applyAlignment="1">
      <alignment horizontal="center" vertical="center"/>
    </xf>
    <xf numFmtId="38" fontId="6" fillId="0" borderId="12" xfId="52" applyFont="1" applyFill="1" applyBorder="1" applyAlignment="1">
      <alignment horizontal="center" vertical="center"/>
    </xf>
    <xf numFmtId="0" fontId="7" fillId="0" borderId="12" xfId="63" applyFont="1" applyFill="1" applyBorder="1" applyAlignment="1">
      <alignment horizontal="center" vertical="center"/>
      <protection/>
    </xf>
    <xf numFmtId="38" fontId="6" fillId="0" borderId="51" xfId="52" applyFont="1" applyFill="1" applyBorder="1" applyAlignment="1">
      <alignment horizontal="center" vertical="center" textRotation="255"/>
    </xf>
    <xf numFmtId="38" fontId="6" fillId="0" borderId="52" xfId="52" applyFont="1" applyFill="1" applyBorder="1" applyAlignment="1">
      <alignment horizontal="center" vertical="center" textRotation="255"/>
    </xf>
    <xf numFmtId="0" fontId="6" fillId="0" borderId="51" xfId="63" applyFont="1" applyBorder="1" applyAlignment="1">
      <alignment horizontal="center" vertical="center" textRotation="255"/>
      <protection/>
    </xf>
    <xf numFmtId="0" fontId="6" fillId="0" borderId="17" xfId="63" applyFont="1" applyBorder="1" applyAlignment="1">
      <alignment horizontal="center" vertical="center" textRotation="255"/>
      <protection/>
    </xf>
    <xf numFmtId="38" fontId="63" fillId="0" borderId="43" xfId="52" applyFont="1" applyFill="1" applyBorder="1" applyAlignment="1">
      <alignment horizontal="center" vertical="center"/>
    </xf>
    <xf numFmtId="38" fontId="63" fillId="0" borderId="65" xfId="52" applyFont="1" applyFill="1" applyBorder="1" applyAlignment="1">
      <alignment horizontal="center" vertical="center"/>
    </xf>
    <xf numFmtId="38" fontId="63" fillId="0" borderId="20" xfId="52" applyFont="1" applyFill="1" applyBorder="1" applyAlignment="1">
      <alignment horizontal="center" vertical="center"/>
    </xf>
    <xf numFmtId="38" fontId="63" fillId="0" borderId="23" xfId="52" applyFont="1" applyFill="1" applyBorder="1" applyAlignment="1">
      <alignment horizontal="center" vertical="center" wrapText="1"/>
    </xf>
    <xf numFmtId="38" fontId="63" fillId="0" borderId="17" xfId="52" applyFont="1" applyFill="1" applyBorder="1" applyAlignment="1">
      <alignment horizontal="center" vertical="center" wrapText="1"/>
    </xf>
    <xf numFmtId="38" fontId="63" fillId="0" borderId="52" xfId="52" applyFont="1" applyFill="1" applyBorder="1" applyAlignment="1">
      <alignment horizontal="center" vertical="center" wrapText="1"/>
    </xf>
    <xf numFmtId="38" fontId="63" fillId="0" borderId="11" xfId="52" applyFont="1" applyFill="1" applyBorder="1" applyAlignment="1">
      <alignment horizontal="center" vertical="center" wrapText="1"/>
    </xf>
    <xf numFmtId="38" fontId="63" fillId="0" borderId="12" xfId="52" applyFont="1" applyFill="1" applyBorder="1" applyAlignment="1">
      <alignment horizontal="center" vertical="center" wrapText="1"/>
    </xf>
    <xf numFmtId="38" fontId="63" fillId="0" borderId="49" xfId="52" applyFont="1" applyFill="1" applyBorder="1" applyAlignment="1">
      <alignment horizontal="center" vertical="center" wrapText="1"/>
    </xf>
    <xf numFmtId="38" fontId="63" fillId="0" borderId="42" xfId="52" applyFont="1" applyFill="1" applyBorder="1" applyAlignment="1">
      <alignment horizontal="center" vertical="center" wrapText="1"/>
    </xf>
    <xf numFmtId="38" fontId="63" fillId="0" borderId="25" xfId="52" applyFont="1" applyFill="1" applyBorder="1" applyAlignment="1">
      <alignment horizontal="center" vertical="center" wrapText="1"/>
    </xf>
    <xf numFmtId="38" fontId="63" fillId="0" borderId="20" xfId="52" applyFont="1" applyFill="1" applyBorder="1" applyAlignment="1">
      <alignment horizontal="center" vertical="center" wrapText="1"/>
    </xf>
    <xf numFmtId="38" fontId="6" fillId="0" borderId="13" xfId="52" applyFont="1" applyFill="1" applyBorder="1" applyAlignment="1">
      <alignment horizontal="center" vertical="center"/>
    </xf>
    <xf numFmtId="38" fontId="6" fillId="0" borderId="25" xfId="52" applyFont="1" applyFill="1" applyBorder="1" applyAlignment="1">
      <alignment horizontal="distributed" indent="1"/>
    </xf>
    <xf numFmtId="187" fontId="6" fillId="0" borderId="24" xfId="52" applyNumberFormat="1" applyFont="1" applyFill="1" applyBorder="1" applyAlignment="1">
      <alignment horizontal="center" vertical="center" wrapText="1"/>
    </xf>
    <xf numFmtId="187" fontId="6" fillId="0" borderId="15" xfId="52" applyNumberFormat="1" applyFont="1" applyFill="1" applyBorder="1" applyAlignment="1">
      <alignment horizontal="center" vertical="center" wrapText="1"/>
    </xf>
    <xf numFmtId="38" fontId="6" fillId="0" borderId="14" xfId="52" applyFont="1" applyFill="1" applyBorder="1" applyAlignment="1">
      <alignment horizontal="distributed" indent="1"/>
    </xf>
    <xf numFmtId="38" fontId="6" fillId="0" borderId="52" xfId="52" applyFont="1" applyFill="1" applyBorder="1" applyAlignment="1">
      <alignment horizontal="distributed" indent="1"/>
    </xf>
    <xf numFmtId="38" fontId="6" fillId="0" borderId="40" xfId="52" applyFont="1" applyFill="1" applyBorder="1" applyAlignment="1">
      <alignment vertical="top" wrapText="1"/>
    </xf>
    <xf numFmtId="0" fontId="7" fillId="0" borderId="40" xfId="63" applyFont="1" applyFill="1" applyBorder="1" applyAlignment="1">
      <alignment vertical="top"/>
      <protection/>
    </xf>
    <xf numFmtId="0" fontId="7" fillId="0" borderId="75" xfId="63" applyFont="1" applyFill="1" applyBorder="1" applyAlignment="1">
      <alignment vertical="top"/>
      <protection/>
    </xf>
    <xf numFmtId="0" fontId="7" fillId="0" borderId="41" xfId="63" applyFont="1" applyFill="1" applyBorder="1" applyAlignment="1">
      <alignment vertical="top"/>
      <protection/>
    </xf>
    <xf numFmtId="0" fontId="7" fillId="0" borderId="66" xfId="63" applyFont="1" applyFill="1" applyBorder="1" applyAlignment="1">
      <alignment vertical="top"/>
      <protection/>
    </xf>
    <xf numFmtId="38" fontId="6" fillId="0" borderId="43" xfId="52" applyFont="1" applyFill="1" applyBorder="1" applyAlignment="1">
      <alignment horizontal="distributed" indent="1"/>
    </xf>
    <xf numFmtId="38" fontId="6" fillId="0" borderId="65" xfId="52" applyFont="1" applyFill="1" applyBorder="1" applyAlignment="1">
      <alignment horizontal="distributed" indent="1"/>
    </xf>
    <xf numFmtId="187" fontId="6" fillId="0" borderId="45" xfId="52" applyNumberFormat="1" applyFont="1" applyFill="1" applyBorder="1" applyAlignment="1">
      <alignment horizontal="distributed" indent="1"/>
    </xf>
    <xf numFmtId="187" fontId="6" fillId="0" borderId="76" xfId="52" applyNumberFormat="1" applyFont="1" applyFill="1" applyBorder="1" applyAlignment="1">
      <alignment horizontal="distributed" indent="1"/>
    </xf>
    <xf numFmtId="38" fontId="6" fillId="0" borderId="25" xfId="52" applyFont="1" applyFill="1" applyBorder="1" applyAlignment="1">
      <alignment horizontal="distributed" vertical="center" textRotation="255"/>
    </xf>
    <xf numFmtId="38" fontId="6" fillId="0" borderId="24" xfId="52" applyFont="1" applyFill="1" applyBorder="1" applyAlignment="1">
      <alignment vertical="center" wrapText="1"/>
    </xf>
    <xf numFmtId="38" fontId="6" fillId="0" borderId="15" xfId="52" applyFont="1" applyFill="1" applyBorder="1" applyAlignment="1">
      <alignment vertical="center"/>
    </xf>
    <xf numFmtId="38" fontId="6" fillId="0" borderId="50" xfId="52" applyFont="1" applyBorder="1" applyAlignment="1">
      <alignment horizontal="distributed"/>
    </xf>
    <xf numFmtId="38" fontId="6" fillId="0" borderId="48" xfId="52" applyFont="1" applyFill="1" applyBorder="1" applyAlignment="1">
      <alignment horizontal="distributed"/>
    </xf>
    <xf numFmtId="0" fontId="7" fillId="0" borderId="50" xfId="63" applyFont="1" applyFill="1" applyBorder="1" applyAlignment="1">
      <alignment horizontal="distributed"/>
      <protection/>
    </xf>
    <xf numFmtId="38" fontId="6" fillId="0" borderId="0" xfId="52" applyFont="1" applyBorder="1" applyAlignment="1">
      <alignment horizontal="distributed"/>
    </xf>
    <xf numFmtId="38" fontId="6" fillId="0" borderId="16" xfId="52" applyFont="1" applyFill="1" applyBorder="1" applyAlignment="1">
      <alignment horizontal="distributed"/>
    </xf>
    <xf numFmtId="0" fontId="7" fillId="0" borderId="0" xfId="63" applyFont="1" applyFill="1" applyAlignment="1">
      <alignment horizontal="distributed"/>
      <protection/>
    </xf>
    <xf numFmtId="38" fontId="6" fillId="0" borderId="18" xfId="52" applyFont="1" applyBorder="1" applyAlignment="1">
      <alignment horizontal="distributed"/>
    </xf>
    <xf numFmtId="38" fontId="18" fillId="0" borderId="19" xfId="52" applyFont="1" applyFill="1" applyBorder="1" applyAlignment="1">
      <alignment horizontal="distributed" wrapText="1"/>
    </xf>
    <xf numFmtId="0" fontId="18" fillId="0" borderId="18" xfId="63" applyFont="1" applyFill="1" applyBorder="1" applyAlignment="1">
      <alignment horizontal="distributed" wrapText="1"/>
      <protection/>
    </xf>
    <xf numFmtId="38" fontId="6" fillId="0" borderId="50" xfId="52" applyFont="1" applyFill="1" applyBorder="1" applyAlignment="1">
      <alignment horizontal="left" indent="1"/>
    </xf>
    <xf numFmtId="38" fontId="6" fillId="0" borderId="51" xfId="52" applyFont="1" applyFill="1" applyBorder="1" applyAlignment="1">
      <alignment horizontal="left" indent="1"/>
    </xf>
    <xf numFmtId="38" fontId="6" fillId="0" borderId="0" xfId="52" applyFont="1" applyFill="1" applyBorder="1" applyAlignment="1">
      <alignment horizontal="left" indent="1"/>
    </xf>
    <xf numFmtId="38" fontId="6" fillId="0" borderId="17" xfId="52" applyFont="1" applyFill="1" applyBorder="1" applyAlignment="1">
      <alignment horizontal="left" indent="1"/>
    </xf>
    <xf numFmtId="38" fontId="6" fillId="0" borderId="18" xfId="52" applyFont="1" applyFill="1" applyBorder="1" applyAlignment="1">
      <alignment horizontal="left" indent="1"/>
    </xf>
    <xf numFmtId="38" fontId="6" fillId="0" borderId="21" xfId="52" applyFont="1" applyFill="1" applyBorder="1" applyAlignment="1">
      <alignment horizontal="left" indent="1"/>
    </xf>
    <xf numFmtId="38" fontId="6" fillId="0" borderId="0" xfId="52" applyFont="1" applyAlignment="1">
      <alignment horizontal="left"/>
    </xf>
    <xf numFmtId="38" fontId="6" fillId="0" borderId="0" xfId="52" applyFont="1" applyAlignment="1">
      <alignment horizontal="left" wrapText="1"/>
    </xf>
    <xf numFmtId="0" fontId="70" fillId="7" borderId="0" xfId="0" applyFont="1" applyFill="1" applyAlignment="1">
      <alignment horizontal="center" vertical="center"/>
    </xf>
    <xf numFmtId="0" fontId="71" fillId="0" borderId="0" xfId="44" applyFont="1" applyAlignment="1" applyProtection="1">
      <alignment vertical="center"/>
      <protection/>
    </xf>
    <xf numFmtId="0" fontId="72" fillId="0" borderId="0" xfId="0" applyFont="1" applyAlignment="1">
      <alignment vertical="center"/>
    </xf>
    <xf numFmtId="0" fontId="72" fillId="0" borderId="0" xfId="0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4" max="4" width="21.57421875" style="0" customWidth="1"/>
  </cols>
  <sheetData>
    <row r="1" spans="1:10" ht="24">
      <c r="A1" s="572" t="s">
        <v>538</v>
      </c>
      <c r="B1" s="572"/>
      <c r="C1" s="572"/>
      <c r="D1" s="572"/>
      <c r="E1" s="572"/>
      <c r="F1" s="572"/>
      <c r="G1" s="572"/>
      <c r="H1" s="572"/>
      <c r="I1" s="572"/>
      <c r="J1" s="572"/>
    </row>
    <row r="3" spans="1:10" ht="17.25">
      <c r="A3" s="573" t="s">
        <v>514</v>
      </c>
      <c r="B3" s="573"/>
      <c r="C3" s="573"/>
      <c r="D3" s="573"/>
      <c r="E3" s="574"/>
      <c r="F3" s="573" t="s">
        <v>536</v>
      </c>
      <c r="G3" s="573"/>
      <c r="H3" s="573"/>
      <c r="I3" s="573"/>
      <c r="J3" s="573"/>
    </row>
    <row r="4" spans="1:10" ht="17.25">
      <c r="A4" s="575"/>
      <c r="B4" s="575"/>
      <c r="C4" s="575"/>
      <c r="D4" s="575"/>
      <c r="E4" s="574"/>
      <c r="F4" s="575"/>
      <c r="G4" s="575"/>
      <c r="H4" s="575"/>
      <c r="I4" s="575"/>
      <c r="J4" s="575"/>
    </row>
    <row r="5" spans="1:10" ht="17.25">
      <c r="A5" s="573" t="s">
        <v>516</v>
      </c>
      <c r="B5" s="573"/>
      <c r="C5" s="573"/>
      <c r="D5" s="573"/>
      <c r="E5" s="574"/>
      <c r="F5" s="573" t="s">
        <v>515</v>
      </c>
      <c r="G5" s="573"/>
      <c r="H5" s="573"/>
      <c r="I5" s="573"/>
      <c r="J5" s="573"/>
    </row>
    <row r="6" spans="1:10" ht="17.25">
      <c r="A6" s="575"/>
      <c r="B6" s="575"/>
      <c r="C6" s="575"/>
      <c r="D6" s="575"/>
      <c r="E6" s="574"/>
      <c r="F6" s="575"/>
      <c r="G6" s="575"/>
      <c r="H6" s="575"/>
      <c r="I6" s="575"/>
      <c r="J6" s="575"/>
    </row>
    <row r="7" spans="1:10" ht="17.25">
      <c r="A7" s="573" t="s">
        <v>518</v>
      </c>
      <c r="B7" s="573"/>
      <c r="C7" s="573"/>
      <c r="D7" s="573"/>
      <c r="E7" s="574"/>
      <c r="F7" s="573" t="s">
        <v>517</v>
      </c>
      <c r="G7" s="573"/>
      <c r="H7" s="573"/>
      <c r="I7" s="573"/>
      <c r="J7" s="573"/>
    </row>
    <row r="8" spans="1:10" ht="17.25">
      <c r="A8" s="575"/>
      <c r="B8" s="575"/>
      <c r="C8" s="575"/>
      <c r="D8" s="575"/>
      <c r="E8" s="574"/>
      <c r="F8" s="575"/>
      <c r="G8" s="575"/>
      <c r="H8" s="575"/>
      <c r="I8" s="575"/>
      <c r="J8" s="575"/>
    </row>
    <row r="9" spans="1:10" ht="17.25">
      <c r="A9" s="573" t="s">
        <v>520</v>
      </c>
      <c r="B9" s="573"/>
      <c r="C9" s="573"/>
      <c r="D9" s="573"/>
      <c r="E9" s="574"/>
      <c r="F9" s="573" t="s">
        <v>519</v>
      </c>
      <c r="G9" s="573"/>
      <c r="H9" s="573"/>
      <c r="I9" s="573"/>
      <c r="J9" s="573"/>
    </row>
    <row r="10" spans="1:10" ht="17.25">
      <c r="A10" s="575"/>
      <c r="B10" s="575"/>
      <c r="C10" s="575"/>
      <c r="D10" s="575"/>
      <c r="E10" s="574"/>
      <c r="F10" s="575"/>
      <c r="G10" s="575"/>
      <c r="H10" s="575"/>
      <c r="I10" s="575"/>
      <c r="J10" s="575"/>
    </row>
    <row r="11" spans="1:10" ht="17.25">
      <c r="A11" s="573" t="s">
        <v>522</v>
      </c>
      <c r="B11" s="573"/>
      <c r="C11" s="573"/>
      <c r="D11" s="573"/>
      <c r="E11" s="574"/>
      <c r="F11" s="573" t="s">
        <v>521</v>
      </c>
      <c r="G11" s="573"/>
      <c r="H11" s="573"/>
      <c r="I11" s="573"/>
      <c r="J11" s="573"/>
    </row>
    <row r="12" spans="1:10" ht="17.25">
      <c r="A12" s="575"/>
      <c r="B12" s="575"/>
      <c r="C12" s="575"/>
      <c r="D12" s="575"/>
      <c r="E12" s="574"/>
      <c r="F12" s="575"/>
      <c r="G12" s="575"/>
      <c r="H12" s="575"/>
      <c r="I12" s="575"/>
      <c r="J12" s="575"/>
    </row>
    <row r="13" spans="1:10" ht="17.25">
      <c r="A13" s="573" t="s">
        <v>524</v>
      </c>
      <c r="B13" s="573"/>
      <c r="C13" s="573"/>
      <c r="D13" s="573"/>
      <c r="E13" s="574"/>
      <c r="F13" s="573" t="s">
        <v>523</v>
      </c>
      <c r="G13" s="573"/>
      <c r="H13" s="573"/>
      <c r="I13" s="573"/>
      <c r="J13" s="573"/>
    </row>
    <row r="14" spans="1:10" ht="17.25">
      <c r="A14" s="575"/>
      <c r="B14" s="575"/>
      <c r="C14" s="575"/>
      <c r="D14" s="575"/>
      <c r="E14" s="574"/>
      <c r="F14" s="575"/>
      <c r="G14" s="575"/>
      <c r="H14" s="575"/>
      <c r="I14" s="575"/>
      <c r="J14" s="575"/>
    </row>
    <row r="15" spans="1:10" ht="17.25">
      <c r="A15" s="573" t="s">
        <v>534</v>
      </c>
      <c r="B15" s="573"/>
      <c r="C15" s="573"/>
      <c r="D15" s="573"/>
      <c r="E15" s="574"/>
      <c r="F15" s="573" t="s">
        <v>525</v>
      </c>
      <c r="G15" s="573"/>
      <c r="H15" s="573"/>
      <c r="I15" s="573"/>
      <c r="J15" s="573"/>
    </row>
    <row r="16" spans="1:10" ht="17.25">
      <c r="A16" s="575"/>
      <c r="B16" s="575"/>
      <c r="C16" s="575"/>
      <c r="D16" s="575"/>
      <c r="E16" s="574"/>
      <c r="F16" s="575"/>
      <c r="G16" s="575"/>
      <c r="H16" s="575"/>
      <c r="I16" s="575"/>
      <c r="J16" s="575"/>
    </row>
    <row r="17" spans="1:10" ht="17.25">
      <c r="A17" s="573" t="s">
        <v>535</v>
      </c>
      <c r="B17" s="573"/>
      <c r="C17" s="573"/>
      <c r="D17" s="573"/>
      <c r="E17" s="574"/>
      <c r="F17" s="573" t="s">
        <v>527</v>
      </c>
      <c r="G17" s="573"/>
      <c r="H17" s="573"/>
      <c r="I17" s="573"/>
      <c r="J17" s="573"/>
    </row>
    <row r="18" spans="1:10" ht="17.25">
      <c r="A18" s="575"/>
      <c r="B18" s="575"/>
      <c r="C18" s="575"/>
      <c r="D18" s="575"/>
      <c r="E18" s="574"/>
      <c r="F18" s="575"/>
      <c r="G18" s="575"/>
      <c r="H18" s="575"/>
      <c r="I18" s="575"/>
      <c r="J18" s="575"/>
    </row>
    <row r="19" spans="1:10" ht="17.25">
      <c r="A19" s="573" t="s">
        <v>526</v>
      </c>
      <c r="B19" s="573"/>
      <c r="C19" s="573"/>
      <c r="D19" s="573"/>
      <c r="E19" s="574"/>
      <c r="F19" s="573" t="s">
        <v>529</v>
      </c>
      <c r="G19" s="573"/>
      <c r="H19" s="573"/>
      <c r="I19" s="573"/>
      <c r="J19" s="573"/>
    </row>
    <row r="20" spans="1:10" ht="17.25">
      <c r="A20" s="575"/>
      <c r="B20" s="575"/>
      <c r="C20" s="575"/>
      <c r="D20" s="575"/>
      <c r="E20" s="574"/>
      <c r="F20" s="575"/>
      <c r="G20" s="575"/>
      <c r="H20" s="575"/>
      <c r="I20" s="575"/>
      <c r="J20" s="575"/>
    </row>
    <row r="21" spans="1:10" ht="17.25">
      <c r="A21" s="573" t="s">
        <v>528</v>
      </c>
      <c r="B21" s="573"/>
      <c r="C21" s="573"/>
      <c r="D21" s="573"/>
      <c r="E21" s="574"/>
      <c r="F21" s="573" t="s">
        <v>531</v>
      </c>
      <c r="G21" s="573"/>
      <c r="H21" s="573"/>
      <c r="I21" s="573"/>
      <c r="J21" s="573"/>
    </row>
    <row r="22" spans="1:10" ht="17.25">
      <c r="A22" s="575"/>
      <c r="B22" s="575"/>
      <c r="C22" s="575"/>
      <c r="D22" s="575"/>
      <c r="E22" s="574"/>
      <c r="F22" s="575"/>
      <c r="G22" s="575"/>
      <c r="H22" s="575"/>
      <c r="I22" s="575"/>
      <c r="J22" s="575"/>
    </row>
    <row r="23" spans="1:10" ht="17.25">
      <c r="A23" s="573" t="s">
        <v>530</v>
      </c>
      <c r="B23" s="573"/>
      <c r="C23" s="573"/>
      <c r="D23" s="573"/>
      <c r="E23" s="574"/>
      <c r="F23" s="573" t="s">
        <v>533</v>
      </c>
      <c r="G23" s="573"/>
      <c r="H23" s="573"/>
      <c r="I23" s="573"/>
      <c r="J23" s="573"/>
    </row>
    <row r="24" spans="1:10" ht="17.25">
      <c r="A24" s="575"/>
      <c r="B24" s="575"/>
      <c r="C24" s="575"/>
      <c r="D24" s="575"/>
      <c r="E24" s="574"/>
      <c r="F24" s="575"/>
      <c r="G24" s="575"/>
      <c r="H24" s="575"/>
      <c r="I24" s="575"/>
      <c r="J24" s="575"/>
    </row>
    <row r="25" spans="1:10" ht="17.25">
      <c r="A25" s="573" t="s">
        <v>532</v>
      </c>
      <c r="B25" s="573"/>
      <c r="C25" s="573"/>
      <c r="D25" s="573"/>
      <c r="E25" s="574"/>
      <c r="F25" s="575"/>
      <c r="G25" s="575"/>
      <c r="H25" s="575"/>
      <c r="I25" s="575"/>
      <c r="J25" s="575"/>
    </row>
  </sheetData>
  <sheetProtection/>
  <mergeCells count="47">
    <mergeCell ref="A6:D6"/>
    <mergeCell ref="A7:D7"/>
    <mergeCell ref="A8:D8"/>
    <mergeCell ref="A1:J1"/>
    <mergeCell ref="A3:D3"/>
    <mergeCell ref="A4:D4"/>
    <mergeCell ref="A5:D5"/>
    <mergeCell ref="A20:D20"/>
    <mergeCell ref="A23:D23"/>
    <mergeCell ref="A12:D12"/>
    <mergeCell ref="A13:D13"/>
    <mergeCell ref="A14:D14"/>
    <mergeCell ref="A9:D9"/>
    <mergeCell ref="A10:D10"/>
    <mergeCell ref="A11:D11"/>
    <mergeCell ref="A21:D21"/>
    <mergeCell ref="A22:D22"/>
    <mergeCell ref="A15:D15"/>
    <mergeCell ref="A16:D16"/>
    <mergeCell ref="A17:D17"/>
    <mergeCell ref="F11:J11"/>
    <mergeCell ref="F12:J12"/>
    <mergeCell ref="F13:J13"/>
    <mergeCell ref="A18:D18"/>
    <mergeCell ref="A19:D19"/>
    <mergeCell ref="A24:D24"/>
    <mergeCell ref="A25:D25"/>
    <mergeCell ref="F3:J3"/>
    <mergeCell ref="F4:J4"/>
    <mergeCell ref="F5:J5"/>
    <mergeCell ref="F6:J6"/>
    <mergeCell ref="F7:J7"/>
    <mergeCell ref="F8:J8"/>
    <mergeCell ref="F9:J9"/>
    <mergeCell ref="F10:J10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F25:J25"/>
  </mergeCells>
  <hyperlinks>
    <hyperlink ref="A3:D3" location="'084生活保護状況'!R1C1" display="84生活保護状況"/>
    <hyperlink ref="A5:D5" location="'085保護世帯及び人員'!R1C1" display="85保護世帯及び人員"/>
    <hyperlink ref="A7:D7" location="'086保護費'!R1C1" display="86保護費"/>
    <hyperlink ref="A9:D9" location="'087授産施設の状況'!R1C1" display="87授産施設の状況"/>
    <hyperlink ref="A11:D11" location="'088社会福祉施設等'!R1C1" display="88社会福祉施設等"/>
    <hyperlink ref="A13:D13" location="'089養護老人ホーム等入所者調'!R1C1" display="89養護老人ホーム等入所者数"/>
    <hyperlink ref="F3:I3" location="'95-1.2.3'!A1" display="95-1.2.3旧児童手当、子ども手当、児童手当支給状況"/>
    <hyperlink ref="F5:I5" location="'96'!A1" display="96児童館・児童センター・児童クラブ設置状況"/>
    <hyperlink ref="F7:I7" location="'97'!A1" display="97助産施設"/>
    <hyperlink ref="F9:I9" location="'98'!A1" display="98身体障害者等級別・障害別手帳交付状況"/>
    <hyperlink ref="F11:I11" location="'99'!A1" display="99知的障害者名簿登載者数"/>
    <hyperlink ref="F13:I13" location="'100'!A1" display="100国民年金加入の状況"/>
    <hyperlink ref="F15:I15" location="'101'!A1" display="101国民年金受給の状況"/>
    <hyperlink ref="F17:I17" location="'102'!A1" display="102福祉年金受給者の状況"/>
    <hyperlink ref="F19:I19" location="'103'!A1" display="103共同募金の状況"/>
    <hyperlink ref="F21:I21" location="'104'!A1" display="104日本赤十字社資の収納状況"/>
    <hyperlink ref="F23:I23" location="'105'!A1" display="105社会福祉協議会の相談事業"/>
    <hyperlink ref="A15:D15" location="'090 介護保険認定者一覧表'!R1C1" display="90介護保険認定者一覧表"/>
    <hyperlink ref="A17:D17" location="'091老人福祉センター利用状況'!R1C1" display="91老人福祉センター利用状況"/>
    <hyperlink ref="A19:D19" location="'092就学前児童措置入所状況'!R1C1" display="92就学前児童措置入所状況"/>
    <hyperlink ref="A21:D21" location="'093-1保育所の状況'!R1C1" display="93-1保育所の状況"/>
    <hyperlink ref="A23:D23" location="'093-2地域子育て支援拠点の状況'!R1C1" display="93-2地域子育て支援拠点の状況"/>
    <hyperlink ref="A25:D25" location="'094児童扶養手当及び特別児童扶養手当支給状況'!R1C1" display="94児童扶養手当及び特別児童扶養手当状況"/>
    <hyperlink ref="F3:J3" location="'095児童手当支給状況'!R1C1" display="95-1.2.3旧児童手当、子ども手当、児童手当支給状況"/>
    <hyperlink ref="F5:J5" location="'096児童館・児童センター・児童クラブ設置状況'!R1C1" display="96児童館・児童センター・児童クラブ設置状況"/>
    <hyperlink ref="F7:J7" location="'097助産施設'!R1C1" display="97助産施設"/>
    <hyperlink ref="F9:J9" location="'098身体障害者等級別・障害別手帳交付状況'!R1C1" display="98身体障害者等級別・障害別手帳交付状況"/>
    <hyperlink ref="F11:J11" location="'099知的障害者名簿登載者数'!R1C1" display="99知的障害者名簿登載者数"/>
    <hyperlink ref="F13:J13" location="'100国民年金加入の状況'!R1C1" display="100国民年金加入の状況"/>
    <hyperlink ref="F15:J15" location="'101国民年金受給の状況'!R1C1" display="101国民年金受給の状況"/>
    <hyperlink ref="F17:J17" location="'102福祉年金受給者の状況'!R1C1" display="102福祉年金受給者の状況"/>
    <hyperlink ref="F19:J19" location="'103共同募金の状況'!R1C1" display="103共同募金の状況"/>
    <hyperlink ref="F21:J21" location="'104日本赤十字社資の収納状況'!R1C1" display="104日本赤十字社資の収納状況"/>
    <hyperlink ref="F23:J23" location="'105社会福祉協議会の相談事業'!R1C1" display="105社会福祉協議会の相談事業"/>
  </hyperlink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20.57421875" style="175" customWidth="1"/>
    <col min="2" max="5" width="9.00390625" style="175" customWidth="1"/>
    <col min="6" max="7" width="9.00390625" style="129" customWidth="1"/>
    <col min="8" max="16384" width="9.00390625" style="76" customWidth="1"/>
  </cols>
  <sheetData>
    <row r="1" spans="1:8" s="129" customFormat="1" ht="18" customHeight="1" thickBot="1">
      <c r="A1" s="157" t="s">
        <v>193</v>
      </c>
      <c r="B1" s="158"/>
      <c r="C1" s="159"/>
      <c r="D1" s="159"/>
      <c r="E1" s="159"/>
      <c r="F1" s="160"/>
      <c r="G1" s="160" t="s">
        <v>194</v>
      </c>
      <c r="H1" s="448" t="s">
        <v>537</v>
      </c>
    </row>
    <row r="2" spans="1:7" s="129" customFormat="1" ht="39" customHeight="1">
      <c r="A2" s="203" t="s">
        <v>195</v>
      </c>
      <c r="B2" s="204" t="s">
        <v>196</v>
      </c>
      <c r="C2" s="75" t="s">
        <v>197</v>
      </c>
      <c r="D2" s="75" t="s">
        <v>198</v>
      </c>
      <c r="E2" s="75" t="s">
        <v>199</v>
      </c>
      <c r="F2" s="75" t="s">
        <v>200</v>
      </c>
      <c r="G2" s="205" t="s">
        <v>201</v>
      </c>
    </row>
    <row r="3" spans="1:7" s="147" customFormat="1" ht="13.5">
      <c r="A3" s="151" t="s">
        <v>202</v>
      </c>
      <c r="B3" s="206">
        <f>SUM(C3:G3)</f>
        <v>4489</v>
      </c>
      <c r="C3" s="116">
        <v>921</v>
      </c>
      <c r="D3" s="116">
        <v>925</v>
      </c>
      <c r="E3" s="116">
        <v>899</v>
      </c>
      <c r="F3" s="147">
        <v>892</v>
      </c>
      <c r="G3" s="147">
        <v>852</v>
      </c>
    </row>
    <row r="4" spans="1:7" s="147" customFormat="1" ht="13.5">
      <c r="A4" s="151" t="s">
        <v>203</v>
      </c>
      <c r="B4" s="206">
        <f>SUM(C4:G4)</f>
        <v>2320</v>
      </c>
      <c r="C4" s="116">
        <v>742</v>
      </c>
      <c r="D4" s="116">
        <v>749</v>
      </c>
      <c r="E4" s="116">
        <v>464</v>
      </c>
      <c r="F4" s="147">
        <v>321</v>
      </c>
      <c r="G4" s="147">
        <v>44</v>
      </c>
    </row>
    <row r="5" spans="1:7" s="147" customFormat="1" ht="14.25" thickBot="1">
      <c r="A5" s="207" t="s">
        <v>204</v>
      </c>
      <c r="B5" s="208">
        <f aca="true" t="shared" si="0" ref="B5:G5">(B4)/B3*100</f>
        <v>51.68188906215193</v>
      </c>
      <c r="C5" s="209">
        <f t="shared" si="0"/>
        <v>80.56460369163952</v>
      </c>
      <c r="D5" s="209">
        <f t="shared" si="0"/>
        <v>80.97297297297297</v>
      </c>
      <c r="E5" s="209">
        <f t="shared" si="0"/>
        <v>51.61290322580645</v>
      </c>
      <c r="F5" s="209">
        <f t="shared" si="0"/>
        <v>35.98654708520179</v>
      </c>
      <c r="G5" s="209">
        <f t="shared" si="0"/>
        <v>5.164319248826291</v>
      </c>
    </row>
    <row r="6" spans="1:7" s="129" customFormat="1" ht="15.75" customHeight="1">
      <c r="A6" s="158" t="s">
        <v>205</v>
      </c>
      <c r="B6" s="158"/>
      <c r="C6" s="158"/>
      <c r="D6" s="158"/>
      <c r="E6" s="158"/>
      <c r="F6" s="79"/>
      <c r="G6" s="79" t="s">
        <v>206</v>
      </c>
    </row>
    <row r="7" spans="2:7" ht="13.5">
      <c r="B7" s="150"/>
      <c r="C7" s="116"/>
      <c r="D7" s="116"/>
      <c r="E7" s="116"/>
      <c r="F7" s="210"/>
      <c r="G7" s="92"/>
    </row>
    <row r="8" spans="2:7" ht="13.5">
      <c r="B8" s="211"/>
      <c r="C8" s="84"/>
      <c r="D8" s="84"/>
      <c r="E8" s="84"/>
      <c r="F8" s="84"/>
      <c r="G8" s="84"/>
    </row>
    <row r="9" spans="2:7" ht="13.5">
      <c r="B9" s="158"/>
      <c r="C9" s="158"/>
      <c r="D9" s="158"/>
      <c r="E9" s="158"/>
      <c r="F9" s="159"/>
      <c r="G9" s="159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hyperlinks>
    <hyperlink ref="H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7"/>
  <sheetViews>
    <sheetView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" sqref="N1"/>
    </sheetView>
  </sheetViews>
  <sheetFormatPr defaultColWidth="9.140625" defaultRowHeight="15"/>
  <cols>
    <col min="1" max="1" width="4.7109375" style="100" customWidth="1"/>
    <col min="2" max="2" width="21.421875" style="100" customWidth="1"/>
    <col min="3" max="6" width="4.8515625" style="100" bestFit="1" customWidth="1"/>
    <col min="7" max="7" width="6.421875" style="100" bestFit="1" customWidth="1"/>
    <col min="8" max="8" width="5.7109375" style="100" bestFit="1" customWidth="1"/>
    <col min="9" max="9" width="5.7109375" style="71" bestFit="1" customWidth="1"/>
    <col min="10" max="10" width="5.57421875" style="71" customWidth="1"/>
    <col min="11" max="12" width="5.7109375" style="71" bestFit="1" customWidth="1"/>
    <col min="13" max="13" width="5.00390625" style="71" customWidth="1"/>
    <col min="14" max="16384" width="9.00390625" style="71" customWidth="1"/>
  </cols>
  <sheetData>
    <row r="1" spans="1:14" ht="15" thickBot="1">
      <c r="A1" s="68" t="s">
        <v>207</v>
      </c>
      <c r="B1" s="39"/>
      <c r="C1" s="39"/>
      <c r="D1" s="107"/>
      <c r="E1" s="107"/>
      <c r="F1" s="107"/>
      <c r="G1" s="107"/>
      <c r="H1" s="107"/>
      <c r="I1" s="107"/>
      <c r="J1" s="107"/>
      <c r="K1" s="107"/>
      <c r="L1" s="107"/>
      <c r="M1" s="70" t="s">
        <v>208</v>
      </c>
      <c r="N1" s="448" t="s">
        <v>537</v>
      </c>
    </row>
    <row r="2" spans="1:14" s="76" customFormat="1" ht="13.5">
      <c r="A2" s="514" t="s">
        <v>209</v>
      </c>
      <c r="B2" s="457"/>
      <c r="C2" s="516" t="s">
        <v>210</v>
      </c>
      <c r="D2" s="518" t="s">
        <v>60</v>
      </c>
      <c r="E2" s="519"/>
      <c r="F2" s="519"/>
      <c r="G2" s="519"/>
      <c r="H2" s="518" t="s">
        <v>211</v>
      </c>
      <c r="I2" s="520"/>
      <c r="J2" s="520"/>
      <c r="K2" s="520"/>
      <c r="L2" s="520"/>
      <c r="M2" s="520"/>
      <c r="N2" s="129"/>
    </row>
    <row r="3" spans="1:14" s="76" customFormat="1" ht="25.5">
      <c r="A3" s="515"/>
      <c r="B3" s="458"/>
      <c r="C3" s="517"/>
      <c r="D3" s="213" t="s">
        <v>3</v>
      </c>
      <c r="E3" s="213" t="s">
        <v>212</v>
      </c>
      <c r="F3" s="213" t="s">
        <v>213</v>
      </c>
      <c r="G3" s="111" t="s">
        <v>214</v>
      </c>
      <c r="H3" s="111" t="s">
        <v>58</v>
      </c>
      <c r="I3" s="111" t="s">
        <v>3</v>
      </c>
      <c r="J3" s="214" t="s">
        <v>215</v>
      </c>
      <c r="K3" s="111" t="s">
        <v>216</v>
      </c>
      <c r="L3" s="111" t="s">
        <v>217</v>
      </c>
      <c r="M3" s="111" t="s">
        <v>218</v>
      </c>
      <c r="N3" s="129"/>
    </row>
    <row r="4" spans="1:14" s="80" customFormat="1" ht="13.5" customHeight="1">
      <c r="A4" s="215"/>
      <c r="B4" s="215">
        <v>22</v>
      </c>
      <c r="C4" s="216">
        <v>39</v>
      </c>
      <c r="D4" s="217">
        <v>556</v>
      </c>
      <c r="E4" s="217">
        <v>35</v>
      </c>
      <c r="F4" s="217">
        <v>417</v>
      </c>
      <c r="G4" s="217">
        <v>104</v>
      </c>
      <c r="H4" s="217">
        <v>3434</v>
      </c>
      <c r="I4" s="217">
        <v>2990</v>
      </c>
      <c r="J4" s="217">
        <v>679</v>
      </c>
      <c r="K4" s="217">
        <v>765</v>
      </c>
      <c r="L4" s="217">
        <v>714</v>
      </c>
      <c r="M4" s="217">
        <v>832</v>
      </c>
      <c r="N4" s="87"/>
    </row>
    <row r="5" spans="1:15" s="80" customFormat="1" ht="13.5" customHeight="1">
      <c r="A5" s="87"/>
      <c r="B5" s="218">
        <v>23</v>
      </c>
      <c r="C5" s="219">
        <v>39</v>
      </c>
      <c r="D5" s="220">
        <v>602</v>
      </c>
      <c r="E5" s="220">
        <v>39</v>
      </c>
      <c r="F5" s="220">
        <v>463</v>
      </c>
      <c r="G5" s="220">
        <v>100</v>
      </c>
      <c r="H5" s="220">
        <v>3486</v>
      </c>
      <c r="I5" s="220">
        <v>2965</v>
      </c>
      <c r="J5" s="220">
        <v>683</v>
      </c>
      <c r="K5" s="220">
        <v>781</v>
      </c>
      <c r="L5" s="220">
        <v>773</v>
      </c>
      <c r="M5" s="220">
        <v>728</v>
      </c>
      <c r="N5" s="87"/>
      <c r="O5" s="221"/>
    </row>
    <row r="6" spans="1:14" s="80" customFormat="1" ht="13.5" customHeight="1">
      <c r="A6" s="215"/>
      <c r="B6" s="215">
        <v>24</v>
      </c>
      <c r="C6" s="219">
        <v>39</v>
      </c>
      <c r="D6" s="217">
        <v>474</v>
      </c>
      <c r="E6" s="217">
        <v>27</v>
      </c>
      <c r="F6" s="217">
        <v>350</v>
      </c>
      <c r="G6" s="217">
        <v>97</v>
      </c>
      <c r="H6" s="217">
        <v>2579</v>
      </c>
      <c r="I6" s="217">
        <v>2054</v>
      </c>
      <c r="J6" s="217">
        <v>473</v>
      </c>
      <c r="K6" s="217">
        <v>488</v>
      </c>
      <c r="L6" s="217">
        <v>563</v>
      </c>
      <c r="M6" s="217">
        <v>530</v>
      </c>
      <c r="N6" s="87"/>
    </row>
    <row r="7" spans="1:14" s="80" customFormat="1" ht="13.5" customHeight="1">
      <c r="A7" s="215"/>
      <c r="B7" s="215">
        <v>25</v>
      </c>
      <c r="C7" s="219">
        <v>39</v>
      </c>
      <c r="D7" s="217">
        <v>588</v>
      </c>
      <c r="E7" s="217">
        <v>37</v>
      </c>
      <c r="F7" s="217">
        <v>471</v>
      </c>
      <c r="G7" s="217">
        <v>80</v>
      </c>
      <c r="H7" s="217">
        <v>3626</v>
      </c>
      <c r="I7" s="217">
        <v>3097</v>
      </c>
      <c r="J7" s="217">
        <v>808</v>
      </c>
      <c r="K7" s="217">
        <v>729</v>
      </c>
      <c r="L7" s="217">
        <v>753</v>
      </c>
      <c r="M7" s="217">
        <v>807</v>
      </c>
      <c r="N7" s="87"/>
    </row>
    <row r="8" spans="1:14" s="80" customFormat="1" ht="13.5" customHeight="1">
      <c r="A8" s="222"/>
      <c r="B8" s="223">
        <v>26</v>
      </c>
      <c r="C8" s="224">
        <v>37</v>
      </c>
      <c r="D8" s="225">
        <v>638</v>
      </c>
      <c r="E8" s="225">
        <v>37</v>
      </c>
      <c r="F8" s="225">
        <v>494</v>
      </c>
      <c r="G8" s="225">
        <v>107</v>
      </c>
      <c r="H8" s="225">
        <v>3631</v>
      </c>
      <c r="I8" s="225">
        <v>3048</v>
      </c>
      <c r="J8" s="225">
        <v>826</v>
      </c>
      <c r="K8" s="225">
        <v>740</v>
      </c>
      <c r="L8" s="225">
        <v>733</v>
      </c>
      <c r="M8" s="225">
        <v>749</v>
      </c>
      <c r="N8" s="87"/>
    </row>
    <row r="9" spans="1:14" s="228" customFormat="1" ht="19.5" customHeight="1">
      <c r="A9" s="521" t="s">
        <v>219</v>
      </c>
      <c r="B9" s="226" t="s">
        <v>3</v>
      </c>
      <c r="C9" s="227">
        <f aca="true" t="shared" si="0" ref="C9:M9">SUM(C10:C28)</f>
        <v>18</v>
      </c>
      <c r="D9" s="116">
        <f t="shared" si="0"/>
        <v>296</v>
      </c>
      <c r="E9" s="116">
        <f t="shared" si="0"/>
        <v>18</v>
      </c>
      <c r="F9" s="116">
        <f t="shared" si="0"/>
        <v>232</v>
      </c>
      <c r="G9" s="116">
        <f t="shared" si="0"/>
        <v>46</v>
      </c>
      <c r="H9" s="116">
        <f t="shared" si="0"/>
        <v>1710</v>
      </c>
      <c r="I9" s="116">
        <f>SUM(I10:I28)</f>
        <v>1292</v>
      </c>
      <c r="J9" s="116">
        <f t="shared" si="0"/>
        <v>213</v>
      </c>
      <c r="K9" s="116">
        <f>SUM(K10:K28)</f>
        <v>359</v>
      </c>
      <c r="L9" s="116">
        <f>SUM(L10:L28)</f>
        <v>344</v>
      </c>
      <c r="M9" s="116">
        <f t="shared" si="0"/>
        <v>376</v>
      </c>
      <c r="N9" s="147"/>
    </row>
    <row r="10" spans="1:14" s="232" customFormat="1" ht="12" customHeight="1">
      <c r="A10" s="505"/>
      <c r="B10" s="229" t="s">
        <v>220</v>
      </c>
      <c r="C10" s="230">
        <v>1</v>
      </c>
      <c r="D10" s="231">
        <f>SUM(E10:G10)</f>
        <v>11</v>
      </c>
      <c r="E10" s="231">
        <v>1</v>
      </c>
      <c r="F10" s="231">
        <v>8</v>
      </c>
      <c r="G10" s="231">
        <v>2</v>
      </c>
      <c r="H10" s="79">
        <v>80</v>
      </c>
      <c r="I10" s="87">
        <f>SUM(J10:M10)</f>
        <v>52</v>
      </c>
      <c r="J10" s="79">
        <v>0</v>
      </c>
      <c r="K10" s="79">
        <v>15</v>
      </c>
      <c r="L10" s="79">
        <v>15</v>
      </c>
      <c r="M10" s="217">
        <v>22</v>
      </c>
      <c r="N10" s="87"/>
    </row>
    <row r="11" spans="1:14" s="232" customFormat="1" ht="12" customHeight="1">
      <c r="A11" s="505"/>
      <c r="B11" s="229" t="s">
        <v>221</v>
      </c>
      <c r="C11" s="230">
        <v>1</v>
      </c>
      <c r="D11" s="231">
        <f>SUM(E11:G11)</f>
        <v>28</v>
      </c>
      <c r="E11" s="231">
        <v>1</v>
      </c>
      <c r="F11" s="231">
        <v>23</v>
      </c>
      <c r="G11" s="231">
        <v>4</v>
      </c>
      <c r="H11" s="79">
        <v>150</v>
      </c>
      <c r="I11" s="87">
        <f>SUM(J11:M11)</f>
        <v>122</v>
      </c>
      <c r="J11" s="79">
        <v>22</v>
      </c>
      <c r="K11" s="79">
        <v>28</v>
      </c>
      <c r="L11" s="79">
        <v>29</v>
      </c>
      <c r="M11" s="217">
        <v>43</v>
      </c>
      <c r="N11" s="87"/>
    </row>
    <row r="12" spans="1:14" s="232" customFormat="1" ht="12" customHeight="1">
      <c r="A12" s="505"/>
      <c r="B12" s="229" t="s">
        <v>222</v>
      </c>
      <c r="C12" s="230">
        <v>1</v>
      </c>
      <c r="D12" s="231">
        <f aca="true" t="shared" si="1" ref="D12:D27">SUM(E12:G12)</f>
        <v>28</v>
      </c>
      <c r="E12" s="231">
        <v>1</v>
      </c>
      <c r="F12" s="231">
        <v>23</v>
      </c>
      <c r="G12" s="231">
        <v>4</v>
      </c>
      <c r="H12" s="79">
        <v>150</v>
      </c>
      <c r="I12" s="87">
        <f aca="true" t="shared" si="2" ref="I12:I28">SUM(J12:M12)</f>
        <v>137</v>
      </c>
      <c r="J12" s="79">
        <v>20</v>
      </c>
      <c r="K12" s="79">
        <v>40</v>
      </c>
      <c r="L12" s="79">
        <v>35</v>
      </c>
      <c r="M12" s="217">
        <v>42</v>
      </c>
      <c r="N12" s="87"/>
    </row>
    <row r="13" spans="1:14" s="232" customFormat="1" ht="12" customHeight="1">
      <c r="A13" s="505"/>
      <c r="B13" s="229" t="s">
        <v>223</v>
      </c>
      <c r="C13" s="230">
        <v>1</v>
      </c>
      <c r="D13" s="231">
        <f t="shared" si="1"/>
        <v>20</v>
      </c>
      <c r="E13" s="231">
        <v>1</v>
      </c>
      <c r="F13" s="231">
        <v>16</v>
      </c>
      <c r="G13" s="231">
        <v>3</v>
      </c>
      <c r="H13" s="79">
        <v>120</v>
      </c>
      <c r="I13" s="87">
        <f t="shared" si="2"/>
        <v>102</v>
      </c>
      <c r="J13" s="79">
        <v>22</v>
      </c>
      <c r="K13" s="79">
        <v>28</v>
      </c>
      <c r="L13" s="79">
        <v>24</v>
      </c>
      <c r="M13" s="217">
        <v>28</v>
      </c>
      <c r="N13" s="87"/>
    </row>
    <row r="14" spans="1:14" s="232" customFormat="1" ht="12" customHeight="1">
      <c r="A14" s="505"/>
      <c r="B14" s="229" t="s">
        <v>224</v>
      </c>
      <c r="C14" s="230">
        <v>1</v>
      </c>
      <c r="D14" s="231">
        <f t="shared" si="1"/>
        <v>5</v>
      </c>
      <c r="E14" s="231">
        <v>1</v>
      </c>
      <c r="F14" s="231">
        <v>3</v>
      </c>
      <c r="G14" s="231">
        <v>1</v>
      </c>
      <c r="H14" s="79">
        <v>45</v>
      </c>
      <c r="I14" s="87">
        <f t="shared" si="2"/>
        <v>16</v>
      </c>
      <c r="J14" s="79">
        <v>0</v>
      </c>
      <c r="K14" s="79">
        <v>7</v>
      </c>
      <c r="L14" s="79">
        <v>3</v>
      </c>
      <c r="M14" s="217">
        <v>6</v>
      </c>
      <c r="N14" s="87"/>
    </row>
    <row r="15" spans="1:14" s="232" customFormat="1" ht="12" customHeight="1">
      <c r="A15" s="505"/>
      <c r="B15" s="229" t="s">
        <v>225</v>
      </c>
      <c r="C15" s="230">
        <v>1</v>
      </c>
      <c r="D15" s="231">
        <f t="shared" si="1"/>
        <v>17</v>
      </c>
      <c r="E15" s="231">
        <v>1</v>
      </c>
      <c r="F15" s="231">
        <v>13</v>
      </c>
      <c r="G15" s="231">
        <v>3</v>
      </c>
      <c r="H15" s="79">
        <v>90</v>
      </c>
      <c r="I15" s="87">
        <f t="shared" si="2"/>
        <v>65</v>
      </c>
      <c r="J15" s="79">
        <v>14</v>
      </c>
      <c r="K15" s="79">
        <v>14</v>
      </c>
      <c r="L15" s="79">
        <v>20</v>
      </c>
      <c r="M15" s="217">
        <v>17</v>
      </c>
      <c r="N15" s="87"/>
    </row>
    <row r="16" spans="1:14" s="232" customFormat="1" ht="12" customHeight="1">
      <c r="A16" s="505"/>
      <c r="B16" s="229" t="s">
        <v>226</v>
      </c>
      <c r="C16" s="230">
        <v>1</v>
      </c>
      <c r="D16" s="231">
        <f t="shared" si="1"/>
        <v>12</v>
      </c>
      <c r="E16" s="231">
        <v>1</v>
      </c>
      <c r="F16" s="231">
        <v>9</v>
      </c>
      <c r="G16" s="231">
        <v>2</v>
      </c>
      <c r="H16" s="79">
        <v>110</v>
      </c>
      <c r="I16" s="87">
        <f t="shared" si="2"/>
        <v>72</v>
      </c>
      <c r="J16" s="79">
        <v>0</v>
      </c>
      <c r="K16" s="79">
        <v>30</v>
      </c>
      <c r="L16" s="79">
        <v>21</v>
      </c>
      <c r="M16" s="217">
        <v>21</v>
      </c>
      <c r="N16" s="87"/>
    </row>
    <row r="17" spans="1:14" s="232" customFormat="1" ht="12" customHeight="1">
      <c r="A17" s="505"/>
      <c r="B17" s="229" t="s">
        <v>227</v>
      </c>
      <c r="C17" s="230">
        <v>1</v>
      </c>
      <c r="D17" s="231">
        <f t="shared" si="1"/>
        <v>5</v>
      </c>
      <c r="E17" s="231">
        <v>1</v>
      </c>
      <c r="F17" s="231">
        <v>3</v>
      </c>
      <c r="G17" s="231">
        <v>1</v>
      </c>
      <c r="H17" s="79">
        <v>45</v>
      </c>
      <c r="I17" s="87">
        <f t="shared" si="2"/>
        <v>30</v>
      </c>
      <c r="J17" s="79">
        <v>0</v>
      </c>
      <c r="K17" s="79">
        <v>9</v>
      </c>
      <c r="L17" s="79">
        <v>10</v>
      </c>
      <c r="M17" s="217">
        <v>11</v>
      </c>
      <c r="N17" s="87"/>
    </row>
    <row r="18" spans="1:14" s="232" customFormat="1" ht="12" customHeight="1">
      <c r="A18" s="505"/>
      <c r="B18" s="229" t="s">
        <v>228</v>
      </c>
      <c r="C18" s="230">
        <v>1</v>
      </c>
      <c r="D18" s="231">
        <f t="shared" si="1"/>
        <v>11</v>
      </c>
      <c r="E18" s="231">
        <v>1</v>
      </c>
      <c r="F18" s="231">
        <v>8</v>
      </c>
      <c r="G18" s="231">
        <v>2</v>
      </c>
      <c r="H18" s="79">
        <v>45</v>
      </c>
      <c r="I18" s="87">
        <f t="shared" si="2"/>
        <v>42</v>
      </c>
      <c r="J18" s="79">
        <v>8</v>
      </c>
      <c r="K18" s="79">
        <v>14</v>
      </c>
      <c r="L18" s="79">
        <v>14</v>
      </c>
      <c r="M18" s="217">
        <v>6</v>
      </c>
      <c r="N18" s="87"/>
    </row>
    <row r="19" spans="1:14" s="232" customFormat="1" ht="12" customHeight="1">
      <c r="A19" s="505"/>
      <c r="B19" s="229" t="s">
        <v>229</v>
      </c>
      <c r="C19" s="230">
        <v>1</v>
      </c>
      <c r="D19" s="231">
        <f t="shared" si="1"/>
        <v>12</v>
      </c>
      <c r="E19" s="231">
        <v>1</v>
      </c>
      <c r="F19" s="231">
        <v>9</v>
      </c>
      <c r="G19" s="231">
        <v>2</v>
      </c>
      <c r="H19" s="79">
        <v>90</v>
      </c>
      <c r="I19" s="87">
        <f t="shared" si="2"/>
        <v>54</v>
      </c>
      <c r="J19" s="79">
        <v>13</v>
      </c>
      <c r="K19" s="79">
        <v>14</v>
      </c>
      <c r="L19" s="79">
        <v>14</v>
      </c>
      <c r="M19" s="217">
        <v>13</v>
      </c>
      <c r="N19" s="87"/>
    </row>
    <row r="20" spans="1:14" s="232" customFormat="1" ht="12" customHeight="1">
      <c r="A20" s="505"/>
      <c r="B20" s="229" t="s">
        <v>230</v>
      </c>
      <c r="C20" s="230">
        <v>1</v>
      </c>
      <c r="D20" s="231">
        <f t="shared" si="1"/>
        <v>16</v>
      </c>
      <c r="E20" s="231">
        <v>1</v>
      </c>
      <c r="F20" s="231">
        <v>13</v>
      </c>
      <c r="G20" s="231">
        <v>2</v>
      </c>
      <c r="H20" s="79">
        <v>90</v>
      </c>
      <c r="I20" s="87">
        <f t="shared" si="2"/>
        <v>68</v>
      </c>
      <c r="J20" s="79">
        <v>13</v>
      </c>
      <c r="K20" s="79">
        <v>16</v>
      </c>
      <c r="L20" s="79">
        <v>20</v>
      </c>
      <c r="M20" s="217">
        <v>19</v>
      </c>
      <c r="N20" s="87"/>
    </row>
    <row r="21" spans="1:14" s="232" customFormat="1" ht="12" customHeight="1">
      <c r="A21" s="505"/>
      <c r="B21" s="229" t="s">
        <v>231</v>
      </c>
      <c r="C21" s="230">
        <v>1</v>
      </c>
      <c r="D21" s="231">
        <f t="shared" si="1"/>
        <v>21</v>
      </c>
      <c r="E21" s="231">
        <v>1</v>
      </c>
      <c r="F21" s="231">
        <v>17</v>
      </c>
      <c r="G21" s="231">
        <v>3</v>
      </c>
      <c r="H21" s="79">
        <v>110</v>
      </c>
      <c r="I21" s="87">
        <f t="shared" si="2"/>
        <v>92</v>
      </c>
      <c r="J21" s="79">
        <v>15</v>
      </c>
      <c r="K21" s="79">
        <v>31</v>
      </c>
      <c r="L21" s="79">
        <v>20</v>
      </c>
      <c r="M21" s="217">
        <v>26</v>
      </c>
      <c r="N21" s="87"/>
    </row>
    <row r="22" spans="1:14" s="232" customFormat="1" ht="12" customHeight="1">
      <c r="A22" s="505"/>
      <c r="B22" s="229" t="s">
        <v>232</v>
      </c>
      <c r="C22" s="230">
        <v>1</v>
      </c>
      <c r="D22" s="231">
        <f t="shared" si="1"/>
        <v>10</v>
      </c>
      <c r="E22" s="231">
        <v>1</v>
      </c>
      <c r="F22" s="231">
        <v>7</v>
      </c>
      <c r="G22" s="231">
        <v>2</v>
      </c>
      <c r="H22" s="79">
        <v>60</v>
      </c>
      <c r="I22" s="87">
        <f t="shared" si="2"/>
        <v>42</v>
      </c>
      <c r="J22" s="79">
        <v>0</v>
      </c>
      <c r="K22" s="79">
        <v>10</v>
      </c>
      <c r="L22" s="79">
        <v>13</v>
      </c>
      <c r="M22" s="217">
        <v>19</v>
      </c>
      <c r="N22" s="87"/>
    </row>
    <row r="23" spans="1:14" s="232" customFormat="1" ht="12" customHeight="1">
      <c r="A23" s="505"/>
      <c r="B23" s="229" t="s">
        <v>233</v>
      </c>
      <c r="C23" s="230">
        <v>1</v>
      </c>
      <c r="D23" s="231">
        <f t="shared" si="1"/>
        <v>35</v>
      </c>
      <c r="E23" s="231">
        <v>1</v>
      </c>
      <c r="F23" s="231">
        <v>29</v>
      </c>
      <c r="G23" s="231">
        <v>5</v>
      </c>
      <c r="H23" s="79">
        <v>150</v>
      </c>
      <c r="I23" s="87">
        <f t="shared" si="2"/>
        <v>135</v>
      </c>
      <c r="J23" s="79">
        <v>37</v>
      </c>
      <c r="K23" s="79">
        <v>34</v>
      </c>
      <c r="L23" s="79">
        <v>34</v>
      </c>
      <c r="M23" s="217">
        <v>30</v>
      </c>
      <c r="N23" s="87"/>
    </row>
    <row r="24" spans="1:14" s="232" customFormat="1" ht="12" customHeight="1">
      <c r="A24" s="505"/>
      <c r="B24" s="229" t="s">
        <v>234</v>
      </c>
      <c r="C24" s="230">
        <v>1</v>
      </c>
      <c r="D24" s="231">
        <f t="shared" si="1"/>
        <v>26</v>
      </c>
      <c r="E24" s="231">
        <v>1</v>
      </c>
      <c r="F24" s="231">
        <v>21</v>
      </c>
      <c r="G24" s="231">
        <v>4</v>
      </c>
      <c r="H24" s="79">
        <v>150</v>
      </c>
      <c r="I24" s="87">
        <f t="shared" si="2"/>
        <v>112</v>
      </c>
      <c r="J24" s="79">
        <v>22</v>
      </c>
      <c r="K24" s="79">
        <v>27</v>
      </c>
      <c r="L24" s="79">
        <v>32</v>
      </c>
      <c r="M24" s="217">
        <v>31</v>
      </c>
      <c r="N24" s="87"/>
    </row>
    <row r="25" spans="1:14" s="232" customFormat="1" ht="12" customHeight="1">
      <c r="A25" s="505"/>
      <c r="B25" s="229" t="s">
        <v>235</v>
      </c>
      <c r="C25" s="230">
        <v>1</v>
      </c>
      <c r="D25" s="231">
        <f t="shared" si="1"/>
        <v>24</v>
      </c>
      <c r="E25" s="231">
        <v>1</v>
      </c>
      <c r="F25" s="231">
        <v>20</v>
      </c>
      <c r="G25" s="231">
        <v>3</v>
      </c>
      <c r="H25" s="79">
        <v>150</v>
      </c>
      <c r="I25" s="87">
        <f t="shared" si="2"/>
        <v>112</v>
      </c>
      <c r="J25" s="79">
        <v>18</v>
      </c>
      <c r="K25" s="79">
        <v>30</v>
      </c>
      <c r="L25" s="79">
        <v>31</v>
      </c>
      <c r="M25" s="217">
        <v>33</v>
      </c>
      <c r="N25" s="87"/>
    </row>
    <row r="26" spans="1:14" s="232" customFormat="1" ht="12" customHeight="1">
      <c r="A26" s="505"/>
      <c r="B26" s="229" t="s">
        <v>236</v>
      </c>
      <c r="C26" s="231">
        <v>1</v>
      </c>
      <c r="D26" s="231">
        <f t="shared" si="1"/>
        <v>4</v>
      </c>
      <c r="E26" s="231">
        <v>1</v>
      </c>
      <c r="F26" s="231">
        <v>2</v>
      </c>
      <c r="G26" s="231">
        <v>1</v>
      </c>
      <c r="H26" s="79">
        <v>30</v>
      </c>
      <c r="I26" s="87">
        <f t="shared" si="2"/>
        <v>7</v>
      </c>
      <c r="J26" s="79">
        <v>3</v>
      </c>
      <c r="K26" s="79">
        <v>2</v>
      </c>
      <c r="L26" s="79">
        <v>1</v>
      </c>
      <c r="M26" s="217">
        <v>1</v>
      </c>
      <c r="N26" s="87"/>
    </row>
    <row r="27" spans="1:14" s="232" customFormat="1" ht="12" customHeight="1">
      <c r="A27" s="505"/>
      <c r="B27" s="229" t="s">
        <v>237</v>
      </c>
      <c r="C27" s="231">
        <v>1</v>
      </c>
      <c r="D27" s="231">
        <f t="shared" si="1"/>
        <v>11</v>
      </c>
      <c r="E27" s="231">
        <v>1</v>
      </c>
      <c r="F27" s="231">
        <v>8</v>
      </c>
      <c r="G27" s="231">
        <v>2</v>
      </c>
      <c r="H27" s="79">
        <v>45</v>
      </c>
      <c r="I27" s="87">
        <f t="shared" si="2"/>
        <v>27</v>
      </c>
      <c r="J27" s="79">
        <v>5</v>
      </c>
      <c r="K27" s="79">
        <v>10</v>
      </c>
      <c r="L27" s="79">
        <v>5</v>
      </c>
      <c r="M27" s="217">
        <v>7</v>
      </c>
      <c r="N27" s="87"/>
    </row>
    <row r="28" spans="1:14" s="232" customFormat="1" ht="12" customHeight="1">
      <c r="A28" s="522"/>
      <c r="B28" s="233" t="s">
        <v>238</v>
      </c>
      <c r="C28" s="234" t="s">
        <v>239</v>
      </c>
      <c r="D28" s="234" t="s">
        <v>240</v>
      </c>
      <c r="E28" s="234" t="s">
        <v>239</v>
      </c>
      <c r="F28" s="234" t="s">
        <v>240</v>
      </c>
      <c r="G28" s="234" t="s">
        <v>239</v>
      </c>
      <c r="H28" s="234" t="s">
        <v>240</v>
      </c>
      <c r="I28" s="87">
        <f t="shared" si="2"/>
        <v>5</v>
      </c>
      <c r="J28" s="235">
        <v>1</v>
      </c>
      <c r="K28" s="235">
        <v>0</v>
      </c>
      <c r="L28" s="235">
        <v>3</v>
      </c>
      <c r="M28" s="235">
        <v>1</v>
      </c>
      <c r="N28" s="87"/>
    </row>
    <row r="29" spans="1:14" s="228" customFormat="1" ht="19.5" customHeight="1">
      <c r="A29" s="523" t="s">
        <v>241</v>
      </c>
      <c r="B29" s="170" t="s">
        <v>3</v>
      </c>
      <c r="C29" s="236">
        <f aca="true" t="shared" si="3" ref="C29:H29">SUM(C30:C47)</f>
        <v>15</v>
      </c>
      <c r="D29" s="237">
        <f>SUM(D30:D38)+SUM(D40:D44)+D46</f>
        <v>313</v>
      </c>
      <c r="E29" s="237">
        <f t="shared" si="3"/>
        <v>15</v>
      </c>
      <c r="F29" s="237">
        <f>SUM(F30:F38)+SUM(F40:F44)+F46</f>
        <v>245</v>
      </c>
      <c r="G29" s="237">
        <f>SUM(G30:G38)+SUM(G40:G44)+G46</f>
        <v>53</v>
      </c>
      <c r="H29" s="237">
        <f t="shared" si="3"/>
        <v>1825</v>
      </c>
      <c r="I29" s="237">
        <f>SUM(J29:M29)</f>
        <v>1675</v>
      </c>
      <c r="J29" s="237">
        <f>SUM(J30:J47)</f>
        <v>532</v>
      </c>
      <c r="K29" s="237">
        <f>SUM(K30:K47)</f>
        <v>381</v>
      </c>
      <c r="L29" s="237">
        <f>SUM(L30:L47)</f>
        <v>389</v>
      </c>
      <c r="M29" s="237">
        <f>SUM(M30:M47)</f>
        <v>373</v>
      </c>
      <c r="N29" s="147"/>
    </row>
    <row r="30" spans="1:14" s="232" customFormat="1" ht="12" customHeight="1">
      <c r="A30" s="524"/>
      <c r="B30" s="229" t="s">
        <v>242</v>
      </c>
      <c r="C30" s="238">
        <v>1</v>
      </c>
      <c r="D30" s="231">
        <f>SUM(E30:G30)</f>
        <v>37</v>
      </c>
      <c r="E30" s="231">
        <v>1</v>
      </c>
      <c r="F30" s="231">
        <v>29</v>
      </c>
      <c r="G30" s="231">
        <v>7</v>
      </c>
      <c r="H30" s="217">
        <v>220</v>
      </c>
      <c r="I30" s="87">
        <f>SUM(J30:M30)</f>
        <v>191</v>
      </c>
      <c r="J30" s="217">
        <v>72</v>
      </c>
      <c r="K30" s="217">
        <v>48</v>
      </c>
      <c r="L30" s="217">
        <v>29</v>
      </c>
      <c r="M30" s="217">
        <v>42</v>
      </c>
      <c r="N30" s="87"/>
    </row>
    <row r="31" spans="1:14" s="232" customFormat="1" ht="12" customHeight="1">
      <c r="A31" s="524"/>
      <c r="B31" s="229" t="s">
        <v>243</v>
      </c>
      <c r="C31" s="238">
        <v>1</v>
      </c>
      <c r="D31" s="231">
        <f>SUM(E31:G31)</f>
        <v>25</v>
      </c>
      <c r="E31" s="239">
        <v>1</v>
      </c>
      <c r="F31" s="239">
        <v>21</v>
      </c>
      <c r="G31" s="239">
        <v>3</v>
      </c>
      <c r="H31" s="217">
        <v>220</v>
      </c>
      <c r="I31" s="87">
        <f>SUM(J31:M31)</f>
        <v>116</v>
      </c>
      <c r="J31" s="217">
        <v>33</v>
      </c>
      <c r="K31" s="217">
        <v>27</v>
      </c>
      <c r="L31" s="217">
        <v>33</v>
      </c>
      <c r="M31" s="217">
        <v>23</v>
      </c>
      <c r="N31" s="87"/>
    </row>
    <row r="32" spans="1:14" s="232" customFormat="1" ht="12" customHeight="1">
      <c r="A32" s="524"/>
      <c r="B32" s="229" t="s">
        <v>244</v>
      </c>
      <c r="C32" s="238">
        <v>1</v>
      </c>
      <c r="D32" s="231">
        <f aca="true" t="shared" si="4" ref="D32:D46">SUM(E32:G32)</f>
        <v>10</v>
      </c>
      <c r="E32" s="239">
        <v>1</v>
      </c>
      <c r="F32" s="239">
        <v>7</v>
      </c>
      <c r="G32" s="239">
        <v>2</v>
      </c>
      <c r="H32" s="217">
        <v>60</v>
      </c>
      <c r="I32" s="87">
        <f aca="true" t="shared" si="5" ref="I32:I53">SUM(J32:M32)</f>
        <v>60</v>
      </c>
      <c r="J32" s="217">
        <v>22</v>
      </c>
      <c r="K32" s="217">
        <v>15</v>
      </c>
      <c r="L32" s="217">
        <v>10</v>
      </c>
      <c r="M32" s="217">
        <v>13</v>
      </c>
      <c r="N32" s="87"/>
    </row>
    <row r="33" spans="1:14" s="232" customFormat="1" ht="12" customHeight="1">
      <c r="A33" s="524"/>
      <c r="B33" s="229" t="s">
        <v>245</v>
      </c>
      <c r="C33" s="238">
        <v>1</v>
      </c>
      <c r="D33" s="231">
        <f t="shared" si="4"/>
        <v>28</v>
      </c>
      <c r="E33" s="239">
        <v>1</v>
      </c>
      <c r="F33" s="239">
        <v>20</v>
      </c>
      <c r="G33" s="239">
        <v>7</v>
      </c>
      <c r="H33" s="217">
        <v>150</v>
      </c>
      <c r="I33" s="87">
        <f t="shared" si="5"/>
        <v>144</v>
      </c>
      <c r="J33" s="217">
        <v>48</v>
      </c>
      <c r="K33" s="217">
        <v>30</v>
      </c>
      <c r="L33" s="217">
        <v>40</v>
      </c>
      <c r="M33" s="217">
        <v>26</v>
      </c>
      <c r="N33" s="87"/>
    </row>
    <row r="34" spans="1:14" s="232" customFormat="1" ht="12" customHeight="1">
      <c r="A34" s="524"/>
      <c r="B34" s="229" t="s">
        <v>246</v>
      </c>
      <c r="C34" s="238">
        <v>1</v>
      </c>
      <c r="D34" s="231">
        <f t="shared" si="4"/>
        <v>20</v>
      </c>
      <c r="E34" s="239">
        <v>1</v>
      </c>
      <c r="F34" s="239">
        <v>15</v>
      </c>
      <c r="G34" s="239">
        <v>4</v>
      </c>
      <c r="H34" s="217">
        <v>140</v>
      </c>
      <c r="I34" s="87">
        <f t="shared" si="5"/>
        <v>127</v>
      </c>
      <c r="J34" s="217">
        <v>37</v>
      </c>
      <c r="K34" s="217">
        <v>29</v>
      </c>
      <c r="L34" s="217">
        <v>34</v>
      </c>
      <c r="M34" s="217">
        <v>27</v>
      </c>
      <c r="N34" s="87"/>
    </row>
    <row r="35" spans="1:14" s="232" customFormat="1" ht="12" customHeight="1">
      <c r="A35" s="524"/>
      <c r="B35" s="229" t="s">
        <v>247</v>
      </c>
      <c r="C35" s="238">
        <v>1</v>
      </c>
      <c r="D35" s="231">
        <f>SUM(E35:G35)</f>
        <v>27</v>
      </c>
      <c r="E35" s="231">
        <v>1</v>
      </c>
      <c r="F35" s="239">
        <v>23</v>
      </c>
      <c r="G35" s="239">
        <v>3</v>
      </c>
      <c r="H35" s="217">
        <v>150</v>
      </c>
      <c r="I35" s="87">
        <f>SUM(J35:M35)</f>
        <v>154</v>
      </c>
      <c r="J35" s="217">
        <v>40</v>
      </c>
      <c r="K35" s="217">
        <v>34</v>
      </c>
      <c r="L35" s="217">
        <v>43</v>
      </c>
      <c r="M35" s="217">
        <v>37</v>
      </c>
      <c r="N35" s="87"/>
    </row>
    <row r="36" spans="1:14" s="232" customFormat="1" ht="12" customHeight="1">
      <c r="A36" s="524"/>
      <c r="B36" s="229" t="s">
        <v>248</v>
      </c>
      <c r="C36" s="238">
        <v>1</v>
      </c>
      <c r="D36" s="231">
        <f t="shared" si="4"/>
        <v>20</v>
      </c>
      <c r="E36" s="239">
        <v>1</v>
      </c>
      <c r="F36" s="239">
        <v>16</v>
      </c>
      <c r="G36" s="239">
        <v>3</v>
      </c>
      <c r="H36" s="217">
        <v>140</v>
      </c>
      <c r="I36" s="87">
        <f t="shared" si="5"/>
        <v>138</v>
      </c>
      <c r="J36" s="217">
        <v>29</v>
      </c>
      <c r="K36" s="217">
        <v>33</v>
      </c>
      <c r="L36" s="217">
        <v>41</v>
      </c>
      <c r="M36" s="217">
        <v>35</v>
      </c>
      <c r="N36" s="87"/>
    </row>
    <row r="37" spans="1:14" s="232" customFormat="1" ht="12" customHeight="1">
      <c r="A37" s="524"/>
      <c r="B37" s="229" t="s">
        <v>249</v>
      </c>
      <c r="C37" s="238">
        <v>1</v>
      </c>
      <c r="D37" s="231">
        <f t="shared" si="4"/>
        <v>15</v>
      </c>
      <c r="E37" s="239">
        <v>1</v>
      </c>
      <c r="F37" s="239">
        <v>12</v>
      </c>
      <c r="G37" s="239">
        <v>2</v>
      </c>
      <c r="H37" s="217">
        <v>45</v>
      </c>
      <c r="I37" s="87">
        <f t="shared" si="5"/>
        <v>36</v>
      </c>
      <c r="J37" s="217">
        <v>28</v>
      </c>
      <c r="K37" s="217">
        <v>8</v>
      </c>
      <c r="L37" s="79">
        <v>0</v>
      </c>
      <c r="M37" s="79">
        <v>0</v>
      </c>
      <c r="N37" s="87"/>
    </row>
    <row r="38" spans="1:14" s="232" customFormat="1" ht="12" customHeight="1">
      <c r="A38" s="524"/>
      <c r="B38" s="229" t="s">
        <v>250</v>
      </c>
      <c r="C38" s="238">
        <v>1</v>
      </c>
      <c r="D38" s="231">
        <f t="shared" si="4"/>
        <v>18</v>
      </c>
      <c r="E38" s="239">
        <v>1</v>
      </c>
      <c r="F38" s="239">
        <v>13</v>
      </c>
      <c r="G38" s="239">
        <v>4</v>
      </c>
      <c r="H38" s="217">
        <v>60</v>
      </c>
      <c r="I38" s="87">
        <f t="shared" si="5"/>
        <v>61</v>
      </c>
      <c r="J38" s="217">
        <v>22</v>
      </c>
      <c r="K38" s="217">
        <v>14</v>
      </c>
      <c r="L38" s="217">
        <v>15</v>
      </c>
      <c r="M38" s="217">
        <v>10</v>
      </c>
      <c r="N38" s="87"/>
    </row>
    <row r="39" spans="1:14" s="232" customFormat="1" ht="12" customHeight="1">
      <c r="A39" s="524"/>
      <c r="B39" s="229" t="s">
        <v>251</v>
      </c>
      <c r="C39" s="230" t="s">
        <v>252</v>
      </c>
      <c r="D39" s="231">
        <f t="shared" si="4"/>
        <v>4</v>
      </c>
      <c r="E39" s="231" t="s">
        <v>253</v>
      </c>
      <c r="F39" s="239">
        <v>3</v>
      </c>
      <c r="G39" s="239">
        <v>1</v>
      </c>
      <c r="H39" s="217">
        <v>20</v>
      </c>
      <c r="I39" s="87">
        <f t="shared" si="5"/>
        <v>14</v>
      </c>
      <c r="J39" s="79">
        <v>3</v>
      </c>
      <c r="K39" s="217">
        <v>4</v>
      </c>
      <c r="L39" s="217">
        <v>4</v>
      </c>
      <c r="M39" s="217">
        <v>3</v>
      </c>
      <c r="N39" s="87"/>
    </row>
    <row r="40" spans="1:14" s="232" customFormat="1" ht="12" customHeight="1">
      <c r="A40" s="524"/>
      <c r="B40" s="229" t="s">
        <v>254</v>
      </c>
      <c r="C40" s="238">
        <v>1</v>
      </c>
      <c r="D40" s="231">
        <f t="shared" si="4"/>
        <v>14</v>
      </c>
      <c r="E40" s="231">
        <v>1</v>
      </c>
      <c r="F40" s="239">
        <v>11</v>
      </c>
      <c r="G40" s="239">
        <v>2</v>
      </c>
      <c r="H40" s="217">
        <v>70</v>
      </c>
      <c r="I40" s="87">
        <f t="shared" si="5"/>
        <v>69</v>
      </c>
      <c r="J40" s="217">
        <v>24</v>
      </c>
      <c r="K40" s="217">
        <v>12</v>
      </c>
      <c r="L40" s="217">
        <v>14</v>
      </c>
      <c r="M40" s="217">
        <v>19</v>
      </c>
      <c r="N40" s="87"/>
    </row>
    <row r="41" spans="1:14" s="232" customFormat="1" ht="12" customHeight="1">
      <c r="A41" s="524"/>
      <c r="B41" s="229" t="s">
        <v>255</v>
      </c>
      <c r="C41" s="238">
        <v>1</v>
      </c>
      <c r="D41" s="231">
        <f t="shared" si="4"/>
        <v>20</v>
      </c>
      <c r="E41" s="239">
        <v>1</v>
      </c>
      <c r="F41" s="239">
        <v>15</v>
      </c>
      <c r="G41" s="239">
        <v>4</v>
      </c>
      <c r="H41" s="217">
        <v>120</v>
      </c>
      <c r="I41" s="87">
        <f t="shared" si="5"/>
        <v>129</v>
      </c>
      <c r="J41" s="217">
        <v>41</v>
      </c>
      <c r="K41" s="217">
        <v>30</v>
      </c>
      <c r="L41" s="217">
        <v>28</v>
      </c>
      <c r="M41" s="217">
        <v>30</v>
      </c>
      <c r="N41" s="87"/>
    </row>
    <row r="42" spans="1:14" s="232" customFormat="1" ht="12" customHeight="1">
      <c r="A42" s="524"/>
      <c r="B42" s="229" t="s">
        <v>256</v>
      </c>
      <c r="C42" s="238">
        <v>1</v>
      </c>
      <c r="D42" s="231">
        <f t="shared" si="4"/>
        <v>15</v>
      </c>
      <c r="E42" s="239">
        <v>1</v>
      </c>
      <c r="F42" s="239">
        <v>11</v>
      </c>
      <c r="G42" s="239">
        <v>3</v>
      </c>
      <c r="H42" s="217">
        <v>90</v>
      </c>
      <c r="I42" s="87">
        <f t="shared" si="5"/>
        <v>96</v>
      </c>
      <c r="J42" s="217">
        <v>23</v>
      </c>
      <c r="K42" s="217">
        <v>25</v>
      </c>
      <c r="L42" s="217">
        <v>24</v>
      </c>
      <c r="M42" s="217">
        <v>24</v>
      </c>
      <c r="N42" s="87"/>
    </row>
    <row r="43" spans="1:14" s="232" customFormat="1" ht="12" customHeight="1">
      <c r="A43" s="524"/>
      <c r="B43" s="229" t="s">
        <v>257</v>
      </c>
      <c r="C43" s="238">
        <v>1</v>
      </c>
      <c r="D43" s="231">
        <f t="shared" si="4"/>
        <v>13</v>
      </c>
      <c r="E43" s="239">
        <v>1</v>
      </c>
      <c r="F43" s="239">
        <v>10</v>
      </c>
      <c r="G43" s="239">
        <v>2</v>
      </c>
      <c r="H43" s="217">
        <v>30</v>
      </c>
      <c r="I43" s="87">
        <f t="shared" si="5"/>
        <v>23</v>
      </c>
      <c r="J43" s="217">
        <v>23</v>
      </c>
      <c r="K43" s="217">
        <v>0</v>
      </c>
      <c r="L43" s="79">
        <v>0</v>
      </c>
      <c r="M43" s="79">
        <v>0</v>
      </c>
      <c r="N43" s="87"/>
    </row>
    <row r="44" spans="1:14" s="232" customFormat="1" ht="12" customHeight="1">
      <c r="A44" s="524"/>
      <c r="B44" s="229" t="s">
        <v>258</v>
      </c>
      <c r="C44" s="238">
        <v>1</v>
      </c>
      <c r="D44" s="231">
        <f t="shared" si="4"/>
        <v>11</v>
      </c>
      <c r="E44" s="239">
        <v>1</v>
      </c>
      <c r="F44" s="239">
        <v>8</v>
      </c>
      <c r="G44" s="239">
        <v>2</v>
      </c>
      <c r="H44" s="217">
        <v>45</v>
      </c>
      <c r="I44" s="87">
        <f t="shared" si="5"/>
        <v>37</v>
      </c>
      <c r="J44" s="240">
        <v>15</v>
      </c>
      <c r="K44" s="87">
        <v>4</v>
      </c>
      <c r="L44" s="87">
        <v>6</v>
      </c>
      <c r="M44" s="87">
        <v>12</v>
      </c>
      <c r="N44" s="87"/>
    </row>
    <row r="45" spans="1:14" s="232" customFormat="1" ht="12" customHeight="1">
      <c r="A45" s="524"/>
      <c r="B45" s="229" t="s">
        <v>259</v>
      </c>
      <c r="C45" s="230" t="s">
        <v>252</v>
      </c>
      <c r="D45" s="231">
        <f t="shared" si="4"/>
        <v>2</v>
      </c>
      <c r="E45" s="231" t="s">
        <v>253</v>
      </c>
      <c r="F45" s="239">
        <v>2</v>
      </c>
      <c r="G45" s="239">
        <v>0</v>
      </c>
      <c r="H45" s="217">
        <v>15</v>
      </c>
      <c r="I45" s="87">
        <f t="shared" si="5"/>
        <v>10</v>
      </c>
      <c r="J45" s="79">
        <v>0</v>
      </c>
      <c r="K45" s="239">
        <v>2</v>
      </c>
      <c r="L45" s="231">
        <v>4</v>
      </c>
      <c r="M45" s="231">
        <v>4</v>
      </c>
      <c r="N45" s="87"/>
    </row>
    <row r="46" spans="1:14" s="232" customFormat="1" ht="12" customHeight="1">
      <c r="A46" s="524"/>
      <c r="B46" s="229" t="s">
        <v>260</v>
      </c>
      <c r="C46" s="230">
        <v>1</v>
      </c>
      <c r="D46" s="231">
        <f t="shared" si="4"/>
        <v>40</v>
      </c>
      <c r="E46" s="239">
        <v>1</v>
      </c>
      <c r="F46" s="231">
        <v>34</v>
      </c>
      <c r="G46" s="231">
        <v>5</v>
      </c>
      <c r="H46" s="79">
        <v>250</v>
      </c>
      <c r="I46" s="87">
        <f t="shared" si="5"/>
        <v>243</v>
      </c>
      <c r="J46" s="79">
        <v>62</v>
      </c>
      <c r="K46" s="79">
        <v>60</v>
      </c>
      <c r="L46" s="79">
        <v>60</v>
      </c>
      <c r="M46" s="217">
        <v>61</v>
      </c>
      <c r="N46" s="87"/>
    </row>
    <row r="47" spans="1:14" s="232" customFormat="1" ht="12" customHeight="1">
      <c r="A47" s="524"/>
      <c r="B47" s="241" t="s">
        <v>238</v>
      </c>
      <c r="C47" s="242" t="s">
        <v>261</v>
      </c>
      <c r="D47" s="234" t="s">
        <v>261</v>
      </c>
      <c r="E47" s="235" t="s">
        <v>261</v>
      </c>
      <c r="F47" s="234" t="s">
        <v>261</v>
      </c>
      <c r="G47" s="235" t="s">
        <v>261</v>
      </c>
      <c r="H47" s="234" t="s">
        <v>261</v>
      </c>
      <c r="I47" s="87">
        <f t="shared" si="5"/>
        <v>27</v>
      </c>
      <c r="J47" s="235">
        <v>10</v>
      </c>
      <c r="K47" s="243">
        <v>6</v>
      </c>
      <c r="L47" s="234">
        <v>4</v>
      </c>
      <c r="M47" s="234">
        <v>7</v>
      </c>
      <c r="N47" s="87"/>
    </row>
    <row r="48" spans="1:14" s="232" customFormat="1" ht="19.5" customHeight="1">
      <c r="A48" s="511" t="s">
        <v>86</v>
      </c>
      <c r="B48" s="226" t="s">
        <v>3</v>
      </c>
      <c r="C48" s="236">
        <f aca="true" t="shared" si="6" ref="C48:H48">SUM(C49:C53)</f>
        <v>4</v>
      </c>
      <c r="D48" s="237">
        <f t="shared" si="6"/>
        <v>29</v>
      </c>
      <c r="E48" s="237">
        <f t="shared" si="6"/>
        <v>4</v>
      </c>
      <c r="F48" s="237">
        <f t="shared" si="6"/>
        <v>17</v>
      </c>
      <c r="G48" s="237">
        <f t="shared" si="6"/>
        <v>8</v>
      </c>
      <c r="H48" s="237">
        <f t="shared" si="6"/>
        <v>96</v>
      </c>
      <c r="I48" s="237">
        <f t="shared" si="5"/>
        <v>81</v>
      </c>
      <c r="J48" s="237">
        <f>SUM(J49:J53)</f>
        <v>81</v>
      </c>
      <c r="K48" s="237">
        <f>SUM(K49:K53)</f>
        <v>0</v>
      </c>
      <c r="L48" s="237">
        <f>SUM(L49:L53)</f>
        <v>0</v>
      </c>
      <c r="M48" s="244">
        <f>SUM(M49:M53)</f>
        <v>0</v>
      </c>
      <c r="N48" s="87"/>
    </row>
    <row r="49" spans="1:14" s="232" customFormat="1" ht="12" customHeight="1">
      <c r="A49" s="512"/>
      <c r="B49" s="229" t="s">
        <v>262</v>
      </c>
      <c r="C49" s="230">
        <v>1</v>
      </c>
      <c r="D49" s="231">
        <f>SUM(E49:G49)</f>
        <v>7</v>
      </c>
      <c r="E49" s="79">
        <v>1</v>
      </c>
      <c r="F49" s="239">
        <v>4</v>
      </c>
      <c r="G49" s="239">
        <v>2</v>
      </c>
      <c r="H49" s="217">
        <v>20</v>
      </c>
      <c r="I49" s="87">
        <f t="shared" si="5"/>
        <v>19</v>
      </c>
      <c r="J49" s="79">
        <v>19</v>
      </c>
      <c r="K49" s="239">
        <v>0</v>
      </c>
      <c r="L49" s="231">
        <v>0</v>
      </c>
      <c r="M49" s="231">
        <v>0</v>
      </c>
      <c r="N49" s="87"/>
    </row>
    <row r="50" spans="1:14" s="232" customFormat="1" ht="12" customHeight="1">
      <c r="A50" s="512"/>
      <c r="B50" s="229" t="s">
        <v>263</v>
      </c>
      <c r="C50" s="230">
        <v>1</v>
      </c>
      <c r="D50" s="231">
        <f>SUM(E50:G50)</f>
        <v>5</v>
      </c>
      <c r="E50" s="79">
        <v>1</v>
      </c>
      <c r="F50" s="239">
        <v>2</v>
      </c>
      <c r="G50" s="239">
        <v>2</v>
      </c>
      <c r="H50" s="217">
        <v>18</v>
      </c>
      <c r="I50" s="87">
        <f t="shared" si="5"/>
        <v>9</v>
      </c>
      <c r="J50" s="79">
        <v>9</v>
      </c>
      <c r="K50" s="239">
        <v>0</v>
      </c>
      <c r="L50" s="231">
        <v>0</v>
      </c>
      <c r="M50" s="231">
        <v>0</v>
      </c>
      <c r="N50" s="87"/>
    </row>
    <row r="51" spans="1:14" s="232" customFormat="1" ht="12" customHeight="1">
      <c r="A51" s="512"/>
      <c r="B51" s="229" t="s">
        <v>264</v>
      </c>
      <c r="C51" s="230">
        <v>1</v>
      </c>
      <c r="D51" s="231">
        <f>SUM(E51:G51)</f>
        <v>8</v>
      </c>
      <c r="E51" s="79">
        <v>1</v>
      </c>
      <c r="F51" s="239">
        <v>4</v>
      </c>
      <c r="G51" s="239">
        <v>3</v>
      </c>
      <c r="H51" s="217">
        <v>18</v>
      </c>
      <c r="I51" s="87">
        <f t="shared" si="5"/>
        <v>19</v>
      </c>
      <c r="J51" s="79">
        <v>19</v>
      </c>
      <c r="K51" s="239">
        <v>0</v>
      </c>
      <c r="L51" s="231">
        <v>0</v>
      </c>
      <c r="M51" s="231">
        <v>0</v>
      </c>
      <c r="N51" s="87"/>
    </row>
    <row r="52" spans="1:14" s="232" customFormat="1" ht="12" customHeight="1">
      <c r="A52" s="512"/>
      <c r="B52" s="229" t="s">
        <v>265</v>
      </c>
      <c r="C52" s="230">
        <v>1</v>
      </c>
      <c r="D52" s="231">
        <f>SUM(E52:G52)</f>
        <v>9</v>
      </c>
      <c r="E52" s="79">
        <v>1</v>
      </c>
      <c r="F52" s="239">
        <v>7</v>
      </c>
      <c r="G52" s="239">
        <v>1</v>
      </c>
      <c r="H52" s="217">
        <v>40</v>
      </c>
      <c r="I52" s="87">
        <f t="shared" si="5"/>
        <v>33</v>
      </c>
      <c r="J52" s="79">
        <v>33</v>
      </c>
      <c r="K52" s="231" t="s">
        <v>253</v>
      </c>
      <c r="L52" s="231">
        <v>0</v>
      </c>
      <c r="M52" s="231">
        <v>0</v>
      </c>
      <c r="N52" s="87"/>
    </row>
    <row r="53" spans="1:14" s="232" customFormat="1" ht="12.75" customHeight="1" thickBot="1">
      <c r="A53" s="513"/>
      <c r="B53" s="245" t="s">
        <v>238</v>
      </c>
      <c r="C53" s="246" t="s">
        <v>266</v>
      </c>
      <c r="D53" s="247" t="s">
        <v>261</v>
      </c>
      <c r="E53" s="247" t="s">
        <v>261</v>
      </c>
      <c r="F53" s="247" t="s">
        <v>261</v>
      </c>
      <c r="G53" s="247" t="s">
        <v>261</v>
      </c>
      <c r="H53" s="247" t="s">
        <v>261</v>
      </c>
      <c r="I53" s="248">
        <f t="shared" si="5"/>
        <v>1</v>
      </c>
      <c r="J53" s="115">
        <v>1</v>
      </c>
      <c r="K53" s="115">
        <v>0</v>
      </c>
      <c r="L53" s="115">
        <v>0</v>
      </c>
      <c r="M53" s="115">
        <v>0</v>
      </c>
      <c r="N53" s="87"/>
    </row>
    <row r="54" spans="1:14" s="250" customFormat="1" ht="13.5">
      <c r="A54" s="100"/>
      <c r="B54" s="100"/>
      <c r="C54" s="100"/>
      <c r="D54" s="100"/>
      <c r="E54" s="100" t="s">
        <v>267</v>
      </c>
      <c r="F54" s="100"/>
      <c r="G54" s="102"/>
      <c r="H54" s="102"/>
      <c r="I54" s="121"/>
      <c r="J54" s="121"/>
      <c r="K54" s="121"/>
      <c r="L54" s="121"/>
      <c r="M54" s="249" t="s">
        <v>268</v>
      </c>
      <c r="N54" s="129"/>
    </row>
    <row r="55" spans="1:14" s="250" customFormat="1" ht="13.5">
      <c r="A55" s="100"/>
      <c r="B55" s="39"/>
      <c r="C55" s="88"/>
      <c r="D55" s="88"/>
      <c r="E55" s="88"/>
      <c r="F55" s="88"/>
      <c r="G55" s="39"/>
      <c r="H55" s="39"/>
      <c r="I55" s="107"/>
      <c r="J55" s="107"/>
      <c r="K55" s="121"/>
      <c r="L55" s="121"/>
      <c r="M55" s="121"/>
      <c r="N55" s="129"/>
    </row>
    <row r="56" spans="2:14" ht="13.5">
      <c r="B56" s="39"/>
      <c r="C56" s="88"/>
      <c r="D56" s="88"/>
      <c r="E56" s="88"/>
      <c r="F56" s="88"/>
      <c r="G56" s="39"/>
      <c r="H56" s="39"/>
      <c r="I56" s="107"/>
      <c r="J56" s="107"/>
      <c r="K56" s="121"/>
      <c r="L56" s="121"/>
      <c r="M56" s="121"/>
      <c r="N56" s="121"/>
    </row>
    <row r="57" spans="1:13" s="251" customFormat="1" ht="13.5">
      <c r="A57" s="100"/>
      <c r="B57" s="100"/>
      <c r="C57" s="100"/>
      <c r="D57" s="100"/>
      <c r="E57" s="100"/>
      <c r="F57" s="100"/>
      <c r="G57" s="100"/>
      <c r="H57" s="100"/>
      <c r="I57" s="71"/>
      <c r="J57" s="71"/>
      <c r="K57" s="71"/>
      <c r="L57" s="71"/>
      <c r="M57" s="71"/>
    </row>
  </sheetData>
  <sheetProtection/>
  <mergeCells count="7">
    <mergeCell ref="A48:A53"/>
    <mergeCell ref="A2:B3"/>
    <mergeCell ref="C2:C3"/>
    <mergeCell ref="D2:G2"/>
    <mergeCell ref="H2:M2"/>
    <mergeCell ref="A9:A28"/>
    <mergeCell ref="A29:A47"/>
  </mergeCells>
  <hyperlinks>
    <hyperlink ref="N1" location="目次!R1C1" display="目次へ戻る"/>
  </hyperlinks>
  <printOptions/>
  <pageMargins left="0.8661417322834646" right="0.8661417322834646" top="0.78" bottom="0.62" header="0.39" footer="0.37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" sqref="J1"/>
    </sheetView>
  </sheetViews>
  <sheetFormatPr defaultColWidth="9.140625" defaultRowHeight="15"/>
  <cols>
    <col min="1" max="1" width="14.421875" style="100" customWidth="1"/>
    <col min="2" max="2" width="15.28125" style="100" customWidth="1"/>
    <col min="3" max="3" width="12.421875" style="100" customWidth="1"/>
    <col min="4" max="4" width="9.57421875" style="100" customWidth="1"/>
    <col min="5" max="7" width="6.57421875" style="100" customWidth="1"/>
    <col min="8" max="9" width="6.57421875" style="71" customWidth="1"/>
    <col min="10" max="16384" width="9.00390625" style="71" customWidth="1"/>
  </cols>
  <sheetData>
    <row r="1" spans="1:10" ht="15" thickBot="1">
      <c r="A1" s="252" t="s">
        <v>269</v>
      </c>
      <c r="B1" s="253"/>
      <c r="C1" s="253"/>
      <c r="D1" s="253"/>
      <c r="E1" s="253"/>
      <c r="F1" s="254"/>
      <c r="G1" s="254"/>
      <c r="H1" s="254"/>
      <c r="I1" s="254"/>
      <c r="J1" s="448" t="s">
        <v>537</v>
      </c>
    </row>
    <row r="2" spans="1:10" s="76" customFormat="1" ht="13.5" customHeight="1">
      <c r="A2" s="528" t="s">
        <v>270</v>
      </c>
      <c r="B2" s="531" t="s">
        <v>271</v>
      </c>
      <c r="C2" s="532"/>
      <c r="D2" s="532"/>
      <c r="E2" s="532"/>
      <c r="F2" s="532"/>
      <c r="G2" s="532"/>
      <c r="H2" s="532"/>
      <c r="I2" s="532"/>
      <c r="J2" s="256"/>
    </row>
    <row r="3" spans="1:10" s="76" customFormat="1" ht="13.5" customHeight="1">
      <c r="A3" s="529"/>
      <c r="B3" s="533" t="s">
        <v>272</v>
      </c>
      <c r="C3" s="533" t="s">
        <v>273</v>
      </c>
      <c r="D3" s="533" t="s">
        <v>274</v>
      </c>
      <c r="E3" s="533" t="s">
        <v>275</v>
      </c>
      <c r="F3" s="535" t="s">
        <v>276</v>
      </c>
      <c r="G3" s="535" t="s">
        <v>277</v>
      </c>
      <c r="H3" s="535"/>
      <c r="I3" s="536"/>
      <c r="J3" s="256"/>
    </row>
    <row r="4" spans="1:10" s="76" customFormat="1" ht="13.5">
      <c r="A4" s="530"/>
      <c r="B4" s="534"/>
      <c r="C4" s="534"/>
      <c r="D4" s="534"/>
      <c r="E4" s="534"/>
      <c r="F4" s="535"/>
      <c r="G4" s="257" t="s">
        <v>278</v>
      </c>
      <c r="H4" s="257" t="s">
        <v>279</v>
      </c>
      <c r="I4" s="258" t="s">
        <v>280</v>
      </c>
      <c r="J4" s="256"/>
    </row>
    <row r="5" spans="1:10" ht="17.25" customHeight="1">
      <c r="A5" s="259">
        <v>22</v>
      </c>
      <c r="B5" s="260">
        <v>7</v>
      </c>
      <c r="C5" s="261"/>
      <c r="D5" s="261"/>
      <c r="E5" s="262">
        <v>8</v>
      </c>
      <c r="F5" s="263">
        <v>1520</v>
      </c>
      <c r="G5" s="264">
        <v>9721</v>
      </c>
      <c r="H5" s="264">
        <v>11604</v>
      </c>
      <c r="I5" s="264">
        <v>21325</v>
      </c>
      <c r="J5" s="255"/>
    </row>
    <row r="6" spans="1:10" ht="17.25" customHeight="1">
      <c r="A6" s="265">
        <v>23</v>
      </c>
      <c r="B6" s="266">
        <v>8</v>
      </c>
      <c r="C6" s="267"/>
      <c r="D6" s="267"/>
      <c r="E6" s="268">
        <v>8</v>
      </c>
      <c r="F6" s="269">
        <v>1528</v>
      </c>
      <c r="G6" s="270">
        <v>18724</v>
      </c>
      <c r="H6" s="270">
        <v>22123</v>
      </c>
      <c r="I6" s="270">
        <v>40847</v>
      </c>
      <c r="J6" s="255"/>
    </row>
    <row r="7" spans="1:10" ht="17.25" customHeight="1">
      <c r="A7" s="265">
        <v>24</v>
      </c>
      <c r="B7" s="266">
        <v>8</v>
      </c>
      <c r="C7" s="267"/>
      <c r="D7" s="267"/>
      <c r="E7" s="268">
        <v>9</v>
      </c>
      <c r="F7" s="269">
        <v>1579</v>
      </c>
      <c r="G7" s="270">
        <v>18799</v>
      </c>
      <c r="H7" s="270">
        <v>21597</v>
      </c>
      <c r="I7" s="270">
        <f>SUM(G7:H7)</f>
        <v>40396</v>
      </c>
      <c r="J7" s="255"/>
    </row>
    <row r="8" spans="1:10" ht="17.25" customHeight="1">
      <c r="A8" s="265">
        <v>25</v>
      </c>
      <c r="B8" s="266">
        <v>8</v>
      </c>
      <c r="C8" s="267"/>
      <c r="D8" s="267"/>
      <c r="E8" s="268">
        <v>9</v>
      </c>
      <c r="F8" s="269">
        <v>1457</v>
      </c>
      <c r="G8" s="270">
        <v>15978</v>
      </c>
      <c r="H8" s="270">
        <v>18237</v>
      </c>
      <c r="I8" s="270">
        <f>SUM(G8:H8)</f>
        <v>34215</v>
      </c>
      <c r="J8" s="255"/>
    </row>
    <row r="9" spans="1:10" s="76" customFormat="1" ht="17.25" customHeight="1">
      <c r="A9" s="271">
        <v>26</v>
      </c>
      <c r="B9" s="272">
        <v>10</v>
      </c>
      <c r="C9" s="273"/>
      <c r="D9" s="273"/>
      <c r="E9" s="274">
        <v>11</v>
      </c>
      <c r="F9" s="275">
        <v>1677</v>
      </c>
      <c r="G9" s="276">
        <v>20998</v>
      </c>
      <c r="H9" s="276">
        <v>24214</v>
      </c>
      <c r="I9" s="276">
        <f>SUM(G9:H9)</f>
        <v>45212</v>
      </c>
      <c r="J9" s="256"/>
    </row>
    <row r="10" spans="1:10" s="76" customFormat="1" ht="14.25" customHeight="1">
      <c r="A10" s="525" t="s">
        <v>281</v>
      </c>
      <c r="B10" s="525"/>
      <c r="C10" s="525"/>
      <c r="D10" s="525"/>
      <c r="E10" s="526"/>
      <c r="F10" s="527" t="s">
        <v>282</v>
      </c>
      <c r="G10" s="525"/>
      <c r="H10" s="525"/>
      <c r="I10" s="525"/>
      <c r="J10" s="256"/>
    </row>
    <row r="11" spans="1:14" s="76" customFormat="1" ht="39" customHeight="1">
      <c r="A11" s="277" t="s">
        <v>283</v>
      </c>
      <c r="B11" s="278" t="s">
        <v>284</v>
      </c>
      <c r="C11" s="279" t="s">
        <v>285</v>
      </c>
      <c r="D11" s="279" t="s">
        <v>286</v>
      </c>
      <c r="E11" s="280"/>
      <c r="F11" s="281">
        <v>196</v>
      </c>
      <c r="G11" s="282">
        <v>1827</v>
      </c>
      <c r="H11" s="282">
        <v>2167</v>
      </c>
      <c r="I11" s="264">
        <f aca="true" t="shared" si="0" ref="I11:I18">G11+H11</f>
        <v>3994</v>
      </c>
      <c r="J11" s="256"/>
      <c r="K11" s="283"/>
      <c r="L11" s="283"/>
      <c r="M11" s="283"/>
      <c r="N11" s="283"/>
    </row>
    <row r="12" spans="1:14" s="76" customFormat="1" ht="39" customHeight="1">
      <c r="A12" s="284" t="s">
        <v>287</v>
      </c>
      <c r="B12" s="285" t="s">
        <v>284</v>
      </c>
      <c r="C12" s="286" t="s">
        <v>288</v>
      </c>
      <c r="D12" s="287" t="s">
        <v>289</v>
      </c>
      <c r="E12" s="288"/>
      <c r="F12" s="289">
        <v>45</v>
      </c>
      <c r="G12" s="290">
        <v>369</v>
      </c>
      <c r="H12" s="290">
        <v>435</v>
      </c>
      <c r="I12" s="270">
        <f t="shared" si="0"/>
        <v>804</v>
      </c>
      <c r="J12" s="256"/>
      <c r="K12" s="283"/>
      <c r="L12" s="283"/>
      <c r="M12" s="283"/>
      <c r="N12" s="283"/>
    </row>
    <row r="13" spans="1:10" s="76" customFormat="1" ht="39" customHeight="1">
      <c r="A13" s="291" t="s">
        <v>290</v>
      </c>
      <c r="B13" s="292" t="s">
        <v>163</v>
      </c>
      <c r="C13" s="286" t="s">
        <v>291</v>
      </c>
      <c r="D13" s="286" t="s">
        <v>292</v>
      </c>
      <c r="E13" s="288"/>
      <c r="F13" s="293">
        <v>239</v>
      </c>
      <c r="G13" s="290">
        <v>3514</v>
      </c>
      <c r="H13" s="290">
        <v>4343</v>
      </c>
      <c r="I13" s="270">
        <f t="shared" si="0"/>
        <v>7857</v>
      </c>
      <c r="J13" s="256"/>
    </row>
    <row r="14" spans="1:10" s="76" customFormat="1" ht="39" customHeight="1">
      <c r="A14" s="291" t="s">
        <v>293</v>
      </c>
      <c r="B14" s="292" t="s">
        <v>294</v>
      </c>
      <c r="C14" s="286" t="s">
        <v>285</v>
      </c>
      <c r="D14" s="286" t="s">
        <v>292</v>
      </c>
      <c r="E14" s="288"/>
      <c r="F14" s="293">
        <v>230</v>
      </c>
      <c r="G14" s="290">
        <v>6792</v>
      </c>
      <c r="H14" s="290">
        <v>7560</v>
      </c>
      <c r="I14" s="270">
        <f t="shared" si="0"/>
        <v>14352</v>
      </c>
      <c r="J14" s="256"/>
    </row>
    <row r="15" spans="1:10" s="76" customFormat="1" ht="39" customHeight="1">
      <c r="A15" s="291" t="s">
        <v>295</v>
      </c>
      <c r="B15" s="285" t="s">
        <v>296</v>
      </c>
      <c r="C15" s="286" t="s">
        <v>288</v>
      </c>
      <c r="D15" s="286" t="s">
        <v>297</v>
      </c>
      <c r="E15" s="288"/>
      <c r="F15" s="289">
        <v>183</v>
      </c>
      <c r="G15" s="270">
        <v>1223</v>
      </c>
      <c r="H15" s="270">
        <v>1422</v>
      </c>
      <c r="I15" s="270">
        <f t="shared" si="0"/>
        <v>2645</v>
      </c>
      <c r="J15" s="256"/>
    </row>
    <row r="16" spans="1:10" s="76" customFormat="1" ht="39" customHeight="1">
      <c r="A16" s="291" t="s">
        <v>298</v>
      </c>
      <c r="B16" s="285" t="s">
        <v>299</v>
      </c>
      <c r="C16" s="286" t="s">
        <v>288</v>
      </c>
      <c r="D16" s="286" t="s">
        <v>300</v>
      </c>
      <c r="E16" s="288"/>
      <c r="F16" s="293">
        <v>155</v>
      </c>
      <c r="G16" s="294">
        <v>2278</v>
      </c>
      <c r="H16" s="294">
        <v>2649</v>
      </c>
      <c r="I16" s="290">
        <f t="shared" si="0"/>
        <v>4927</v>
      </c>
      <c r="J16" s="256"/>
    </row>
    <row r="17" spans="1:10" s="76" customFormat="1" ht="39" customHeight="1">
      <c r="A17" s="295" t="s">
        <v>301</v>
      </c>
      <c r="B17" s="292" t="s">
        <v>302</v>
      </c>
      <c r="C17" s="286" t="s">
        <v>285</v>
      </c>
      <c r="D17" s="286" t="s">
        <v>303</v>
      </c>
      <c r="E17" s="288"/>
      <c r="F17" s="289">
        <v>152</v>
      </c>
      <c r="G17" s="296">
        <v>1329</v>
      </c>
      <c r="H17" s="296">
        <v>1570</v>
      </c>
      <c r="I17" s="270">
        <f t="shared" si="0"/>
        <v>2899</v>
      </c>
      <c r="J17" s="256"/>
    </row>
    <row r="18" spans="1:10" s="76" customFormat="1" ht="39" customHeight="1">
      <c r="A18" s="295" t="s">
        <v>304</v>
      </c>
      <c r="B18" s="285" t="s">
        <v>305</v>
      </c>
      <c r="C18" s="286" t="s">
        <v>285</v>
      </c>
      <c r="D18" s="286" t="s">
        <v>306</v>
      </c>
      <c r="E18" s="288"/>
      <c r="F18" s="289">
        <v>151</v>
      </c>
      <c r="G18" s="296">
        <v>606</v>
      </c>
      <c r="H18" s="296">
        <v>693</v>
      </c>
      <c r="I18" s="270">
        <f t="shared" si="0"/>
        <v>1299</v>
      </c>
      <c r="J18" s="256"/>
    </row>
    <row r="19" spans="1:10" s="76" customFormat="1" ht="39" customHeight="1">
      <c r="A19" s="291" t="s">
        <v>307</v>
      </c>
      <c r="B19" s="285" t="s">
        <v>308</v>
      </c>
      <c r="C19" s="286" t="s">
        <v>285</v>
      </c>
      <c r="D19" s="286" t="s">
        <v>309</v>
      </c>
      <c r="E19" s="288"/>
      <c r="F19" s="293">
        <v>156</v>
      </c>
      <c r="G19" s="290">
        <v>2168</v>
      </c>
      <c r="H19" s="290">
        <v>2354</v>
      </c>
      <c r="I19" s="270">
        <f>G19+H19</f>
        <v>4522</v>
      </c>
      <c r="J19" s="256"/>
    </row>
    <row r="20" spans="1:10" s="76" customFormat="1" ht="39" customHeight="1">
      <c r="A20" s="291" t="s">
        <v>310</v>
      </c>
      <c r="B20" s="285" t="s">
        <v>311</v>
      </c>
      <c r="C20" s="286" t="s">
        <v>285</v>
      </c>
      <c r="D20" s="286" t="s">
        <v>297</v>
      </c>
      <c r="E20" s="288"/>
      <c r="F20" s="293">
        <v>106</v>
      </c>
      <c r="G20" s="290">
        <v>509</v>
      </c>
      <c r="H20" s="290">
        <v>560</v>
      </c>
      <c r="I20" s="270">
        <f>G20+H20</f>
        <v>1069</v>
      </c>
      <c r="J20" s="256"/>
    </row>
    <row r="21" spans="1:10" s="76" customFormat="1" ht="39" customHeight="1">
      <c r="A21" s="297" t="s">
        <v>312</v>
      </c>
      <c r="B21" s="298" t="s">
        <v>313</v>
      </c>
      <c r="C21" s="299" t="s">
        <v>285</v>
      </c>
      <c r="D21" s="299" t="s">
        <v>309</v>
      </c>
      <c r="E21" s="300"/>
      <c r="F21" s="301">
        <v>64</v>
      </c>
      <c r="G21" s="302">
        <v>383</v>
      </c>
      <c r="H21" s="302">
        <v>461</v>
      </c>
      <c r="I21" s="303">
        <f>G21+H21</f>
        <v>844</v>
      </c>
      <c r="J21" s="256"/>
    </row>
    <row r="22" spans="1:10" ht="13.5">
      <c r="A22" s="304"/>
      <c r="B22" s="304"/>
      <c r="C22" s="304"/>
      <c r="D22" s="304"/>
      <c r="E22" s="304"/>
      <c r="F22" s="304"/>
      <c r="G22" s="305"/>
      <c r="H22" s="255"/>
      <c r="I22" s="306" t="s">
        <v>314</v>
      </c>
      <c r="J22" s="255"/>
    </row>
    <row r="23" spans="1:10" ht="13.5">
      <c r="A23" s="304"/>
      <c r="B23" s="304"/>
      <c r="C23" s="304"/>
      <c r="D23" s="304"/>
      <c r="E23" s="304"/>
      <c r="F23" s="304"/>
      <c r="G23" s="304"/>
      <c r="H23" s="255"/>
      <c r="I23" s="255"/>
      <c r="J23" s="255"/>
    </row>
    <row r="24" spans="1:10" ht="13.5">
      <c r="A24" s="304"/>
      <c r="B24" s="304"/>
      <c r="C24" s="304"/>
      <c r="D24" s="304"/>
      <c r="E24" s="304"/>
      <c r="F24" s="304"/>
      <c r="G24" s="304"/>
      <c r="H24" s="255"/>
      <c r="I24" s="255"/>
      <c r="J24" s="255"/>
    </row>
    <row r="25" spans="1:10" ht="13.5">
      <c r="A25" s="304"/>
      <c r="B25" s="304"/>
      <c r="C25" s="255"/>
      <c r="D25" s="304"/>
      <c r="E25" s="304"/>
      <c r="F25" s="304"/>
      <c r="G25" s="304"/>
      <c r="H25" s="255"/>
      <c r="I25" s="255"/>
      <c r="J25" s="255"/>
    </row>
  </sheetData>
  <sheetProtection/>
  <mergeCells count="10">
    <mergeCell ref="A10:E10"/>
    <mergeCell ref="F10:I10"/>
    <mergeCell ref="A2:A4"/>
    <mergeCell ref="B2:I2"/>
    <mergeCell ref="B3:B4"/>
    <mergeCell ref="C3:C4"/>
    <mergeCell ref="D3:D4"/>
    <mergeCell ref="E3:E4"/>
    <mergeCell ref="F3:F4"/>
    <mergeCell ref="G3:I3"/>
  </mergeCells>
  <hyperlinks>
    <hyperlink ref="J1" location="目次!R1C1" display="目次へ戻る"/>
  </hyperlinks>
  <printOptions/>
  <pageMargins left="0.8661417322834646" right="0.8661417322834646" top="0.984251968503937" bottom="0.9448818897637796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5.28125" style="100" customWidth="1"/>
    <col min="2" max="3" width="12.57421875" style="100" customWidth="1"/>
    <col min="4" max="5" width="12.57421875" style="71" customWidth="1"/>
    <col min="6" max="6" width="2.00390625" style="71" customWidth="1"/>
    <col min="7" max="16384" width="9.00390625" style="71" customWidth="1"/>
  </cols>
  <sheetData>
    <row r="1" spans="1:7" ht="15" thickBot="1">
      <c r="A1" s="68" t="s">
        <v>315</v>
      </c>
      <c r="B1" s="69"/>
      <c r="C1" s="69"/>
      <c r="D1" s="69"/>
      <c r="E1" s="121"/>
      <c r="F1" s="70" t="s">
        <v>316</v>
      </c>
      <c r="G1" s="448" t="s">
        <v>537</v>
      </c>
    </row>
    <row r="2" spans="1:7" s="76" customFormat="1" ht="13.5">
      <c r="A2" s="457" t="s">
        <v>317</v>
      </c>
      <c r="B2" s="518" t="s">
        <v>318</v>
      </c>
      <c r="C2" s="537"/>
      <c r="D2" s="518" t="s">
        <v>319</v>
      </c>
      <c r="E2" s="519"/>
      <c r="F2" s="129"/>
      <c r="G2" s="129"/>
    </row>
    <row r="3" spans="1:7" s="76" customFormat="1" ht="25.5">
      <c r="A3" s="458"/>
      <c r="B3" s="111" t="s">
        <v>320</v>
      </c>
      <c r="C3" s="214" t="s">
        <v>321</v>
      </c>
      <c r="D3" s="111" t="s">
        <v>320</v>
      </c>
      <c r="E3" s="214" t="s">
        <v>321</v>
      </c>
      <c r="F3" s="129"/>
      <c r="G3" s="129"/>
    </row>
    <row r="4" spans="1:7" s="312" customFormat="1" ht="19.5" customHeight="1">
      <c r="A4" s="307">
        <v>22</v>
      </c>
      <c r="B4" s="308">
        <v>851</v>
      </c>
      <c r="C4" s="309">
        <v>1320</v>
      </c>
      <c r="D4" s="310">
        <v>184</v>
      </c>
      <c r="E4" s="310">
        <v>192</v>
      </c>
      <c r="F4" s="311"/>
      <c r="G4" s="311"/>
    </row>
    <row r="5" spans="1:7" s="312" customFormat="1" ht="19.5" customHeight="1">
      <c r="A5" s="307">
        <v>23</v>
      </c>
      <c r="B5" s="308">
        <v>949</v>
      </c>
      <c r="C5" s="309">
        <v>1365</v>
      </c>
      <c r="D5" s="308">
        <v>195</v>
      </c>
      <c r="E5" s="310">
        <v>201</v>
      </c>
      <c r="F5" s="311"/>
      <c r="G5" s="311"/>
    </row>
    <row r="6" spans="1:7" s="312" customFormat="1" ht="19.5" customHeight="1">
      <c r="A6" s="307">
        <v>24</v>
      </c>
      <c r="B6" s="308">
        <v>974</v>
      </c>
      <c r="C6" s="309">
        <v>1608</v>
      </c>
      <c r="D6" s="308">
        <v>199</v>
      </c>
      <c r="E6" s="310">
        <v>207</v>
      </c>
      <c r="F6" s="311"/>
      <c r="G6" s="311"/>
    </row>
    <row r="7" spans="1:7" s="312" customFormat="1" ht="19.5" customHeight="1">
      <c r="A7" s="307">
        <v>25</v>
      </c>
      <c r="B7" s="308">
        <v>991</v>
      </c>
      <c r="C7" s="309">
        <v>1537</v>
      </c>
      <c r="D7" s="308">
        <v>197</v>
      </c>
      <c r="E7" s="310">
        <v>206</v>
      </c>
      <c r="F7" s="311"/>
      <c r="G7" s="311"/>
    </row>
    <row r="8" spans="1:7" s="318" customFormat="1" ht="19.5" customHeight="1" thickBot="1">
      <c r="A8" s="313">
        <v>26</v>
      </c>
      <c r="B8" s="314">
        <v>994</v>
      </c>
      <c r="C8" s="315">
        <v>1566</v>
      </c>
      <c r="D8" s="316"/>
      <c r="E8" s="317"/>
      <c r="F8" s="311"/>
      <c r="G8" s="311"/>
    </row>
    <row r="9" spans="1:7" ht="13.5">
      <c r="A9" s="319"/>
      <c r="B9" s="320"/>
      <c r="C9" s="321"/>
      <c r="D9" s="310"/>
      <c r="E9" s="102" t="s">
        <v>322</v>
      </c>
      <c r="F9" s="121"/>
      <c r="G9" s="121"/>
    </row>
    <row r="10" spans="4:7" ht="13.5">
      <c r="D10" s="121"/>
      <c r="E10" s="121"/>
      <c r="F10" s="121"/>
      <c r="G10" s="121"/>
    </row>
    <row r="11" spans="4:7" ht="13.5">
      <c r="D11" s="121"/>
      <c r="E11" s="121"/>
      <c r="F11" s="121"/>
      <c r="G11" s="121"/>
    </row>
    <row r="12" spans="1:5" ht="13.5">
      <c r="A12" s="39"/>
      <c r="B12" s="39"/>
      <c r="C12" s="39"/>
      <c r="E12" s="69"/>
    </row>
    <row r="13" spans="1:5" ht="13.5">
      <c r="A13" s="39"/>
      <c r="B13" s="322"/>
      <c r="C13" s="322"/>
      <c r="D13" s="69"/>
      <c r="E13" s="323"/>
    </row>
    <row r="14" spans="1:5" ht="13.5">
      <c r="A14" s="39"/>
      <c r="B14" s="39"/>
      <c r="C14" s="39"/>
      <c r="D14" s="323"/>
      <c r="E14" s="69"/>
    </row>
    <row r="15" spans="1:5" ht="13.5">
      <c r="A15" s="39"/>
      <c r="B15" s="39"/>
      <c r="C15" s="39"/>
      <c r="D15" s="69"/>
      <c r="E15" s="69"/>
    </row>
    <row r="16" spans="1:5" ht="13.5">
      <c r="A16" s="39"/>
      <c r="B16" s="39"/>
      <c r="C16" s="39"/>
      <c r="D16" s="69"/>
      <c r="E16" s="69"/>
    </row>
    <row r="17" spans="1:5" ht="13.5">
      <c r="A17" s="39"/>
      <c r="B17" s="39"/>
      <c r="C17" s="39"/>
      <c r="D17" s="69"/>
      <c r="E17" s="69"/>
    </row>
    <row r="18" spans="1:5" ht="13.5">
      <c r="A18" s="39"/>
      <c r="B18" s="39"/>
      <c r="C18" s="39"/>
      <c r="D18" s="69"/>
      <c r="E18" s="69"/>
    </row>
    <row r="19" spans="1:5" ht="13.5">
      <c r="A19" s="39"/>
      <c r="B19" s="39"/>
      <c r="C19" s="39"/>
      <c r="D19" s="69"/>
      <c r="E19" s="69"/>
    </row>
    <row r="20" spans="1:5" ht="13.5">
      <c r="A20" s="39"/>
      <c r="B20" s="39"/>
      <c r="C20" s="39"/>
      <c r="D20" s="69"/>
      <c r="E20" s="69"/>
    </row>
    <row r="21" spans="1:5" ht="13.5">
      <c r="A21" s="39"/>
      <c r="B21" s="39"/>
      <c r="C21" s="39"/>
      <c r="D21" s="69"/>
      <c r="E21" s="69"/>
    </row>
    <row r="22" spans="1:5" ht="13.5">
      <c r="A22" s="39"/>
      <c r="B22" s="39"/>
      <c r="C22" s="39"/>
      <c r="D22" s="69"/>
      <c r="E22" s="69"/>
    </row>
    <row r="23" spans="1:5" ht="13.5">
      <c r="A23" s="39"/>
      <c r="B23" s="39"/>
      <c r="C23" s="39"/>
      <c r="D23" s="69"/>
      <c r="E23" s="69"/>
    </row>
    <row r="24" spans="1:5" ht="13.5">
      <c r="A24" s="39"/>
      <c r="B24" s="39"/>
      <c r="C24" s="39"/>
      <c r="D24" s="69"/>
      <c r="E24" s="69"/>
    </row>
    <row r="25" spans="1:5" ht="13.5">
      <c r="A25" s="39"/>
      <c r="B25" s="39"/>
      <c r="C25" s="39"/>
      <c r="D25" s="69"/>
      <c r="E25" s="69"/>
    </row>
    <row r="26" spans="1:5" ht="13.5">
      <c r="A26" s="39"/>
      <c r="B26" s="39"/>
      <c r="C26" s="39"/>
      <c r="D26" s="69"/>
      <c r="E26" s="69"/>
    </row>
    <row r="27" spans="1:5" ht="13.5">
      <c r="A27" s="39"/>
      <c r="B27" s="39"/>
      <c r="C27" s="39"/>
      <c r="D27" s="69"/>
      <c r="E27" s="69"/>
    </row>
    <row r="28" spans="1:5" ht="13.5">
      <c r="A28" s="39"/>
      <c r="B28" s="39"/>
      <c r="C28" s="39"/>
      <c r="D28" s="69"/>
      <c r="E28" s="69"/>
    </row>
    <row r="29" spans="1:5" ht="13.5">
      <c r="A29" s="39"/>
      <c r="B29" s="39"/>
      <c r="C29" s="39"/>
      <c r="D29" s="69"/>
      <c r="E29" s="69"/>
    </row>
    <row r="30" spans="1:5" ht="13.5">
      <c r="A30" s="39"/>
      <c r="B30" s="39"/>
      <c r="C30" s="39"/>
      <c r="D30" s="69"/>
      <c r="E30" s="69"/>
    </row>
    <row r="31" ht="13.5">
      <c r="D31" s="69"/>
    </row>
  </sheetData>
  <sheetProtection/>
  <mergeCells count="3">
    <mergeCell ref="A2:A3"/>
    <mergeCell ref="B2:C2"/>
    <mergeCell ref="D2:E2"/>
  </mergeCells>
  <hyperlinks>
    <hyperlink ref="G1" location="目次!R1C1" display="目次へ戻る"/>
  </hyperlinks>
  <printOptions/>
  <pageMargins left="0.8661417322834646" right="0.8661417322834646" top="0.708661417322834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7.421875" style="100" customWidth="1"/>
    <col min="2" max="3" width="15.28125" style="100" customWidth="1"/>
    <col min="4" max="5" width="15.28125" style="71" customWidth="1"/>
    <col min="6" max="16384" width="9.00390625" style="71" customWidth="1"/>
  </cols>
  <sheetData>
    <row r="1" spans="1:5" ht="15" thickBot="1">
      <c r="A1" s="324" t="s">
        <v>323</v>
      </c>
      <c r="C1" s="325" t="s">
        <v>324</v>
      </c>
      <c r="D1" s="448" t="s">
        <v>537</v>
      </c>
      <c r="E1" s="121"/>
    </row>
    <row r="2" spans="1:5" ht="13.5">
      <c r="A2" s="326" t="s">
        <v>325</v>
      </c>
      <c r="B2" s="327" t="s">
        <v>326</v>
      </c>
      <c r="C2" s="328" t="s">
        <v>327</v>
      </c>
      <c r="D2" s="121"/>
      <c r="E2" s="121"/>
    </row>
    <row r="3" spans="1:5" ht="13.5">
      <c r="A3" s="329">
        <v>24</v>
      </c>
      <c r="B3" s="330">
        <v>7873</v>
      </c>
      <c r="C3" s="331">
        <v>13790</v>
      </c>
      <c r="D3" s="121"/>
      <c r="E3" s="121"/>
    </row>
    <row r="4" spans="1:5" ht="13.5">
      <c r="A4" s="332">
        <v>25</v>
      </c>
      <c r="B4" s="333">
        <v>7817</v>
      </c>
      <c r="C4" s="334">
        <v>13670</v>
      </c>
      <c r="D4" s="121"/>
      <c r="E4" s="121"/>
    </row>
    <row r="5" spans="1:5" ht="14.25" thickBot="1">
      <c r="A5" s="335">
        <v>26</v>
      </c>
      <c r="B5" s="336">
        <v>7721</v>
      </c>
      <c r="C5" s="337">
        <v>13502</v>
      </c>
      <c r="D5" s="121"/>
      <c r="E5" s="121"/>
    </row>
    <row r="6" spans="1:5" ht="13.5">
      <c r="A6" s="100" t="s">
        <v>328</v>
      </c>
      <c r="C6" s="338"/>
      <c r="D6" s="121"/>
      <c r="E6" s="338" t="s">
        <v>206</v>
      </c>
    </row>
    <row r="7" spans="4:5" ht="13.5">
      <c r="D7" s="121"/>
      <c r="E7" s="121"/>
    </row>
    <row r="8" spans="4:5" ht="13.5">
      <c r="D8" s="121"/>
      <c r="E8" s="121"/>
    </row>
    <row r="9" spans="4:5" ht="13.5">
      <c r="D9" s="121"/>
      <c r="E9" s="121"/>
    </row>
    <row r="10" spans="4:5" ht="13.5">
      <c r="D10" s="121"/>
      <c r="E10" s="121"/>
    </row>
    <row r="11" spans="4:5" ht="13.5">
      <c r="D11" s="121"/>
      <c r="E11" s="121"/>
    </row>
  </sheetData>
  <sheetProtection/>
  <hyperlinks>
    <hyperlink ref="D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7.421875" style="175" customWidth="1"/>
    <col min="2" max="2" width="4.140625" style="175" customWidth="1"/>
    <col min="3" max="3" width="20.28125" style="175" customWidth="1"/>
    <col min="4" max="5" width="8.421875" style="175" customWidth="1"/>
    <col min="6" max="6" width="11.28125" style="370" customWidth="1"/>
    <col min="7" max="7" width="12.7109375" style="76" customWidth="1"/>
    <col min="8" max="8" width="9.421875" style="175" customWidth="1"/>
    <col min="9" max="16384" width="9.00390625" style="76" customWidth="1"/>
  </cols>
  <sheetData>
    <row r="1" spans="1:9" ht="18" customHeight="1" thickBot="1">
      <c r="A1" s="157" t="s">
        <v>329</v>
      </c>
      <c r="B1" s="158"/>
      <c r="C1" s="158"/>
      <c r="D1" s="159"/>
      <c r="E1" s="159"/>
      <c r="F1" s="339"/>
      <c r="G1" s="160"/>
      <c r="H1" s="160" t="s">
        <v>330</v>
      </c>
      <c r="I1" s="448" t="s">
        <v>537</v>
      </c>
    </row>
    <row r="2" spans="1:9" ht="13.5">
      <c r="A2" s="340" t="s">
        <v>331</v>
      </c>
      <c r="B2" s="341" t="s">
        <v>58</v>
      </c>
      <c r="C2" s="342" t="s">
        <v>136</v>
      </c>
      <c r="D2" s="342" t="s">
        <v>332</v>
      </c>
      <c r="E2" s="342" t="s">
        <v>333</v>
      </c>
      <c r="F2" s="342" t="s">
        <v>334</v>
      </c>
      <c r="G2" s="342" t="s">
        <v>335</v>
      </c>
      <c r="H2" s="343" t="s">
        <v>336</v>
      </c>
      <c r="I2" s="129"/>
    </row>
    <row r="3" spans="1:9" s="352" customFormat="1" ht="10.5" customHeight="1">
      <c r="A3" s="344"/>
      <c r="B3" s="345" t="s">
        <v>337</v>
      </c>
      <c r="C3" s="346"/>
      <c r="D3" s="347" t="s">
        <v>338</v>
      </c>
      <c r="E3" s="347" t="s">
        <v>338</v>
      </c>
      <c r="F3" s="348"/>
      <c r="G3" s="349"/>
      <c r="H3" s="350"/>
      <c r="I3" s="351"/>
    </row>
    <row r="4" spans="1:9" s="85" customFormat="1" ht="13.5">
      <c r="A4" s="353" t="s">
        <v>339</v>
      </c>
      <c r="B4" s="150">
        <v>50</v>
      </c>
      <c r="C4" s="354" t="s">
        <v>340</v>
      </c>
      <c r="D4" s="355">
        <v>1358.41</v>
      </c>
      <c r="E4" s="356">
        <v>302.22</v>
      </c>
      <c r="F4" s="357" t="s">
        <v>341</v>
      </c>
      <c r="G4" s="358" t="s">
        <v>342</v>
      </c>
      <c r="H4" s="359">
        <v>31868</v>
      </c>
      <c r="I4" s="147"/>
    </row>
    <row r="5" spans="1:9" s="85" customFormat="1" ht="13.5">
      <c r="A5" s="353" t="s">
        <v>343</v>
      </c>
      <c r="B5" s="150">
        <v>70</v>
      </c>
      <c r="C5" s="354" t="s">
        <v>344</v>
      </c>
      <c r="D5" s="356">
        <v>874</v>
      </c>
      <c r="E5" s="356">
        <v>305.2</v>
      </c>
      <c r="F5" s="357" t="s">
        <v>341</v>
      </c>
      <c r="G5" s="358" t="s">
        <v>345</v>
      </c>
      <c r="H5" s="359">
        <v>32599</v>
      </c>
      <c r="I5" s="147"/>
    </row>
    <row r="6" spans="1:9" s="85" customFormat="1" ht="13.5">
      <c r="A6" s="353" t="s">
        <v>346</v>
      </c>
      <c r="B6" s="150">
        <v>50</v>
      </c>
      <c r="C6" s="354" t="s">
        <v>347</v>
      </c>
      <c r="D6" s="355">
        <v>1076</v>
      </c>
      <c r="E6" s="356">
        <v>309.32</v>
      </c>
      <c r="F6" s="357" t="s">
        <v>348</v>
      </c>
      <c r="G6" s="358" t="s">
        <v>345</v>
      </c>
      <c r="H6" s="359">
        <v>33329</v>
      </c>
      <c r="I6" s="147"/>
    </row>
    <row r="7" spans="1:9" s="85" customFormat="1" ht="13.5">
      <c r="A7" s="353" t="s">
        <v>349</v>
      </c>
      <c r="B7" s="150">
        <v>50</v>
      </c>
      <c r="C7" s="354" t="s">
        <v>350</v>
      </c>
      <c r="D7" s="355">
        <v>1354.51</v>
      </c>
      <c r="E7" s="356">
        <v>307.92</v>
      </c>
      <c r="F7" s="357" t="s">
        <v>348</v>
      </c>
      <c r="G7" s="358" t="s">
        <v>345</v>
      </c>
      <c r="H7" s="359">
        <v>36617</v>
      </c>
      <c r="I7" s="147"/>
    </row>
    <row r="8" spans="1:8" s="92" customFormat="1" ht="13.5">
      <c r="A8" s="353" t="s">
        <v>351</v>
      </c>
      <c r="B8" s="150">
        <v>50</v>
      </c>
      <c r="C8" s="354" t="s">
        <v>352</v>
      </c>
      <c r="D8" s="356">
        <v>793.95</v>
      </c>
      <c r="E8" s="356">
        <v>344.2</v>
      </c>
      <c r="F8" s="357" t="s">
        <v>348</v>
      </c>
      <c r="G8" s="358" t="s">
        <v>345</v>
      </c>
      <c r="H8" s="359">
        <v>36617</v>
      </c>
    </row>
    <row r="9" spans="1:8" s="92" customFormat="1" ht="6" customHeight="1">
      <c r="A9" s="353"/>
      <c r="B9" s="150"/>
      <c r="C9" s="354"/>
      <c r="D9" s="356"/>
      <c r="E9" s="356"/>
      <c r="F9" s="357"/>
      <c r="G9" s="358"/>
      <c r="H9" s="359"/>
    </row>
    <row r="10" spans="1:9" s="85" customFormat="1" ht="13.5">
      <c r="A10" s="353" t="s">
        <v>353</v>
      </c>
      <c r="B10" s="150">
        <v>30</v>
      </c>
      <c r="C10" s="354" t="s">
        <v>354</v>
      </c>
      <c r="D10" s="356">
        <v>606.4</v>
      </c>
      <c r="E10" s="356">
        <v>265.95</v>
      </c>
      <c r="F10" s="357" t="s">
        <v>355</v>
      </c>
      <c r="G10" s="358" t="s">
        <v>345</v>
      </c>
      <c r="H10" s="359">
        <v>28216</v>
      </c>
      <c r="I10" s="147"/>
    </row>
    <row r="11" spans="1:9" s="85" customFormat="1" ht="13.5">
      <c r="A11" s="353" t="s">
        <v>356</v>
      </c>
      <c r="B11" s="150">
        <v>40</v>
      </c>
      <c r="C11" s="354" t="s">
        <v>357</v>
      </c>
      <c r="D11" s="355">
        <v>1328</v>
      </c>
      <c r="E11" s="356">
        <v>337.77</v>
      </c>
      <c r="F11" s="357" t="s">
        <v>341</v>
      </c>
      <c r="G11" s="358" t="s">
        <v>345</v>
      </c>
      <c r="H11" s="359">
        <v>30407</v>
      </c>
      <c r="I11" s="147"/>
    </row>
    <row r="12" spans="1:9" s="85" customFormat="1" ht="13.5">
      <c r="A12" s="360" t="s">
        <v>358</v>
      </c>
      <c r="B12" s="150">
        <v>100</v>
      </c>
      <c r="C12" s="354" t="s">
        <v>359</v>
      </c>
      <c r="D12" s="355">
        <v>1529</v>
      </c>
      <c r="E12" s="356">
        <v>863.33</v>
      </c>
      <c r="F12" s="357" t="s">
        <v>360</v>
      </c>
      <c r="G12" s="358" t="s">
        <v>345</v>
      </c>
      <c r="H12" s="359">
        <v>35567</v>
      </c>
      <c r="I12" s="147"/>
    </row>
    <row r="13" spans="1:9" s="85" customFormat="1" ht="13.5">
      <c r="A13" s="353" t="s">
        <v>361</v>
      </c>
      <c r="B13" s="150">
        <v>30</v>
      </c>
      <c r="C13" s="354" t="s">
        <v>362</v>
      </c>
      <c r="D13" s="356"/>
      <c r="E13" s="356">
        <v>101.52</v>
      </c>
      <c r="F13" s="357" t="s">
        <v>363</v>
      </c>
      <c r="G13" s="358" t="s">
        <v>364</v>
      </c>
      <c r="H13" s="359">
        <v>35521</v>
      </c>
      <c r="I13" s="147"/>
    </row>
    <row r="14" spans="1:9" s="85" customFormat="1" ht="13.5">
      <c r="A14" s="353" t="s">
        <v>365</v>
      </c>
      <c r="B14" s="150">
        <v>25</v>
      </c>
      <c r="C14" s="354" t="s">
        <v>366</v>
      </c>
      <c r="D14" s="356"/>
      <c r="E14" s="356">
        <v>78.88</v>
      </c>
      <c r="F14" s="357" t="s">
        <v>363</v>
      </c>
      <c r="G14" s="358" t="s">
        <v>345</v>
      </c>
      <c r="H14" s="359">
        <v>35660</v>
      </c>
      <c r="I14" s="147"/>
    </row>
    <row r="15" spans="1:9" s="85" customFormat="1" ht="6" customHeight="1">
      <c r="A15" s="353"/>
      <c r="B15" s="150"/>
      <c r="C15" s="354"/>
      <c r="D15" s="356"/>
      <c r="E15" s="356"/>
      <c r="F15" s="357"/>
      <c r="G15" s="358"/>
      <c r="H15" s="359"/>
      <c r="I15" s="147"/>
    </row>
    <row r="16" spans="1:9" s="85" customFormat="1" ht="13.5">
      <c r="A16" s="353" t="s">
        <v>367</v>
      </c>
      <c r="B16" s="150">
        <v>25</v>
      </c>
      <c r="C16" s="354" t="s">
        <v>368</v>
      </c>
      <c r="D16" s="356">
        <v>124.2</v>
      </c>
      <c r="E16" s="356">
        <v>56.28</v>
      </c>
      <c r="F16" s="357" t="s">
        <v>363</v>
      </c>
      <c r="G16" s="358" t="s">
        <v>345</v>
      </c>
      <c r="H16" s="359">
        <v>35947</v>
      </c>
      <c r="I16" s="147"/>
    </row>
    <row r="17" spans="1:8" s="147" customFormat="1" ht="13.5">
      <c r="A17" s="360" t="s">
        <v>369</v>
      </c>
      <c r="B17" s="150">
        <v>100</v>
      </c>
      <c r="C17" s="354" t="s">
        <v>370</v>
      </c>
      <c r="D17" s="356">
        <v>922.24</v>
      </c>
      <c r="E17" s="356">
        <v>533.29</v>
      </c>
      <c r="F17" s="357" t="s">
        <v>363</v>
      </c>
      <c r="G17" s="361" t="s">
        <v>371</v>
      </c>
      <c r="H17" s="359">
        <v>38078</v>
      </c>
    </row>
    <row r="18" spans="1:8" s="147" customFormat="1" ht="13.5">
      <c r="A18" s="353" t="s">
        <v>372</v>
      </c>
      <c r="B18" s="150">
        <v>25</v>
      </c>
      <c r="C18" s="354" t="s">
        <v>373</v>
      </c>
      <c r="D18" s="356"/>
      <c r="E18" s="356">
        <v>67.59</v>
      </c>
      <c r="F18" s="357" t="s">
        <v>374</v>
      </c>
      <c r="G18" s="358" t="s">
        <v>364</v>
      </c>
      <c r="H18" s="359">
        <v>37135</v>
      </c>
    </row>
    <row r="19" spans="1:8" s="147" customFormat="1" ht="13.5">
      <c r="A19" s="353" t="s">
        <v>375</v>
      </c>
      <c r="B19" s="150">
        <v>25</v>
      </c>
      <c r="C19" s="354" t="s">
        <v>376</v>
      </c>
      <c r="D19" s="356"/>
      <c r="E19" s="356">
        <v>299.81</v>
      </c>
      <c r="F19" s="357" t="s">
        <v>348</v>
      </c>
      <c r="G19" s="358" t="s">
        <v>377</v>
      </c>
      <c r="H19" s="359">
        <v>38443</v>
      </c>
    </row>
    <row r="20" spans="1:8" s="147" customFormat="1" ht="13.5">
      <c r="A20" s="353" t="s">
        <v>378</v>
      </c>
      <c r="B20" s="150">
        <v>30</v>
      </c>
      <c r="C20" s="354" t="s">
        <v>379</v>
      </c>
      <c r="D20" s="356">
        <v>401.04</v>
      </c>
      <c r="E20" s="356">
        <v>88.39</v>
      </c>
      <c r="F20" s="357" t="s">
        <v>363</v>
      </c>
      <c r="G20" s="358" t="s">
        <v>377</v>
      </c>
      <c r="H20" s="359">
        <v>38808</v>
      </c>
    </row>
    <row r="21" spans="1:8" s="147" customFormat="1" ht="6" customHeight="1">
      <c r="A21" s="353"/>
      <c r="B21" s="150"/>
      <c r="C21" s="354"/>
      <c r="D21" s="356"/>
      <c r="E21" s="356"/>
      <c r="F21" s="357"/>
      <c r="G21" s="358"/>
      <c r="H21" s="359"/>
    </row>
    <row r="22" spans="1:8" s="147" customFormat="1" ht="13.5">
      <c r="A22" s="353" t="s">
        <v>380</v>
      </c>
      <c r="B22" s="150">
        <v>20</v>
      </c>
      <c r="C22" s="354" t="s">
        <v>381</v>
      </c>
      <c r="D22" s="356"/>
      <c r="E22" s="356">
        <v>45</v>
      </c>
      <c r="F22" s="357" t="s">
        <v>348</v>
      </c>
      <c r="G22" s="358" t="s">
        <v>377</v>
      </c>
      <c r="H22" s="359">
        <v>38808</v>
      </c>
    </row>
    <row r="23" spans="1:8" s="147" customFormat="1" ht="13.5">
      <c r="A23" s="353" t="s">
        <v>382</v>
      </c>
      <c r="B23" s="150">
        <v>10</v>
      </c>
      <c r="C23" s="354" t="s">
        <v>383</v>
      </c>
      <c r="D23" s="356"/>
      <c r="E23" s="356">
        <v>43.74</v>
      </c>
      <c r="F23" s="357" t="s">
        <v>348</v>
      </c>
      <c r="G23" s="358" t="s">
        <v>377</v>
      </c>
      <c r="H23" s="359">
        <v>38808</v>
      </c>
    </row>
    <row r="24" spans="1:8" s="147" customFormat="1" ht="13.5">
      <c r="A24" s="362" t="s">
        <v>384</v>
      </c>
      <c r="B24" s="149">
        <v>40</v>
      </c>
      <c r="C24" s="354" t="s">
        <v>385</v>
      </c>
      <c r="D24" s="356"/>
      <c r="E24" s="356">
        <v>265.14</v>
      </c>
      <c r="F24" s="357" t="s">
        <v>374</v>
      </c>
      <c r="G24" s="358" t="s">
        <v>377</v>
      </c>
      <c r="H24" s="359">
        <v>39173</v>
      </c>
    </row>
    <row r="25" spans="1:8" s="92" customFormat="1" ht="13.5" customHeight="1">
      <c r="A25" s="362" t="s">
        <v>386</v>
      </c>
      <c r="B25" s="149">
        <v>40</v>
      </c>
      <c r="C25" s="354" t="s">
        <v>387</v>
      </c>
      <c r="D25" s="356"/>
      <c r="E25" s="356">
        <v>148.8</v>
      </c>
      <c r="F25" s="357" t="s">
        <v>374</v>
      </c>
      <c r="G25" s="358" t="s">
        <v>377</v>
      </c>
      <c r="H25" s="359">
        <v>39539</v>
      </c>
    </row>
    <row r="26" spans="1:8" s="92" customFormat="1" ht="13.5" customHeight="1">
      <c r="A26" s="362" t="s">
        <v>388</v>
      </c>
      <c r="B26" s="149">
        <v>40</v>
      </c>
      <c r="C26" s="354" t="s">
        <v>389</v>
      </c>
      <c r="D26" s="356"/>
      <c r="E26" s="356">
        <v>300.29</v>
      </c>
      <c r="F26" s="357" t="s">
        <v>348</v>
      </c>
      <c r="G26" s="358" t="s">
        <v>377</v>
      </c>
      <c r="H26" s="359">
        <v>41730</v>
      </c>
    </row>
    <row r="27" spans="1:8" s="92" customFormat="1" ht="13.5" customHeight="1">
      <c r="A27" s="362" t="s">
        <v>390</v>
      </c>
      <c r="B27" s="149">
        <v>20</v>
      </c>
      <c r="C27" s="354" t="s">
        <v>391</v>
      </c>
      <c r="D27" s="356"/>
      <c r="E27" s="356"/>
      <c r="F27" s="357"/>
      <c r="G27" s="358"/>
      <c r="H27" s="359"/>
    </row>
    <row r="28" spans="1:8" s="92" customFormat="1" ht="13.5" customHeight="1" thickBot="1">
      <c r="A28" s="363" t="s">
        <v>392</v>
      </c>
      <c r="B28" s="364">
        <v>10</v>
      </c>
      <c r="C28" s="365" t="s">
        <v>393</v>
      </c>
      <c r="D28" s="366"/>
      <c r="E28" s="366"/>
      <c r="F28" s="367"/>
      <c r="G28" s="368"/>
      <c r="H28" s="369"/>
    </row>
    <row r="29" spans="7:9" ht="13.5">
      <c r="G29" s="129"/>
      <c r="H29" s="176" t="s">
        <v>394</v>
      </c>
      <c r="I29" s="129"/>
    </row>
    <row r="30" spans="7:9" ht="18" customHeight="1">
      <c r="G30" s="176"/>
      <c r="H30" s="129"/>
      <c r="I30" s="129"/>
    </row>
    <row r="31" spans="4:9" ht="18" customHeight="1">
      <c r="D31" s="201"/>
      <c r="E31" s="201"/>
      <c r="F31" s="371"/>
      <c r="G31" s="186"/>
      <c r="H31" s="201"/>
      <c r="I31" s="129"/>
    </row>
    <row r="32" spans="7:9" ht="18" customHeight="1">
      <c r="G32" s="129"/>
      <c r="I32" s="129"/>
    </row>
    <row r="33" spans="7:9" ht="18" customHeight="1">
      <c r="G33" s="129"/>
      <c r="I33" s="129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sheetProtection/>
  <hyperlinks>
    <hyperlink ref="I1" location="目次!R1C1" display="目次へ戻る"/>
  </hyperlinks>
  <printOptions/>
  <pageMargins left="0.787401574803149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23.421875" style="100" customWidth="1"/>
    <col min="2" max="2" width="21.8515625" style="100" customWidth="1"/>
    <col min="3" max="3" width="10.421875" style="100" customWidth="1"/>
    <col min="4" max="4" width="7.57421875" style="100" customWidth="1"/>
    <col min="5" max="5" width="21.57421875" style="71" customWidth="1"/>
    <col min="6" max="16384" width="9.00390625" style="71" customWidth="1"/>
  </cols>
  <sheetData>
    <row r="1" spans="1:6" ht="18" customHeight="1" thickBot="1">
      <c r="A1" s="68" t="s">
        <v>395</v>
      </c>
      <c r="B1" s="39"/>
      <c r="C1" s="107"/>
      <c r="D1" s="107"/>
      <c r="E1" s="372">
        <v>42004</v>
      </c>
      <c r="F1" s="448" t="s">
        <v>537</v>
      </c>
    </row>
    <row r="2" spans="1:6" s="76" customFormat="1" ht="13.5">
      <c r="A2" s="180" t="s">
        <v>396</v>
      </c>
      <c r="B2" s="73" t="s">
        <v>136</v>
      </c>
      <c r="C2" s="212" t="s">
        <v>397</v>
      </c>
      <c r="D2" s="373" t="s">
        <v>398</v>
      </c>
      <c r="E2" s="374"/>
      <c r="F2" s="129"/>
    </row>
    <row r="3" spans="1:6" s="76" customFormat="1" ht="21.75" customHeight="1">
      <c r="A3" s="375" t="s">
        <v>399</v>
      </c>
      <c r="B3" s="376" t="s">
        <v>400</v>
      </c>
      <c r="C3" s="111" t="s">
        <v>401</v>
      </c>
      <c r="D3" s="111" t="s">
        <v>402</v>
      </c>
      <c r="E3" s="377" t="s">
        <v>403</v>
      </c>
      <c r="F3" s="129"/>
    </row>
    <row r="4" spans="1:6" s="76" customFormat="1" ht="21.75" customHeight="1">
      <c r="A4" s="378" t="s">
        <v>404</v>
      </c>
      <c r="B4" s="379" t="s">
        <v>405</v>
      </c>
      <c r="C4" s="380" t="s">
        <v>401</v>
      </c>
      <c r="D4" s="380" t="s">
        <v>406</v>
      </c>
      <c r="E4" s="381" t="s">
        <v>407</v>
      </c>
      <c r="F4" s="129"/>
    </row>
    <row r="5" spans="1:5" s="147" customFormat="1" ht="21.75" customHeight="1" thickBot="1">
      <c r="A5" s="89" t="s">
        <v>408</v>
      </c>
      <c r="B5" s="382" t="s">
        <v>409</v>
      </c>
      <c r="C5" s="154" t="s">
        <v>410</v>
      </c>
      <c r="D5" s="154" t="s">
        <v>406</v>
      </c>
      <c r="E5" s="383" t="s">
        <v>407</v>
      </c>
    </row>
    <row r="6" spans="5:6" ht="14.25" customHeight="1">
      <c r="E6" s="102" t="s">
        <v>411</v>
      </c>
      <c r="F6" s="121"/>
    </row>
    <row r="7" spans="5:6" ht="18" customHeight="1">
      <c r="E7" s="121"/>
      <c r="F7" s="121"/>
    </row>
    <row r="8" spans="5:6" ht="18" customHeight="1">
      <c r="E8" s="384"/>
      <c r="F8" s="121"/>
    </row>
    <row r="9" ht="18" customHeight="1">
      <c r="A9" s="385"/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hyperlinks>
    <hyperlink ref="F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N1" sqref="N1"/>
    </sheetView>
  </sheetViews>
  <sheetFormatPr defaultColWidth="9.140625" defaultRowHeight="15"/>
  <cols>
    <col min="1" max="2" width="5.57421875" style="100" customWidth="1"/>
    <col min="3" max="3" width="10.28125" style="100" customWidth="1"/>
    <col min="4" max="9" width="5.57421875" style="100" customWidth="1"/>
    <col min="10" max="10" width="8.421875" style="100" customWidth="1"/>
    <col min="11" max="12" width="6.140625" style="100" customWidth="1"/>
    <col min="13" max="13" width="8.28125" style="399" customWidth="1"/>
    <col min="14" max="16384" width="9.00390625" style="71" customWidth="1"/>
  </cols>
  <sheetData>
    <row r="1" spans="1:14" s="121" customFormat="1" ht="18" customHeight="1" thickBot="1">
      <c r="A1" s="68" t="s">
        <v>412</v>
      </c>
      <c r="B1" s="39"/>
      <c r="C1" s="39"/>
      <c r="D1" s="39"/>
      <c r="E1" s="107"/>
      <c r="F1" s="107"/>
      <c r="G1" s="107"/>
      <c r="H1" s="107"/>
      <c r="I1" s="107"/>
      <c r="J1" s="107"/>
      <c r="K1" s="107"/>
      <c r="L1" s="107"/>
      <c r="M1" s="386" t="s">
        <v>194</v>
      </c>
      <c r="N1" s="448" t="s">
        <v>537</v>
      </c>
    </row>
    <row r="2" spans="1:14" s="121" customFormat="1" ht="13.5" customHeight="1">
      <c r="A2" s="543" t="s">
        <v>413</v>
      </c>
      <c r="B2" s="544"/>
      <c r="C2" s="545"/>
      <c r="D2" s="516">
        <v>1</v>
      </c>
      <c r="E2" s="516">
        <v>2</v>
      </c>
      <c r="F2" s="516">
        <v>3</v>
      </c>
      <c r="G2" s="516">
        <v>4</v>
      </c>
      <c r="H2" s="516">
        <v>5</v>
      </c>
      <c r="I2" s="516">
        <v>6</v>
      </c>
      <c r="J2" s="516" t="s">
        <v>414</v>
      </c>
      <c r="K2" s="516" t="s">
        <v>415</v>
      </c>
      <c r="L2" s="516" t="s">
        <v>416</v>
      </c>
      <c r="M2" s="539" t="s">
        <v>417</v>
      </c>
      <c r="N2" s="129"/>
    </row>
    <row r="3" spans="1:14" s="121" customFormat="1" ht="13.5">
      <c r="A3" s="546"/>
      <c r="B3" s="546"/>
      <c r="C3" s="547"/>
      <c r="D3" s="517"/>
      <c r="E3" s="517"/>
      <c r="F3" s="517"/>
      <c r="G3" s="517"/>
      <c r="H3" s="517"/>
      <c r="I3" s="517"/>
      <c r="J3" s="517"/>
      <c r="K3" s="517"/>
      <c r="L3" s="517"/>
      <c r="M3" s="540"/>
      <c r="N3" s="129"/>
    </row>
    <row r="4" spans="1:15" s="390" customFormat="1" ht="15" customHeight="1">
      <c r="A4" s="541" t="s">
        <v>418</v>
      </c>
      <c r="B4" s="541"/>
      <c r="C4" s="542"/>
      <c r="D4" s="219">
        <f aca="true" t="shared" si="0" ref="D4:I4">SUM(D5:D15)</f>
        <v>1078</v>
      </c>
      <c r="E4" s="217">
        <f t="shared" si="0"/>
        <v>786</v>
      </c>
      <c r="F4" s="217">
        <f t="shared" si="0"/>
        <v>1416</v>
      </c>
      <c r="G4" s="217">
        <f t="shared" si="0"/>
        <v>1580</v>
      </c>
      <c r="H4" s="217">
        <f t="shared" si="0"/>
        <v>446</v>
      </c>
      <c r="I4" s="217">
        <f t="shared" si="0"/>
        <v>733</v>
      </c>
      <c r="J4" s="217">
        <f>SUM(J5:J15)</f>
        <v>6039</v>
      </c>
      <c r="K4" s="217">
        <f>SUM(K5:K15)</f>
        <v>2696</v>
      </c>
      <c r="L4" s="217">
        <f>SUM(L5:L15)</f>
        <v>3343</v>
      </c>
      <c r="M4" s="387">
        <f>J4/J4*100</f>
        <v>100</v>
      </c>
      <c r="N4" s="388"/>
      <c r="O4" s="389"/>
    </row>
    <row r="5" spans="1:15" s="391" customFormat="1" ht="15" customHeight="1">
      <c r="A5" s="548" t="s">
        <v>419</v>
      </c>
      <c r="B5" s="548"/>
      <c r="C5" s="549"/>
      <c r="D5" s="78">
        <v>59</v>
      </c>
      <c r="E5" s="79">
        <v>69</v>
      </c>
      <c r="F5" s="79">
        <v>25</v>
      </c>
      <c r="G5" s="79">
        <v>21</v>
      </c>
      <c r="H5" s="79">
        <v>41</v>
      </c>
      <c r="I5" s="79">
        <v>41</v>
      </c>
      <c r="J5" s="79">
        <v>256</v>
      </c>
      <c r="K5" s="79">
        <v>113</v>
      </c>
      <c r="L5" s="79">
        <v>143</v>
      </c>
      <c r="M5" s="387">
        <f>J5/J4*100</f>
        <v>4.239112435833747</v>
      </c>
      <c r="N5" s="388"/>
      <c r="O5" s="389"/>
    </row>
    <row r="6" spans="1:15" s="391" customFormat="1" ht="15" customHeight="1">
      <c r="A6" s="548" t="s">
        <v>420</v>
      </c>
      <c r="B6" s="548"/>
      <c r="C6" s="549"/>
      <c r="D6" s="392"/>
      <c r="E6" s="79">
        <v>109</v>
      </c>
      <c r="F6" s="79">
        <v>121</v>
      </c>
      <c r="G6" s="79">
        <v>90</v>
      </c>
      <c r="I6" s="79">
        <v>540</v>
      </c>
      <c r="J6" s="79">
        <v>860</v>
      </c>
      <c r="K6" s="79">
        <v>393</v>
      </c>
      <c r="L6" s="79">
        <v>467</v>
      </c>
      <c r="M6" s="387">
        <f>L6/J4*100</f>
        <v>7.733068388806094</v>
      </c>
      <c r="N6" s="388"/>
      <c r="O6" s="389"/>
    </row>
    <row r="7" spans="1:15" s="391" customFormat="1" ht="15" customHeight="1">
      <c r="A7" s="548" t="s">
        <v>421</v>
      </c>
      <c r="B7" s="548"/>
      <c r="C7" s="549"/>
      <c r="D7" s="78"/>
      <c r="E7" s="79"/>
      <c r="F7" s="79">
        <v>20</v>
      </c>
      <c r="G7" s="79">
        <v>14</v>
      </c>
      <c r="H7" s="79"/>
      <c r="I7" s="79"/>
      <c r="J7" s="79">
        <v>34</v>
      </c>
      <c r="K7" s="79">
        <v>23</v>
      </c>
      <c r="L7" s="79">
        <v>11</v>
      </c>
      <c r="M7" s="387">
        <f>J7/J4*100</f>
        <v>0.5630071203841696</v>
      </c>
      <c r="N7" s="388"/>
      <c r="O7" s="389"/>
    </row>
    <row r="8" spans="1:15" s="391" customFormat="1" ht="15" customHeight="1">
      <c r="A8" s="521" t="s">
        <v>422</v>
      </c>
      <c r="B8" s="552" t="s">
        <v>423</v>
      </c>
      <c r="C8" s="393" t="s">
        <v>424</v>
      </c>
      <c r="D8" s="78">
        <v>1</v>
      </c>
      <c r="E8" s="79">
        <v>3</v>
      </c>
      <c r="F8" s="79">
        <v>23</v>
      </c>
      <c r="G8" s="79">
        <v>25</v>
      </c>
      <c r="H8" s="79">
        <v>9</v>
      </c>
      <c r="I8" s="79">
        <v>7</v>
      </c>
      <c r="J8" s="79">
        <v>68</v>
      </c>
      <c r="K8" s="79">
        <v>48</v>
      </c>
      <c r="L8" s="79">
        <v>20</v>
      </c>
      <c r="M8" s="387">
        <f>J8/J4*100</f>
        <v>1.1260142407683391</v>
      </c>
      <c r="N8" s="388"/>
      <c r="O8" s="389"/>
    </row>
    <row r="9" spans="1:15" s="391" customFormat="1" ht="15" customHeight="1">
      <c r="A9" s="505"/>
      <c r="B9" s="552"/>
      <c r="C9" s="393" t="s">
        <v>425</v>
      </c>
      <c r="D9" s="78">
        <v>23</v>
      </c>
      <c r="E9" s="79">
        <v>262</v>
      </c>
      <c r="F9" s="79">
        <v>155</v>
      </c>
      <c r="G9" s="79">
        <v>163</v>
      </c>
      <c r="H9" s="79">
        <v>87</v>
      </c>
      <c r="I9" s="79">
        <v>63</v>
      </c>
      <c r="J9" s="79">
        <v>753</v>
      </c>
      <c r="K9" s="79">
        <v>402</v>
      </c>
      <c r="L9" s="79">
        <v>351</v>
      </c>
      <c r="M9" s="387">
        <f>J9/J4*100</f>
        <v>12.468951813214108</v>
      </c>
      <c r="N9" s="388"/>
      <c r="O9" s="389"/>
    </row>
    <row r="10" spans="1:15" s="391" customFormat="1" ht="15" customHeight="1">
      <c r="A10" s="505"/>
      <c r="B10" s="552" t="s">
        <v>426</v>
      </c>
      <c r="C10" s="393" t="s">
        <v>424</v>
      </c>
      <c r="D10" s="78">
        <v>1</v>
      </c>
      <c r="E10" s="79"/>
      <c r="F10" s="79">
        <v>16</v>
      </c>
      <c r="G10" s="79">
        <v>28</v>
      </c>
      <c r="H10" s="79"/>
      <c r="I10" s="79">
        <v>3</v>
      </c>
      <c r="J10" s="79">
        <v>48</v>
      </c>
      <c r="K10" s="79">
        <v>31</v>
      </c>
      <c r="L10" s="79">
        <v>17</v>
      </c>
      <c r="M10" s="387">
        <f>J10/J4*100</f>
        <v>0.7948335817188277</v>
      </c>
      <c r="N10" s="388"/>
      <c r="O10" s="389"/>
    </row>
    <row r="11" spans="1:15" s="391" customFormat="1" ht="15" customHeight="1">
      <c r="A11" s="505"/>
      <c r="B11" s="552"/>
      <c r="C11" s="393" t="s">
        <v>425</v>
      </c>
      <c r="D11" s="78">
        <v>46</v>
      </c>
      <c r="E11" s="79">
        <v>105</v>
      </c>
      <c r="F11" s="79">
        <v>674</v>
      </c>
      <c r="G11" s="79">
        <v>992</v>
      </c>
      <c r="H11" s="79">
        <v>220</v>
      </c>
      <c r="I11" s="79">
        <v>79</v>
      </c>
      <c r="J11" s="79">
        <v>2116</v>
      </c>
      <c r="K11" s="79">
        <v>650</v>
      </c>
      <c r="L11" s="79">
        <v>1466</v>
      </c>
      <c r="M11" s="387">
        <f>J11/J4*100</f>
        <v>35.03891372743832</v>
      </c>
      <c r="N11" s="388"/>
      <c r="O11" s="389"/>
    </row>
    <row r="12" spans="1:15" s="391" customFormat="1" ht="15" customHeight="1">
      <c r="A12" s="522"/>
      <c r="B12" s="538" t="s">
        <v>427</v>
      </c>
      <c r="C12" s="538"/>
      <c r="D12" s="78">
        <v>138</v>
      </c>
      <c r="E12" s="79">
        <v>236</v>
      </c>
      <c r="F12" s="79">
        <v>160</v>
      </c>
      <c r="H12" s="79">
        <v>88</v>
      </c>
      <c r="J12" s="79">
        <v>622</v>
      </c>
      <c r="K12" s="79">
        <v>305</v>
      </c>
      <c r="L12" s="79">
        <v>317</v>
      </c>
      <c r="M12" s="387">
        <f>L12/J4*100</f>
        <v>5.249213445934758</v>
      </c>
      <c r="N12" s="388"/>
      <c r="O12" s="389"/>
    </row>
    <row r="13" spans="1:15" s="391" customFormat="1" ht="15" customHeight="1">
      <c r="A13" s="548" t="s">
        <v>428</v>
      </c>
      <c r="B13" s="548"/>
      <c r="C13" s="549"/>
      <c r="D13" s="78">
        <v>810</v>
      </c>
      <c r="E13" s="79">
        <v>2</v>
      </c>
      <c r="F13" s="79">
        <v>219</v>
      </c>
      <c r="G13" s="79">
        <v>244</v>
      </c>
      <c r="H13" s="79">
        <v>0</v>
      </c>
      <c r="I13" s="79">
        <v>0</v>
      </c>
      <c r="J13" s="79">
        <v>1275</v>
      </c>
      <c r="K13" s="79">
        <v>730</v>
      </c>
      <c r="L13" s="79">
        <v>545</v>
      </c>
      <c r="M13" s="387">
        <f>J13/J4*100</f>
        <v>21.11276701440636</v>
      </c>
      <c r="N13" s="388"/>
      <c r="O13" s="389"/>
    </row>
    <row r="14" spans="1:15" s="391" customFormat="1" ht="15" customHeight="1">
      <c r="A14" s="548" t="s">
        <v>429</v>
      </c>
      <c r="B14" s="548"/>
      <c r="C14" s="549"/>
      <c r="D14" s="78"/>
      <c r="E14" s="79"/>
      <c r="F14" s="79">
        <v>3</v>
      </c>
      <c r="H14" s="79">
        <v>1</v>
      </c>
      <c r="J14" s="79">
        <v>4</v>
      </c>
      <c r="K14" s="79">
        <v>1</v>
      </c>
      <c r="L14" s="79">
        <v>3</v>
      </c>
      <c r="M14" s="387">
        <f>L14/J4*100</f>
        <v>0.04967709885742673</v>
      </c>
      <c r="N14" s="388"/>
      <c r="O14" s="389"/>
    </row>
    <row r="15" spans="1:15" s="391" customFormat="1" ht="15" customHeight="1">
      <c r="A15" s="548" t="s">
        <v>430</v>
      </c>
      <c r="B15" s="548"/>
      <c r="C15" s="549"/>
      <c r="D15" s="79"/>
      <c r="E15" s="79"/>
      <c r="F15" s="79"/>
      <c r="G15" s="79">
        <v>3</v>
      </c>
      <c r="J15" s="79">
        <v>3</v>
      </c>
      <c r="K15" s="79">
        <v>0</v>
      </c>
      <c r="L15" s="79">
        <v>3</v>
      </c>
      <c r="M15" s="387">
        <f>L15/J4*100</f>
        <v>0.04967709885742673</v>
      </c>
      <c r="N15" s="388"/>
      <c r="O15" s="389"/>
    </row>
    <row r="16" spans="1:14" s="396" customFormat="1" ht="15" customHeight="1" thickBot="1">
      <c r="A16" s="550" t="s">
        <v>431</v>
      </c>
      <c r="B16" s="550"/>
      <c r="C16" s="551"/>
      <c r="D16" s="394">
        <f>D4/J4*100</f>
        <v>17.850637522768668</v>
      </c>
      <c r="E16" s="394">
        <f>E4/J4*100</f>
        <v>13.015399900645802</v>
      </c>
      <c r="F16" s="394">
        <f>F4/J4*100</f>
        <v>23.447590660705416</v>
      </c>
      <c r="G16" s="394">
        <f>G4/J4*100</f>
        <v>26.163272064911407</v>
      </c>
      <c r="H16" s="394">
        <f>H4/J4*100</f>
        <v>7.385328696804107</v>
      </c>
      <c r="I16" s="394">
        <f>I4/J4*100</f>
        <v>12.137771154164597</v>
      </c>
      <c r="J16" s="394">
        <f>J4/J4*100</f>
        <v>100</v>
      </c>
      <c r="K16" s="394">
        <f>K4/J4*100</f>
        <v>44.64315283987415</v>
      </c>
      <c r="L16" s="394">
        <f>L4/J4*100</f>
        <v>55.356847160125845</v>
      </c>
      <c r="M16" s="394">
        <f>SUM(M5:M15)</f>
        <v>88.42523596621959</v>
      </c>
      <c r="N16" s="395"/>
    </row>
    <row r="17" spans="1:13" s="121" customFormat="1" ht="18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97" t="s">
        <v>432</v>
      </c>
    </row>
    <row r="18" spans="1:13" s="121" customFormat="1" ht="18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398"/>
    </row>
    <row r="19" ht="18" customHeight="1">
      <c r="J19" s="116"/>
    </row>
    <row r="20" ht="18" customHeight="1">
      <c r="J20" s="116"/>
    </row>
    <row r="21" ht="18" customHeight="1">
      <c r="J21" s="116"/>
    </row>
    <row r="22" ht="18" customHeight="1">
      <c r="J22" s="116"/>
    </row>
    <row r="23" ht="18" customHeight="1">
      <c r="J23" s="116"/>
    </row>
    <row r="24" ht="18" customHeight="1">
      <c r="J24" s="116"/>
    </row>
    <row r="25" ht="18" customHeight="1">
      <c r="J25" s="116"/>
    </row>
    <row r="26" ht="18" customHeight="1">
      <c r="J26" s="116"/>
    </row>
    <row r="27" ht="18" customHeight="1">
      <c r="J27" s="116"/>
    </row>
    <row r="28" ht="18" customHeight="1">
      <c r="J28" s="39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mergeCells count="23">
    <mergeCell ref="A13:C13"/>
    <mergeCell ref="A14:C14"/>
    <mergeCell ref="A15:C15"/>
    <mergeCell ref="A16:C16"/>
    <mergeCell ref="A5:C5"/>
    <mergeCell ref="A6:C6"/>
    <mergeCell ref="A7:C7"/>
    <mergeCell ref="A8:A12"/>
    <mergeCell ref="B8:B9"/>
    <mergeCell ref="B10:B11"/>
    <mergeCell ref="K2:K3"/>
    <mergeCell ref="L2:L3"/>
    <mergeCell ref="M2:M3"/>
    <mergeCell ref="A4:C4"/>
    <mergeCell ref="A2:C3"/>
    <mergeCell ref="D2:D3"/>
    <mergeCell ref="E2:E3"/>
    <mergeCell ref="F2:F3"/>
    <mergeCell ref="G2:G3"/>
    <mergeCell ref="H2:H3"/>
    <mergeCell ref="B12:C12"/>
    <mergeCell ref="I2:I3"/>
    <mergeCell ref="J2:J3"/>
  </mergeCells>
  <hyperlinks>
    <hyperlink ref="N1" location="目次!R1C1" display="目次へ戻る"/>
  </hyperlinks>
  <printOptions/>
  <pageMargins left="0.88" right="0.787" top="0.984" bottom="0.984" header="0.512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8.28125" style="100" customWidth="1"/>
    <col min="2" max="10" width="6.57421875" style="100" customWidth="1"/>
    <col min="11" max="12" width="8.421875" style="251" customWidth="1"/>
    <col min="13" max="16384" width="9.00390625" style="251" customWidth="1"/>
  </cols>
  <sheetData>
    <row r="1" spans="1:13" ht="15" thickBot="1">
      <c r="A1" s="68" t="s">
        <v>433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70" t="s">
        <v>434</v>
      </c>
      <c r="M1" s="448" t="s">
        <v>537</v>
      </c>
    </row>
    <row r="2" spans="1:13" s="250" customFormat="1" ht="13.5">
      <c r="A2" s="457" t="s">
        <v>435</v>
      </c>
      <c r="B2" s="518" t="s">
        <v>3</v>
      </c>
      <c r="C2" s="519"/>
      <c r="D2" s="537"/>
      <c r="E2" s="518" t="s">
        <v>436</v>
      </c>
      <c r="F2" s="519"/>
      <c r="G2" s="537"/>
      <c r="H2" s="518" t="s">
        <v>437</v>
      </c>
      <c r="I2" s="519"/>
      <c r="J2" s="537"/>
      <c r="K2" s="518" t="s">
        <v>438</v>
      </c>
      <c r="L2" s="519"/>
      <c r="M2" s="129"/>
    </row>
    <row r="3" spans="1:13" s="250" customFormat="1" ht="25.5">
      <c r="A3" s="458"/>
      <c r="B3" s="111" t="s">
        <v>414</v>
      </c>
      <c r="C3" s="111" t="s">
        <v>415</v>
      </c>
      <c r="D3" s="111" t="s">
        <v>416</v>
      </c>
      <c r="E3" s="110" t="s">
        <v>414</v>
      </c>
      <c r="F3" s="111" t="s">
        <v>415</v>
      </c>
      <c r="G3" s="111" t="s">
        <v>416</v>
      </c>
      <c r="H3" s="111" t="s">
        <v>414</v>
      </c>
      <c r="I3" s="111" t="s">
        <v>415</v>
      </c>
      <c r="J3" s="111" t="s">
        <v>416</v>
      </c>
      <c r="K3" s="214" t="s">
        <v>439</v>
      </c>
      <c r="L3" s="214" t="s">
        <v>440</v>
      </c>
      <c r="M3" s="129"/>
    </row>
    <row r="4" spans="1:13" s="250" customFormat="1" ht="13.5">
      <c r="A4" s="400">
        <v>22</v>
      </c>
      <c r="B4" s="116">
        <v>688</v>
      </c>
      <c r="C4" s="116">
        <v>416</v>
      </c>
      <c r="D4" s="116">
        <v>272</v>
      </c>
      <c r="E4" s="150">
        <v>148</v>
      </c>
      <c r="F4" s="116">
        <v>97</v>
      </c>
      <c r="G4" s="116">
        <v>51</v>
      </c>
      <c r="H4" s="150">
        <v>540</v>
      </c>
      <c r="I4" s="116">
        <v>319</v>
      </c>
      <c r="J4" s="116">
        <v>221</v>
      </c>
      <c r="K4" s="79">
        <v>120</v>
      </c>
      <c r="L4" s="217">
        <v>11</v>
      </c>
      <c r="M4" s="129"/>
    </row>
    <row r="5" spans="1:13" s="250" customFormat="1" ht="13.5">
      <c r="A5" s="400">
        <v>23</v>
      </c>
      <c r="B5" s="116">
        <v>683</v>
      </c>
      <c r="C5" s="116">
        <v>423</v>
      </c>
      <c r="D5" s="116">
        <v>260</v>
      </c>
      <c r="E5" s="150">
        <v>180</v>
      </c>
      <c r="F5" s="116">
        <v>122</v>
      </c>
      <c r="G5" s="116">
        <v>58</v>
      </c>
      <c r="H5" s="150">
        <v>503</v>
      </c>
      <c r="I5" s="116">
        <v>301</v>
      </c>
      <c r="J5" s="116">
        <v>202</v>
      </c>
      <c r="K5" s="79">
        <v>120</v>
      </c>
      <c r="L5" s="217">
        <v>11</v>
      </c>
      <c r="M5" s="129"/>
    </row>
    <row r="6" spans="1:13" s="250" customFormat="1" ht="13.5">
      <c r="A6" s="400">
        <v>24</v>
      </c>
      <c r="B6" s="116">
        <v>591</v>
      </c>
      <c r="C6" s="116">
        <v>364</v>
      </c>
      <c r="D6" s="116">
        <v>227</v>
      </c>
      <c r="E6" s="150">
        <v>199</v>
      </c>
      <c r="F6" s="116">
        <v>124</v>
      </c>
      <c r="G6" s="116">
        <v>74</v>
      </c>
      <c r="H6" s="150">
        <v>392</v>
      </c>
      <c r="I6" s="116">
        <v>240</v>
      </c>
      <c r="J6" s="116">
        <v>152</v>
      </c>
      <c r="K6" s="79">
        <v>115</v>
      </c>
      <c r="L6" s="217">
        <v>9</v>
      </c>
      <c r="M6" s="129"/>
    </row>
    <row r="7" spans="1:13" s="250" customFormat="1" ht="13.5">
      <c r="A7" s="400">
        <v>25</v>
      </c>
      <c r="B7" s="116">
        <f>C7+D7</f>
        <v>615</v>
      </c>
      <c r="C7" s="116">
        <v>382</v>
      </c>
      <c r="D7" s="116">
        <v>233</v>
      </c>
      <c r="E7" s="150">
        <f>F7+G7</f>
        <v>202</v>
      </c>
      <c r="F7" s="116">
        <v>125</v>
      </c>
      <c r="G7" s="116">
        <v>77</v>
      </c>
      <c r="H7" s="150">
        <f>I7+J7</f>
        <v>413</v>
      </c>
      <c r="I7" s="116">
        <v>257</v>
      </c>
      <c r="J7" s="116">
        <v>156</v>
      </c>
      <c r="K7" s="79">
        <v>124</v>
      </c>
      <c r="L7" s="217">
        <v>11</v>
      </c>
      <c r="M7" s="129"/>
    </row>
    <row r="8" spans="1:13" s="250" customFormat="1" ht="14.25" thickBot="1">
      <c r="A8" s="401">
        <v>26</v>
      </c>
      <c r="B8" s="402">
        <f>C8+D8</f>
        <v>755</v>
      </c>
      <c r="C8" s="402">
        <v>455</v>
      </c>
      <c r="D8" s="402">
        <v>300</v>
      </c>
      <c r="E8" s="403">
        <f>F8+G8</f>
        <v>206</v>
      </c>
      <c r="F8" s="402">
        <v>122</v>
      </c>
      <c r="G8" s="402">
        <v>84</v>
      </c>
      <c r="H8" s="403">
        <f>I8+J8</f>
        <v>549</v>
      </c>
      <c r="I8" s="402">
        <v>333</v>
      </c>
      <c r="J8" s="402">
        <v>216</v>
      </c>
      <c r="K8" s="404">
        <v>119</v>
      </c>
      <c r="L8" s="405">
        <v>11</v>
      </c>
      <c r="M8" s="129"/>
    </row>
    <row r="9" spans="1:13" s="76" customFormat="1" ht="13.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02" t="s">
        <v>432</v>
      </c>
      <c r="M9" s="129"/>
    </row>
    <row r="10" spans="11:13" ht="13.5">
      <c r="K10" s="121"/>
      <c r="L10" s="121"/>
      <c r="M10" s="121"/>
    </row>
    <row r="11" spans="1:6" ht="13.5">
      <c r="A11" s="156"/>
      <c r="B11" s="39"/>
      <c r="C11" s="39"/>
      <c r="D11" s="39"/>
      <c r="E11" s="39"/>
      <c r="F11" s="39"/>
    </row>
    <row r="12" spans="1:6" ht="13.5">
      <c r="A12" s="156"/>
      <c r="B12" s="39"/>
      <c r="C12" s="39"/>
      <c r="D12" s="39"/>
      <c r="E12" s="39"/>
      <c r="F12" s="39"/>
    </row>
    <row r="13" spans="1:6" ht="13.5">
      <c r="A13" s="156"/>
      <c r="B13" s="39"/>
      <c r="C13" s="39"/>
      <c r="D13" s="39"/>
      <c r="E13" s="39"/>
      <c r="F13" s="39"/>
    </row>
    <row r="14" spans="1:6" ht="13.5">
      <c r="A14" s="156"/>
      <c r="B14" s="39"/>
      <c r="C14" s="39"/>
      <c r="D14" s="39"/>
      <c r="E14" s="39"/>
      <c r="F14" s="39"/>
    </row>
    <row r="15" spans="1:6" ht="13.5">
      <c r="A15" s="406"/>
      <c r="B15" s="39"/>
      <c r="C15" s="39"/>
      <c r="D15" s="39"/>
      <c r="E15" s="39"/>
      <c r="F15" s="39"/>
    </row>
  </sheetData>
  <sheetProtection/>
  <mergeCells count="5">
    <mergeCell ref="A2:A3"/>
    <mergeCell ref="B2:D2"/>
    <mergeCell ref="E2:G2"/>
    <mergeCell ref="H2:J2"/>
    <mergeCell ref="K2:L2"/>
  </mergeCells>
  <hyperlinks>
    <hyperlink ref="M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9.140625" style="100" customWidth="1"/>
    <col min="2" max="4" width="10.28125" style="100" customWidth="1"/>
    <col min="5" max="7" width="11.140625" style="100" customWidth="1"/>
    <col min="8" max="8" width="11.140625" style="71" customWidth="1"/>
    <col min="9" max="16384" width="9.00390625" style="71" customWidth="1"/>
  </cols>
  <sheetData>
    <row r="1" spans="1:9" ht="15" thickBot="1">
      <c r="A1" s="68" t="s">
        <v>441</v>
      </c>
      <c r="B1" s="107"/>
      <c r="C1" s="107"/>
      <c r="D1" s="107"/>
      <c r="E1" s="107"/>
      <c r="F1" s="107"/>
      <c r="G1" s="107"/>
      <c r="H1" s="70"/>
      <c r="I1" s="448" t="s">
        <v>537</v>
      </c>
    </row>
    <row r="2" spans="1:9" s="76" customFormat="1" ht="13.5">
      <c r="A2" s="457" t="s">
        <v>35</v>
      </c>
      <c r="B2" s="518" t="s">
        <v>442</v>
      </c>
      <c r="C2" s="519"/>
      <c r="D2" s="537"/>
      <c r="E2" s="407" t="s">
        <v>443</v>
      </c>
      <c r="F2" s="408" t="s">
        <v>444</v>
      </c>
      <c r="G2" s="409" t="s">
        <v>445</v>
      </c>
      <c r="H2" s="407" t="s">
        <v>445</v>
      </c>
      <c r="I2" s="129"/>
    </row>
    <row r="3" spans="1:9" s="76" customFormat="1" ht="25.5">
      <c r="A3" s="458"/>
      <c r="B3" s="110" t="s">
        <v>3</v>
      </c>
      <c r="C3" s="214" t="s">
        <v>446</v>
      </c>
      <c r="D3" s="410" t="s">
        <v>447</v>
      </c>
      <c r="E3" s="411" t="s">
        <v>448</v>
      </c>
      <c r="F3" s="412" t="s">
        <v>448</v>
      </c>
      <c r="G3" s="412" t="s">
        <v>449</v>
      </c>
      <c r="H3" s="413" t="s">
        <v>450</v>
      </c>
      <c r="I3" s="129"/>
    </row>
    <row r="4" spans="1:8" s="129" customFormat="1" ht="13.5">
      <c r="A4" s="400">
        <v>21</v>
      </c>
      <c r="B4" s="150">
        <v>20582</v>
      </c>
      <c r="C4" s="116">
        <v>13892</v>
      </c>
      <c r="D4" s="116">
        <v>6690</v>
      </c>
      <c r="E4" s="150">
        <v>115</v>
      </c>
      <c r="F4" s="116">
        <v>423</v>
      </c>
      <c r="G4" s="116">
        <v>4009</v>
      </c>
      <c r="H4" s="217">
        <v>1308210</v>
      </c>
    </row>
    <row r="5" spans="1:8" s="129" customFormat="1" ht="13.5">
      <c r="A5" s="400">
        <v>22</v>
      </c>
      <c r="B5" s="150">
        <v>19966</v>
      </c>
      <c r="C5" s="116">
        <v>13378</v>
      </c>
      <c r="D5" s="116">
        <v>6588</v>
      </c>
      <c r="E5" s="150">
        <v>104</v>
      </c>
      <c r="F5" s="116">
        <v>516</v>
      </c>
      <c r="G5" s="116">
        <v>3666</v>
      </c>
      <c r="H5" s="217">
        <v>1275488</v>
      </c>
    </row>
    <row r="6" spans="1:8" s="129" customFormat="1" ht="13.5">
      <c r="A6" s="400">
        <v>23</v>
      </c>
      <c r="B6" s="150">
        <f>C6+D6</f>
        <v>19373</v>
      </c>
      <c r="C6" s="116">
        <v>12956</v>
      </c>
      <c r="D6" s="116">
        <v>6417</v>
      </c>
      <c r="E6" s="150">
        <v>93</v>
      </c>
      <c r="F6" s="116">
        <v>539</v>
      </c>
      <c r="G6" s="116">
        <v>3661</v>
      </c>
      <c r="H6" s="217">
        <v>1196609</v>
      </c>
    </row>
    <row r="7" spans="1:8" s="129" customFormat="1" ht="13.5">
      <c r="A7" s="400">
        <v>24</v>
      </c>
      <c r="B7" s="150">
        <v>18922</v>
      </c>
      <c r="C7" s="116">
        <v>12714</v>
      </c>
      <c r="D7" s="116">
        <v>6208</v>
      </c>
      <c r="E7" s="150">
        <v>93</v>
      </c>
      <c r="F7" s="116">
        <v>541</v>
      </c>
      <c r="G7" s="116">
        <v>3746</v>
      </c>
      <c r="H7" s="217">
        <v>1144871</v>
      </c>
    </row>
    <row r="8" spans="1:9" s="76" customFormat="1" ht="14.25" thickBot="1">
      <c r="A8" s="401">
        <v>25</v>
      </c>
      <c r="B8" s="403">
        <v>18113</v>
      </c>
      <c r="C8" s="402">
        <v>12066</v>
      </c>
      <c r="D8" s="402">
        <v>6047</v>
      </c>
      <c r="E8" s="403">
        <v>127</v>
      </c>
      <c r="F8" s="402">
        <v>555</v>
      </c>
      <c r="G8" s="402">
        <v>3501</v>
      </c>
      <c r="H8" s="405">
        <v>1126576</v>
      </c>
      <c r="I8" s="129"/>
    </row>
    <row r="9" spans="1:9" ht="13.5">
      <c r="A9" s="100" t="s">
        <v>451</v>
      </c>
      <c r="G9" s="102"/>
      <c r="H9" s="249" t="s">
        <v>452</v>
      </c>
      <c r="I9" s="121"/>
    </row>
    <row r="10" spans="8:9" ht="13.5">
      <c r="H10" s="121"/>
      <c r="I10" s="121"/>
    </row>
  </sheetData>
  <sheetProtection/>
  <mergeCells count="2">
    <mergeCell ref="A2:A3"/>
    <mergeCell ref="B2:D2"/>
  </mergeCells>
  <hyperlinks>
    <hyperlink ref="I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4.57421875" style="2" customWidth="1"/>
    <col min="2" max="6" width="11.57421875" style="2" customWidth="1"/>
    <col min="7" max="16384" width="9.00390625" style="3" customWidth="1"/>
  </cols>
  <sheetData>
    <row r="1" spans="1:8" ht="18.75" customHeight="1" thickBot="1">
      <c r="A1" s="1" t="s">
        <v>0</v>
      </c>
      <c r="E1" s="449" t="s">
        <v>1</v>
      </c>
      <c r="F1" s="449"/>
      <c r="H1" s="448" t="s">
        <v>537</v>
      </c>
    </row>
    <row r="2" spans="1:6" s="8" customFormat="1" ht="15" customHeight="1">
      <c r="A2" s="4" t="s">
        <v>2</v>
      </c>
      <c r="B2" s="5" t="s">
        <v>3</v>
      </c>
      <c r="C2" s="6"/>
      <c r="D2" s="5" t="s">
        <v>4</v>
      </c>
      <c r="E2" s="7"/>
      <c r="F2" s="450" t="s">
        <v>5</v>
      </c>
    </row>
    <row r="3" spans="1:6" s="8" customFormat="1" ht="15" customHeight="1">
      <c r="A3" s="9" t="s">
        <v>6</v>
      </c>
      <c r="B3" s="10" t="s">
        <v>7</v>
      </c>
      <c r="C3" s="10" t="s">
        <v>8</v>
      </c>
      <c r="D3" s="10" t="s">
        <v>7</v>
      </c>
      <c r="E3" s="10" t="s">
        <v>8</v>
      </c>
      <c r="F3" s="451"/>
    </row>
    <row r="4" spans="1:6" s="15" customFormat="1" ht="13.5" customHeight="1">
      <c r="A4" s="11">
        <v>19</v>
      </c>
      <c r="B4" s="12">
        <v>37395</v>
      </c>
      <c r="C4" s="13">
        <v>106993</v>
      </c>
      <c r="D4" s="13">
        <v>302</v>
      </c>
      <c r="E4" s="13">
        <v>356</v>
      </c>
      <c r="F4" s="14">
        <v>3.327320478909835</v>
      </c>
    </row>
    <row r="5" spans="1:6" s="15" customFormat="1" ht="13.5" customHeight="1">
      <c r="A5" s="11">
        <v>20</v>
      </c>
      <c r="B5" s="12">
        <v>37787</v>
      </c>
      <c r="C5" s="13">
        <v>106770</v>
      </c>
      <c r="D5" s="13">
        <v>305</v>
      </c>
      <c r="E5" s="13">
        <v>352</v>
      </c>
      <c r="F5" s="14">
        <v>3.2968062189753677</v>
      </c>
    </row>
    <row r="6" spans="1:6" s="15" customFormat="1" ht="13.5" customHeight="1">
      <c r="A6" s="11">
        <v>21</v>
      </c>
      <c r="B6" s="12">
        <v>37682</v>
      </c>
      <c r="C6" s="13">
        <v>105867</v>
      </c>
      <c r="D6" s="13">
        <v>333</v>
      </c>
      <c r="E6" s="13">
        <v>398</v>
      </c>
      <c r="F6" s="14">
        <v>3.7594340068198777</v>
      </c>
    </row>
    <row r="7" spans="1:6" s="15" customFormat="1" ht="13.5" customHeight="1">
      <c r="A7" s="11">
        <v>22</v>
      </c>
      <c r="B7" s="12">
        <v>37801</v>
      </c>
      <c r="C7" s="13">
        <v>105372</v>
      </c>
      <c r="D7" s="13">
        <v>335</v>
      </c>
      <c r="E7" s="13">
        <v>383</v>
      </c>
      <c r="F7" s="14">
        <v>3.6</v>
      </c>
    </row>
    <row r="8" spans="1:6" s="15" customFormat="1" ht="15" customHeight="1">
      <c r="A8" s="16">
        <v>23</v>
      </c>
      <c r="B8" s="12">
        <v>37886</v>
      </c>
      <c r="C8" s="13">
        <v>104771</v>
      </c>
      <c r="D8" s="13">
        <v>345</v>
      </c>
      <c r="E8" s="13">
        <v>406</v>
      </c>
      <c r="F8" s="14">
        <v>3.9</v>
      </c>
    </row>
    <row r="9" spans="1:6" ht="21.75" customHeight="1">
      <c r="A9" s="17">
        <v>24</v>
      </c>
      <c r="B9" s="18">
        <v>38087</v>
      </c>
      <c r="C9" s="19">
        <v>104291</v>
      </c>
      <c r="D9" s="19">
        <v>336</v>
      </c>
      <c r="E9" s="19">
        <v>396</v>
      </c>
      <c r="F9" s="20">
        <v>3.8</v>
      </c>
    </row>
    <row r="10" spans="1:6" s="15" customFormat="1" ht="12.75" customHeight="1">
      <c r="A10" s="11" t="s">
        <v>9</v>
      </c>
      <c r="B10" s="21">
        <v>1523</v>
      </c>
      <c r="C10" s="22">
        <v>3317</v>
      </c>
      <c r="D10" s="23">
        <v>14</v>
      </c>
      <c r="E10" s="23">
        <v>15</v>
      </c>
      <c r="F10" s="24">
        <v>4.5</v>
      </c>
    </row>
    <row r="11" spans="1:6" s="15" customFormat="1" ht="13.5" customHeight="1">
      <c r="A11" s="11" t="s">
        <v>10</v>
      </c>
      <c r="B11" s="21">
        <v>1287</v>
      </c>
      <c r="C11" s="22">
        <v>2985</v>
      </c>
      <c r="D11" s="23">
        <v>33</v>
      </c>
      <c r="E11" s="23">
        <v>38</v>
      </c>
      <c r="F11" s="24">
        <v>12.7</v>
      </c>
    </row>
    <row r="12" spans="1:6" s="15" customFormat="1" ht="13.5" customHeight="1">
      <c r="A12" s="11" t="s">
        <v>11</v>
      </c>
      <c r="B12" s="21">
        <v>1961</v>
      </c>
      <c r="C12" s="22">
        <v>5080</v>
      </c>
      <c r="D12" s="23">
        <v>52</v>
      </c>
      <c r="E12" s="23">
        <v>55</v>
      </c>
      <c r="F12" s="24">
        <v>10.8</v>
      </c>
    </row>
    <row r="13" spans="1:6" s="15" customFormat="1" ht="13.5" customHeight="1">
      <c r="A13" s="11" t="s">
        <v>12</v>
      </c>
      <c r="B13" s="21">
        <v>1493</v>
      </c>
      <c r="C13" s="22">
        <v>3676</v>
      </c>
      <c r="D13" s="23">
        <v>16</v>
      </c>
      <c r="E13" s="23">
        <v>20</v>
      </c>
      <c r="F13" s="24">
        <v>5.4</v>
      </c>
    </row>
    <row r="14" spans="1:6" s="15" customFormat="1" ht="13.5" customHeight="1">
      <c r="A14" s="11" t="s">
        <v>13</v>
      </c>
      <c r="B14" s="21">
        <v>1320</v>
      </c>
      <c r="C14" s="22">
        <v>3152</v>
      </c>
      <c r="D14" s="23">
        <v>18</v>
      </c>
      <c r="E14" s="23">
        <v>20</v>
      </c>
      <c r="F14" s="24">
        <v>6.4</v>
      </c>
    </row>
    <row r="15" spans="1:6" ht="21" customHeight="1">
      <c r="A15" s="25" t="s">
        <v>14</v>
      </c>
      <c r="B15" s="26">
        <f>SUM(B10:B14)</f>
        <v>7584</v>
      </c>
      <c r="C15" s="26">
        <f>SUM(C10:C14)</f>
        <v>18210</v>
      </c>
      <c r="D15" s="26">
        <f>SUM(D10:D14)</f>
        <v>133</v>
      </c>
      <c r="E15" s="26">
        <f>SUM(E10:E14)</f>
        <v>148</v>
      </c>
      <c r="F15" s="27">
        <v>8.1</v>
      </c>
    </row>
    <row r="16" spans="1:6" s="15" customFormat="1" ht="13.5" customHeight="1">
      <c r="A16" s="11" t="s">
        <v>15</v>
      </c>
      <c r="B16" s="28">
        <v>1570</v>
      </c>
      <c r="C16" s="29">
        <v>4665</v>
      </c>
      <c r="D16" s="30">
        <v>9</v>
      </c>
      <c r="E16" s="30">
        <v>11</v>
      </c>
      <c r="F16" s="31">
        <v>2.4</v>
      </c>
    </row>
    <row r="17" spans="1:6" s="15" customFormat="1" ht="13.5" customHeight="1">
      <c r="A17" s="11" t="s">
        <v>16</v>
      </c>
      <c r="B17" s="28">
        <v>4574</v>
      </c>
      <c r="C17" s="29">
        <v>12553</v>
      </c>
      <c r="D17" s="30">
        <v>37</v>
      </c>
      <c r="E17" s="30">
        <v>46</v>
      </c>
      <c r="F17" s="31">
        <v>3.7</v>
      </c>
    </row>
    <row r="18" spans="1:6" s="15" customFormat="1" ht="13.5" customHeight="1">
      <c r="A18" s="11" t="s">
        <v>17</v>
      </c>
      <c r="B18" s="28">
        <v>986</v>
      </c>
      <c r="C18" s="29">
        <v>3155</v>
      </c>
      <c r="D18" s="30">
        <v>4</v>
      </c>
      <c r="E18" s="30">
        <v>4</v>
      </c>
      <c r="F18" s="31">
        <v>1.3</v>
      </c>
    </row>
    <row r="19" spans="1:6" s="15" customFormat="1" ht="13.5" customHeight="1">
      <c r="A19" s="11" t="s">
        <v>18</v>
      </c>
      <c r="B19" s="28">
        <v>523</v>
      </c>
      <c r="C19" s="29">
        <v>1486</v>
      </c>
      <c r="D19" s="30">
        <v>3</v>
      </c>
      <c r="E19" s="30">
        <v>3</v>
      </c>
      <c r="F19" s="31">
        <v>2</v>
      </c>
    </row>
    <row r="20" spans="1:6" s="15" customFormat="1" ht="13.5" customHeight="1">
      <c r="A20" s="11" t="s">
        <v>19</v>
      </c>
      <c r="B20" s="28">
        <v>606</v>
      </c>
      <c r="C20" s="29">
        <v>1842</v>
      </c>
      <c r="D20" s="30">
        <v>2</v>
      </c>
      <c r="E20" s="30">
        <v>2</v>
      </c>
      <c r="F20" s="31">
        <v>1.1</v>
      </c>
    </row>
    <row r="21" spans="1:6" s="15" customFormat="1" ht="13.5" customHeight="1">
      <c r="A21" s="11" t="s">
        <v>20</v>
      </c>
      <c r="B21" s="28">
        <v>979</v>
      </c>
      <c r="C21" s="29">
        <v>3033</v>
      </c>
      <c r="D21" s="30">
        <v>3</v>
      </c>
      <c r="E21" s="30">
        <v>3</v>
      </c>
      <c r="F21" s="31">
        <v>1</v>
      </c>
    </row>
    <row r="22" spans="1:6" s="15" customFormat="1" ht="13.5" customHeight="1">
      <c r="A22" s="11" t="s">
        <v>21</v>
      </c>
      <c r="B22" s="28">
        <v>2295</v>
      </c>
      <c r="C22" s="29">
        <v>6786</v>
      </c>
      <c r="D22" s="30">
        <v>4</v>
      </c>
      <c r="E22" s="30">
        <v>4</v>
      </c>
      <c r="F22" s="31">
        <v>0.6</v>
      </c>
    </row>
    <row r="23" spans="1:6" s="15" customFormat="1" ht="13.5" customHeight="1">
      <c r="A23" s="11" t="s">
        <v>22</v>
      </c>
      <c r="B23" s="28">
        <v>725</v>
      </c>
      <c r="C23" s="29">
        <v>1996</v>
      </c>
      <c r="D23" s="30">
        <v>4</v>
      </c>
      <c r="E23" s="30">
        <v>5</v>
      </c>
      <c r="F23" s="31">
        <v>2.5</v>
      </c>
    </row>
    <row r="24" spans="1:6" s="15" customFormat="1" ht="13.5" customHeight="1">
      <c r="A24" s="11" t="s">
        <v>23</v>
      </c>
      <c r="B24" s="28">
        <v>446</v>
      </c>
      <c r="C24" s="29">
        <v>1546</v>
      </c>
      <c r="D24" s="30">
        <v>1</v>
      </c>
      <c r="E24" s="30">
        <v>1</v>
      </c>
      <c r="F24" s="32">
        <v>0.7</v>
      </c>
    </row>
    <row r="25" spans="1:6" s="15" customFormat="1" ht="13.5" customHeight="1">
      <c r="A25" s="11" t="s">
        <v>24</v>
      </c>
      <c r="B25" s="28">
        <v>1642</v>
      </c>
      <c r="C25" s="29">
        <v>5001</v>
      </c>
      <c r="D25" s="30">
        <v>24</v>
      </c>
      <c r="E25" s="30">
        <v>29</v>
      </c>
      <c r="F25" s="31">
        <v>5.8</v>
      </c>
    </row>
    <row r="26" spans="1:6" s="15" customFormat="1" ht="13.5" customHeight="1">
      <c r="A26" s="11" t="s">
        <v>25</v>
      </c>
      <c r="B26" s="28">
        <v>4909</v>
      </c>
      <c r="C26" s="29">
        <v>14276</v>
      </c>
      <c r="D26" s="30">
        <v>31</v>
      </c>
      <c r="E26" s="30">
        <v>49</v>
      </c>
      <c r="F26" s="31">
        <v>3.4</v>
      </c>
    </row>
    <row r="27" spans="1:6" s="15" customFormat="1" ht="13.5" customHeight="1">
      <c r="A27" s="11" t="s">
        <v>26</v>
      </c>
      <c r="B27" s="28">
        <v>4992</v>
      </c>
      <c r="C27" s="29">
        <v>13443</v>
      </c>
      <c r="D27" s="30">
        <v>34</v>
      </c>
      <c r="E27" s="30">
        <v>39</v>
      </c>
      <c r="F27" s="31">
        <v>2.9</v>
      </c>
    </row>
    <row r="28" spans="1:6" s="15" customFormat="1" ht="13.5" customHeight="1">
      <c r="A28" s="11" t="s">
        <v>27</v>
      </c>
      <c r="B28" s="28">
        <v>5213</v>
      </c>
      <c r="C28" s="29">
        <v>14045</v>
      </c>
      <c r="D28" s="30">
        <v>33</v>
      </c>
      <c r="E28" s="30">
        <v>37</v>
      </c>
      <c r="F28" s="31">
        <v>2.6</v>
      </c>
    </row>
    <row r="29" spans="1:6" s="15" customFormat="1" ht="13.5" customHeight="1">
      <c r="A29" s="11" t="s">
        <v>28</v>
      </c>
      <c r="B29" s="28">
        <v>219</v>
      </c>
      <c r="C29" s="29">
        <v>500</v>
      </c>
      <c r="D29" s="30">
        <v>2</v>
      </c>
      <c r="E29" s="30">
        <v>2</v>
      </c>
      <c r="F29" s="31">
        <v>4</v>
      </c>
    </row>
    <row r="30" spans="1:6" s="15" customFormat="1" ht="13.5" customHeight="1" thickBot="1">
      <c r="A30" s="33" t="s">
        <v>29</v>
      </c>
      <c r="B30" s="34">
        <v>824</v>
      </c>
      <c r="C30" s="35">
        <v>1754</v>
      </c>
      <c r="D30" s="36">
        <v>12</v>
      </c>
      <c r="E30" s="36">
        <v>13</v>
      </c>
      <c r="F30" s="37">
        <v>7.4</v>
      </c>
    </row>
    <row r="31" spans="1:6" ht="15" customHeight="1">
      <c r="A31" s="38"/>
      <c r="B31" s="39"/>
      <c r="C31" s="39"/>
      <c r="D31" s="39"/>
      <c r="E31" s="39"/>
      <c r="F31" s="40" t="s">
        <v>30</v>
      </c>
    </row>
    <row r="32" spans="1:7" ht="13.5" customHeight="1">
      <c r="A32" s="41" t="s">
        <v>31</v>
      </c>
      <c r="B32" s="39"/>
      <c r="C32" s="39"/>
      <c r="D32" s="39"/>
      <c r="E32" s="39"/>
      <c r="F32" s="42"/>
      <c r="G32" s="43"/>
    </row>
    <row r="33" spans="1:6" ht="13.5" customHeight="1">
      <c r="A33" s="44" t="s">
        <v>32</v>
      </c>
      <c r="C33" s="45"/>
      <c r="D33" s="45"/>
      <c r="E33" s="45"/>
      <c r="F33" s="45"/>
    </row>
    <row r="34" ht="13.5">
      <c r="E34" s="46"/>
    </row>
  </sheetData>
  <sheetProtection/>
  <mergeCells count="2">
    <mergeCell ref="E1:F1"/>
    <mergeCell ref="F2:F3"/>
  </mergeCells>
  <hyperlinks>
    <hyperlink ref="H1" location="目次!R1C1" display="目次へ戻る"/>
  </hyperlinks>
  <printOptions/>
  <pageMargins left="1.0236220472440944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7.57421875" style="100" customWidth="1"/>
    <col min="2" max="5" width="15.00390625" style="100" customWidth="1"/>
    <col min="6" max="6" width="15.00390625" style="71" customWidth="1"/>
    <col min="7" max="16384" width="9.00390625" style="71" customWidth="1"/>
  </cols>
  <sheetData>
    <row r="1" spans="1:7" ht="15" thickBot="1">
      <c r="A1" s="68" t="s">
        <v>453</v>
      </c>
      <c r="F1" s="121"/>
      <c r="G1" s="448" t="s">
        <v>537</v>
      </c>
    </row>
    <row r="2" spans="1:7" s="76" customFormat="1" ht="13.5">
      <c r="A2" s="457" t="s">
        <v>35</v>
      </c>
      <c r="B2" s="518" t="s">
        <v>3</v>
      </c>
      <c r="C2" s="537"/>
      <c r="D2" s="518" t="s">
        <v>454</v>
      </c>
      <c r="E2" s="519"/>
      <c r="F2" s="519"/>
      <c r="G2" s="159"/>
    </row>
    <row r="3" spans="1:7" s="76" customFormat="1" ht="25.5">
      <c r="A3" s="458"/>
      <c r="B3" s="410" t="s">
        <v>455</v>
      </c>
      <c r="C3" s="214" t="s">
        <v>456</v>
      </c>
      <c r="D3" s="214" t="s">
        <v>457</v>
      </c>
      <c r="E3" s="214" t="s">
        <v>458</v>
      </c>
      <c r="F3" s="214" t="s">
        <v>459</v>
      </c>
      <c r="G3" s="129"/>
    </row>
    <row r="4" spans="1:7" s="76" customFormat="1" ht="13.5">
      <c r="A4" s="81">
        <v>19</v>
      </c>
      <c r="B4" s="150">
        <v>28540</v>
      </c>
      <c r="C4" s="150">
        <v>16923352</v>
      </c>
      <c r="D4" s="150">
        <v>26849</v>
      </c>
      <c r="E4" s="150">
        <v>1580</v>
      </c>
      <c r="F4" s="150">
        <v>111</v>
      </c>
      <c r="G4" s="129"/>
    </row>
    <row r="5" spans="1:7" s="76" customFormat="1" ht="13.5">
      <c r="A5" s="400">
        <v>20</v>
      </c>
      <c r="B5" s="150">
        <v>29304</v>
      </c>
      <c r="C5" s="116">
        <v>19107012</v>
      </c>
      <c r="D5" s="116">
        <v>27580</v>
      </c>
      <c r="E5" s="116">
        <v>1603</v>
      </c>
      <c r="F5" s="116">
        <v>121</v>
      </c>
      <c r="G5" s="129"/>
    </row>
    <row r="6" spans="1:6" s="129" customFormat="1" ht="13.5">
      <c r="A6" s="400">
        <v>21</v>
      </c>
      <c r="B6" s="150">
        <v>30500</v>
      </c>
      <c r="C6" s="116">
        <v>20073553</v>
      </c>
      <c r="D6" s="116">
        <v>28440</v>
      </c>
      <c r="E6" s="116">
        <v>1774</v>
      </c>
      <c r="F6" s="116">
        <v>286</v>
      </c>
    </row>
    <row r="7" spans="1:6" s="129" customFormat="1" ht="13.5">
      <c r="A7" s="400">
        <v>22</v>
      </c>
      <c r="B7" s="150">
        <v>30740</v>
      </c>
      <c r="C7" s="116">
        <v>20429642</v>
      </c>
      <c r="D7" s="116">
        <v>28635</v>
      </c>
      <c r="E7" s="116">
        <v>1796</v>
      </c>
      <c r="F7" s="116">
        <v>309</v>
      </c>
    </row>
    <row r="8" spans="1:6" s="129" customFormat="1" ht="13.5">
      <c r="A8" s="400">
        <v>23</v>
      </c>
      <c r="B8" s="150">
        <v>31028</v>
      </c>
      <c r="C8" s="116">
        <v>20751091</v>
      </c>
      <c r="D8" s="116">
        <v>28927</v>
      </c>
      <c r="E8" s="116">
        <v>1790</v>
      </c>
      <c r="F8" s="116">
        <v>311</v>
      </c>
    </row>
    <row r="9" spans="1:6" s="129" customFormat="1" ht="13.5">
      <c r="A9" s="400">
        <v>24</v>
      </c>
      <c r="B9" s="150">
        <v>31722</v>
      </c>
      <c r="C9" s="116">
        <v>21403347</v>
      </c>
      <c r="D9" s="116">
        <v>29611</v>
      </c>
      <c r="E9" s="116">
        <v>1815</v>
      </c>
      <c r="F9" s="116">
        <v>296</v>
      </c>
    </row>
    <row r="10" spans="1:7" s="76" customFormat="1" ht="14.25" thickBot="1">
      <c r="A10" s="401">
        <v>25</v>
      </c>
      <c r="B10" s="403">
        <v>32434</v>
      </c>
      <c r="C10" s="402">
        <v>21881688</v>
      </c>
      <c r="D10" s="402">
        <v>30339</v>
      </c>
      <c r="E10" s="402">
        <v>1839</v>
      </c>
      <c r="F10" s="402">
        <v>256</v>
      </c>
      <c r="G10" s="129"/>
    </row>
    <row r="11" spans="2:7" ht="13.5">
      <c r="B11" s="39"/>
      <c r="F11" s="102" t="s">
        <v>460</v>
      </c>
      <c r="G11" s="121"/>
    </row>
    <row r="12" spans="6:7" ht="13.5">
      <c r="F12" s="121"/>
      <c r="G12" s="121"/>
    </row>
  </sheetData>
  <sheetProtection/>
  <mergeCells count="3">
    <mergeCell ref="A2:A3"/>
    <mergeCell ref="B2:C2"/>
    <mergeCell ref="D2:F2"/>
  </mergeCells>
  <hyperlinks>
    <hyperlink ref="G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2.57421875" style="100" customWidth="1"/>
    <col min="2" max="6" width="12.00390625" style="100" customWidth="1"/>
    <col min="7" max="7" width="12.00390625" style="71" customWidth="1"/>
    <col min="8" max="16384" width="9.00390625" style="71" customWidth="1"/>
  </cols>
  <sheetData>
    <row r="1" spans="1:8" ht="15" thickBot="1">
      <c r="A1" s="68" t="s">
        <v>461</v>
      </c>
      <c r="B1" s="107"/>
      <c r="C1" s="107"/>
      <c r="D1" s="107"/>
      <c r="E1" s="107"/>
      <c r="F1" s="107"/>
      <c r="G1" s="70"/>
      <c r="H1" s="448" t="s">
        <v>537</v>
      </c>
    </row>
    <row r="2" spans="1:8" s="76" customFormat="1" ht="13.5">
      <c r="A2" s="457" t="s">
        <v>35</v>
      </c>
      <c r="B2" s="518" t="s">
        <v>3</v>
      </c>
      <c r="C2" s="537"/>
      <c r="D2" s="518" t="s">
        <v>454</v>
      </c>
      <c r="E2" s="519"/>
      <c r="F2" s="519"/>
      <c r="G2" s="519"/>
      <c r="H2" s="159"/>
    </row>
    <row r="3" spans="1:8" s="76" customFormat="1" ht="25.5">
      <c r="A3" s="458"/>
      <c r="B3" s="410" t="s">
        <v>455</v>
      </c>
      <c r="C3" s="214" t="s">
        <v>456</v>
      </c>
      <c r="D3" s="214" t="s">
        <v>462</v>
      </c>
      <c r="E3" s="214" t="s">
        <v>463</v>
      </c>
      <c r="F3" s="214" t="s">
        <v>464</v>
      </c>
      <c r="G3" s="214" t="s">
        <v>465</v>
      </c>
      <c r="H3" s="129"/>
    </row>
    <row r="4" spans="1:8" s="76" customFormat="1" ht="13.5">
      <c r="A4" s="81">
        <v>19</v>
      </c>
      <c r="B4" s="150">
        <v>13</v>
      </c>
      <c r="C4" s="150">
        <v>4227</v>
      </c>
      <c r="D4" s="150">
        <v>13</v>
      </c>
      <c r="E4" s="116" t="s">
        <v>51</v>
      </c>
      <c r="F4" s="116" t="s">
        <v>51</v>
      </c>
      <c r="G4" s="116" t="s">
        <v>51</v>
      </c>
      <c r="H4" s="129"/>
    </row>
    <row r="5" spans="1:8" s="76" customFormat="1" ht="13.5">
      <c r="A5" s="400">
        <v>20</v>
      </c>
      <c r="B5" s="150">
        <v>9</v>
      </c>
      <c r="C5" s="116">
        <v>3202</v>
      </c>
      <c r="D5" s="116">
        <v>9</v>
      </c>
      <c r="E5" s="116" t="s">
        <v>51</v>
      </c>
      <c r="F5" s="116" t="s">
        <v>51</v>
      </c>
      <c r="G5" s="116" t="s">
        <v>51</v>
      </c>
      <c r="H5" s="129"/>
    </row>
    <row r="6" spans="1:7" s="129" customFormat="1" ht="13.5">
      <c r="A6" s="400">
        <v>21</v>
      </c>
      <c r="B6" s="150">
        <v>8</v>
      </c>
      <c r="C6" s="116">
        <v>2075</v>
      </c>
      <c r="D6" s="116">
        <v>8</v>
      </c>
      <c r="E6" s="116" t="s">
        <v>51</v>
      </c>
      <c r="F6" s="116" t="s">
        <v>51</v>
      </c>
      <c r="G6" s="116" t="s">
        <v>51</v>
      </c>
    </row>
    <row r="7" spans="1:7" s="129" customFormat="1" ht="13.5">
      <c r="A7" s="400">
        <v>22</v>
      </c>
      <c r="B7" s="150">
        <v>4</v>
      </c>
      <c r="C7" s="116">
        <v>1263</v>
      </c>
      <c r="D7" s="116">
        <v>4</v>
      </c>
      <c r="E7" s="116" t="s">
        <v>466</v>
      </c>
      <c r="F7" s="116" t="s">
        <v>466</v>
      </c>
      <c r="G7" s="116" t="s">
        <v>466</v>
      </c>
    </row>
    <row r="8" spans="1:7" s="129" customFormat="1" ht="13.5">
      <c r="A8" s="400">
        <v>23</v>
      </c>
      <c r="B8" s="150">
        <v>2</v>
      </c>
      <c r="C8" s="116">
        <v>808</v>
      </c>
      <c r="D8" s="116">
        <v>2</v>
      </c>
      <c r="E8" s="116" t="s">
        <v>466</v>
      </c>
      <c r="F8" s="116" t="s">
        <v>466</v>
      </c>
      <c r="G8" s="116" t="s">
        <v>466</v>
      </c>
    </row>
    <row r="9" spans="1:7" s="129" customFormat="1" ht="13.5">
      <c r="A9" s="400">
        <v>24</v>
      </c>
      <c r="B9" s="150">
        <v>1</v>
      </c>
      <c r="C9" s="116">
        <v>402</v>
      </c>
      <c r="D9" s="116">
        <v>1</v>
      </c>
      <c r="E9" s="116" t="s">
        <v>253</v>
      </c>
      <c r="F9" s="116" t="s">
        <v>253</v>
      </c>
      <c r="G9" s="116" t="s">
        <v>253</v>
      </c>
    </row>
    <row r="10" spans="1:8" s="76" customFormat="1" ht="14.25" thickBot="1">
      <c r="A10" s="401">
        <v>25</v>
      </c>
      <c r="B10" s="403">
        <v>1</v>
      </c>
      <c r="C10" s="402">
        <v>398</v>
      </c>
      <c r="D10" s="402">
        <v>1</v>
      </c>
      <c r="E10" s="402" t="s">
        <v>253</v>
      </c>
      <c r="F10" s="402" t="s">
        <v>253</v>
      </c>
      <c r="G10" s="402" t="s">
        <v>253</v>
      </c>
      <c r="H10" s="129"/>
    </row>
    <row r="11" spans="7:9" ht="13.5">
      <c r="G11" s="102" t="s">
        <v>460</v>
      </c>
      <c r="H11" s="121"/>
      <c r="I11" s="69"/>
    </row>
  </sheetData>
  <sheetProtection/>
  <mergeCells count="3">
    <mergeCell ref="A2:A3"/>
    <mergeCell ref="B2:C2"/>
    <mergeCell ref="D2:G2"/>
  </mergeCells>
  <hyperlinks>
    <hyperlink ref="H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421875" style="100" customWidth="1"/>
    <col min="2" max="6" width="12.28125" style="100" customWidth="1"/>
    <col min="7" max="7" width="13.8515625" style="71" customWidth="1"/>
    <col min="8" max="9" width="10.28125" style="71" bestFit="1" customWidth="1"/>
    <col min="10" max="16384" width="9.00390625" style="71" customWidth="1"/>
  </cols>
  <sheetData>
    <row r="1" spans="1:10" ht="15" thickBot="1">
      <c r="A1" s="68" t="s">
        <v>467</v>
      </c>
      <c r="B1" s="39"/>
      <c r="C1" s="107"/>
      <c r="D1" s="107"/>
      <c r="E1" s="107"/>
      <c r="F1" s="107"/>
      <c r="G1" s="70" t="s">
        <v>468</v>
      </c>
      <c r="H1" s="448" t="s">
        <v>537</v>
      </c>
      <c r="I1" s="121"/>
      <c r="J1" s="121"/>
    </row>
    <row r="2" spans="1:10" s="76" customFormat="1" ht="13.5">
      <c r="A2" s="457" t="s">
        <v>35</v>
      </c>
      <c r="B2" s="516" t="s">
        <v>469</v>
      </c>
      <c r="C2" s="518" t="s">
        <v>470</v>
      </c>
      <c r="D2" s="519"/>
      <c r="E2" s="519"/>
      <c r="F2" s="537"/>
      <c r="G2" s="553" t="s">
        <v>471</v>
      </c>
      <c r="H2" s="159"/>
      <c r="I2" s="129"/>
      <c r="J2" s="129"/>
    </row>
    <row r="3" spans="1:10" s="76" customFormat="1" ht="13.5">
      <c r="A3" s="458"/>
      <c r="B3" s="517"/>
      <c r="C3" s="410" t="s">
        <v>472</v>
      </c>
      <c r="D3" s="214" t="s">
        <v>473</v>
      </c>
      <c r="E3" s="214" t="s">
        <v>474</v>
      </c>
      <c r="F3" s="214" t="s">
        <v>475</v>
      </c>
      <c r="G3" s="554"/>
      <c r="H3" s="129"/>
      <c r="I3" s="129"/>
      <c r="J3" s="129"/>
    </row>
    <row r="4" spans="1:10" s="76" customFormat="1" ht="13.5">
      <c r="A4" s="156">
        <v>21</v>
      </c>
      <c r="B4" s="149">
        <v>17100000</v>
      </c>
      <c r="C4" s="150">
        <v>16381345</v>
      </c>
      <c r="D4" s="150">
        <v>11872353</v>
      </c>
      <c r="E4" s="150">
        <v>1193492</v>
      </c>
      <c r="F4" s="150">
        <v>3315500</v>
      </c>
      <c r="G4" s="414">
        <v>0.9579733918128654</v>
      </c>
      <c r="H4" s="415"/>
      <c r="I4" s="129"/>
      <c r="J4" s="129"/>
    </row>
    <row r="5" spans="1:10" s="76" customFormat="1" ht="13.5">
      <c r="A5" s="156">
        <v>22</v>
      </c>
      <c r="B5" s="149">
        <v>16500000</v>
      </c>
      <c r="C5" s="150">
        <v>16092340</v>
      </c>
      <c r="D5" s="150">
        <v>11584053</v>
      </c>
      <c r="E5" s="150">
        <v>1230587</v>
      </c>
      <c r="F5" s="150">
        <v>3277700</v>
      </c>
      <c r="G5" s="414">
        <v>0.9752933333333333</v>
      </c>
      <c r="H5" s="415"/>
      <c r="I5" s="415"/>
      <c r="J5" s="129"/>
    </row>
    <row r="6" spans="1:9" s="129" customFormat="1" ht="13.5">
      <c r="A6" s="156">
        <v>23</v>
      </c>
      <c r="B6" s="149">
        <v>16000000</v>
      </c>
      <c r="C6" s="150">
        <v>16529743</v>
      </c>
      <c r="D6" s="150">
        <v>11973970</v>
      </c>
      <c r="E6" s="150">
        <v>1332373</v>
      </c>
      <c r="F6" s="150">
        <v>3223400</v>
      </c>
      <c r="G6" s="414">
        <v>1.0331089375</v>
      </c>
      <c r="H6" s="415"/>
      <c r="I6" s="415"/>
    </row>
    <row r="7" spans="1:9" s="129" customFormat="1" ht="13.5">
      <c r="A7" s="156">
        <v>24</v>
      </c>
      <c r="B7" s="149">
        <v>16000000</v>
      </c>
      <c r="C7" s="150">
        <v>16173130</v>
      </c>
      <c r="D7" s="150">
        <v>11576225</v>
      </c>
      <c r="E7" s="150">
        <v>1058763</v>
      </c>
      <c r="F7" s="150">
        <v>3114400</v>
      </c>
      <c r="G7" s="414">
        <v>1.010820625</v>
      </c>
      <c r="H7" s="415"/>
      <c r="I7" s="415"/>
    </row>
    <row r="8" spans="1:10" s="76" customFormat="1" ht="14.25" thickBot="1">
      <c r="A8" s="416">
        <v>25</v>
      </c>
      <c r="B8" s="417">
        <v>15700000</v>
      </c>
      <c r="C8" s="403">
        <v>16000696</v>
      </c>
      <c r="D8" s="403">
        <v>11445960</v>
      </c>
      <c r="E8" s="403">
        <v>1449336</v>
      </c>
      <c r="F8" s="403">
        <v>3105400</v>
      </c>
      <c r="G8" s="418">
        <f>C8/B8</f>
        <v>1.019152611464968</v>
      </c>
      <c r="H8" s="415"/>
      <c r="I8" s="415"/>
      <c r="J8" s="129"/>
    </row>
    <row r="9" spans="7:10" ht="21.75" customHeight="1" thickBot="1">
      <c r="G9" s="102"/>
      <c r="H9" s="121"/>
      <c r="I9" s="121"/>
      <c r="J9" s="121"/>
    </row>
    <row r="10" spans="1:10" s="76" customFormat="1" ht="15" customHeight="1">
      <c r="A10" s="175"/>
      <c r="B10" s="419" t="s">
        <v>476</v>
      </c>
      <c r="C10" s="419"/>
      <c r="D10" s="74" t="s">
        <v>477</v>
      </c>
      <c r="E10" s="373" t="s">
        <v>476</v>
      </c>
      <c r="F10" s="419"/>
      <c r="G10" s="212" t="s">
        <v>477</v>
      </c>
      <c r="H10" s="129"/>
      <c r="I10" s="129"/>
      <c r="J10" s="129"/>
    </row>
    <row r="11" spans="2:10" ht="15" customHeight="1">
      <c r="B11" s="555" t="s">
        <v>478</v>
      </c>
      <c r="C11" s="555"/>
      <c r="D11" s="420">
        <v>6188000</v>
      </c>
      <c r="E11" s="556" t="s">
        <v>479</v>
      </c>
      <c r="F11" s="557"/>
      <c r="G11" s="420">
        <v>365000</v>
      </c>
      <c r="H11" s="121"/>
      <c r="I11" s="121"/>
      <c r="J11" s="121"/>
    </row>
    <row r="12" spans="2:10" ht="15" customHeight="1">
      <c r="B12" s="558" t="s">
        <v>480</v>
      </c>
      <c r="C12" s="558"/>
      <c r="D12" s="420">
        <v>1046696</v>
      </c>
      <c r="E12" s="559" t="s">
        <v>481</v>
      </c>
      <c r="F12" s="560"/>
      <c r="G12" s="420">
        <v>7055000</v>
      </c>
      <c r="H12" s="121"/>
      <c r="I12" s="121"/>
      <c r="J12" s="121"/>
    </row>
    <row r="13" spans="2:10" ht="15" customHeight="1">
      <c r="B13" s="558" t="s">
        <v>482</v>
      </c>
      <c r="C13" s="558"/>
      <c r="D13" s="420">
        <v>249000</v>
      </c>
      <c r="E13" s="559" t="s">
        <v>483</v>
      </c>
      <c r="F13" s="560"/>
      <c r="G13" s="420">
        <v>817000</v>
      </c>
      <c r="H13" s="121"/>
      <c r="I13" s="121"/>
      <c r="J13" s="121"/>
    </row>
    <row r="14" spans="2:10" ht="15" customHeight="1" thickBot="1">
      <c r="B14" s="561" t="s">
        <v>484</v>
      </c>
      <c r="C14" s="561"/>
      <c r="D14" s="421">
        <v>280000</v>
      </c>
      <c r="E14" s="562"/>
      <c r="F14" s="563"/>
      <c r="G14" s="421"/>
      <c r="H14" s="121"/>
      <c r="I14" s="121"/>
      <c r="J14" s="121"/>
    </row>
    <row r="15" spans="7:10" ht="13.5">
      <c r="G15" s="102" t="s">
        <v>485</v>
      </c>
      <c r="H15" s="121"/>
      <c r="I15" s="121"/>
      <c r="J15" s="121"/>
    </row>
    <row r="16" spans="7:10" ht="13.5">
      <c r="G16" s="102"/>
      <c r="H16" s="121"/>
      <c r="I16" s="121"/>
      <c r="J16" s="121"/>
    </row>
    <row r="17" spans="7:10" ht="13.5">
      <c r="G17" s="121"/>
      <c r="H17" s="121"/>
      <c r="I17" s="121"/>
      <c r="J17" s="121"/>
    </row>
  </sheetData>
  <sheetProtection/>
  <mergeCells count="12">
    <mergeCell ref="B12:C12"/>
    <mergeCell ref="E12:F12"/>
    <mergeCell ref="B13:C13"/>
    <mergeCell ref="E13:F13"/>
    <mergeCell ref="B14:C14"/>
    <mergeCell ref="E14:F14"/>
    <mergeCell ref="A2:A3"/>
    <mergeCell ref="B2:B3"/>
    <mergeCell ref="C2:F2"/>
    <mergeCell ref="G2:G3"/>
    <mergeCell ref="B11:C11"/>
    <mergeCell ref="E11:F11"/>
  </mergeCells>
  <hyperlinks>
    <hyperlink ref="H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421875" style="100" customWidth="1"/>
    <col min="2" max="3" width="21.57421875" style="100" customWidth="1"/>
    <col min="4" max="4" width="21.57421875" style="71" customWidth="1"/>
    <col min="5" max="5" width="9.421875" style="71" bestFit="1" customWidth="1"/>
    <col min="6" max="16384" width="9.00390625" style="71" customWidth="1"/>
  </cols>
  <sheetData>
    <row r="1" spans="1:5" ht="15" thickBot="1">
      <c r="A1" s="68" t="s">
        <v>486</v>
      </c>
      <c r="B1" s="39"/>
      <c r="C1" s="107"/>
      <c r="D1" s="70" t="s">
        <v>487</v>
      </c>
      <c r="E1" s="448" t="s">
        <v>537</v>
      </c>
    </row>
    <row r="2" spans="1:5" s="76" customFormat="1" ht="13.5">
      <c r="A2" s="180" t="s">
        <v>35</v>
      </c>
      <c r="B2" s="73" t="s">
        <v>469</v>
      </c>
      <c r="C2" s="212" t="s">
        <v>470</v>
      </c>
      <c r="D2" s="75" t="s">
        <v>471</v>
      </c>
      <c r="E2" s="159"/>
    </row>
    <row r="3" spans="1:5" s="76" customFormat="1" ht="13.5">
      <c r="A3" s="400">
        <v>21</v>
      </c>
      <c r="B3" s="422">
        <v>15160000</v>
      </c>
      <c r="C3" s="423">
        <v>18617644</v>
      </c>
      <c r="D3" s="424">
        <v>1.2281</v>
      </c>
      <c r="E3" s="425"/>
    </row>
    <row r="4" spans="1:5" s="76" customFormat="1" ht="13.5">
      <c r="A4" s="400">
        <v>22</v>
      </c>
      <c r="B4" s="422">
        <v>15264000</v>
      </c>
      <c r="C4" s="423">
        <v>17693324</v>
      </c>
      <c r="D4" s="424">
        <v>1.1592</v>
      </c>
      <c r="E4" s="425"/>
    </row>
    <row r="5" spans="1:5" s="76" customFormat="1" ht="13.5">
      <c r="A5" s="400">
        <v>23</v>
      </c>
      <c r="B5" s="426">
        <v>15264000</v>
      </c>
      <c r="C5" s="423">
        <v>17675022</v>
      </c>
      <c r="D5" s="424">
        <f>C5/B5</f>
        <v>1.1579547955974843</v>
      </c>
      <c r="E5" s="425"/>
    </row>
    <row r="6" spans="1:5" s="76" customFormat="1" ht="13.5">
      <c r="A6" s="400">
        <v>24</v>
      </c>
      <c r="B6" s="426">
        <v>15580000</v>
      </c>
      <c r="C6" s="423">
        <v>17522711</v>
      </c>
      <c r="D6" s="424">
        <f>C6/B6</f>
        <v>1.1246926187419768</v>
      </c>
      <c r="E6" s="425"/>
    </row>
    <row r="7" spans="1:5" s="76" customFormat="1" ht="14.25" thickBot="1">
      <c r="A7" s="401">
        <v>25</v>
      </c>
      <c r="B7" s="427">
        <v>14082000</v>
      </c>
      <c r="C7" s="428">
        <v>18399116</v>
      </c>
      <c r="D7" s="429">
        <f>C7/B7</f>
        <v>1.3065698054253656</v>
      </c>
      <c r="E7" s="425"/>
    </row>
    <row r="8" spans="4:5" ht="13.5">
      <c r="D8" s="102" t="s">
        <v>488</v>
      </c>
      <c r="E8" s="121"/>
    </row>
    <row r="9" spans="4:5" ht="13.5">
      <c r="D9" s="121"/>
      <c r="E9" s="121"/>
    </row>
    <row r="10" spans="3:5" ht="13.5">
      <c r="C10" s="430"/>
      <c r="D10" s="121"/>
      <c r="E10" s="121"/>
    </row>
    <row r="11" spans="4:5" ht="13.5">
      <c r="D11" s="121"/>
      <c r="E11" s="121"/>
    </row>
    <row r="12" spans="4:5" ht="13.5">
      <c r="D12" s="121"/>
      <c r="E12" s="121"/>
    </row>
    <row r="13" spans="4:5" ht="13.5">
      <c r="D13" s="121"/>
      <c r="E13" s="121"/>
    </row>
    <row r="14" ht="13.5">
      <c r="D14" s="431"/>
    </row>
  </sheetData>
  <sheetProtection/>
  <hyperlinks>
    <hyperlink ref="E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2.421875" style="100" customWidth="1"/>
    <col min="2" max="2" width="11.28125" style="100" customWidth="1"/>
    <col min="3" max="6" width="12.140625" style="100" customWidth="1"/>
    <col min="7" max="7" width="12.140625" style="71" customWidth="1"/>
    <col min="8" max="8" width="1.8515625" style="71" customWidth="1"/>
    <col min="9" max="16384" width="9.00390625" style="71" customWidth="1"/>
  </cols>
  <sheetData>
    <row r="1" spans="1:9" ht="15" thickBot="1">
      <c r="A1" s="68" t="s">
        <v>489</v>
      </c>
      <c r="B1" s="39"/>
      <c r="C1" s="39"/>
      <c r="D1" s="107"/>
      <c r="E1" s="107"/>
      <c r="F1" s="107"/>
      <c r="G1" s="70"/>
      <c r="H1" s="121"/>
      <c r="I1" s="448" t="s">
        <v>537</v>
      </c>
    </row>
    <row r="2" spans="1:9" s="76" customFormat="1" ht="17.25" customHeight="1">
      <c r="A2" s="187"/>
      <c r="B2" s="108" t="s">
        <v>35</v>
      </c>
      <c r="C2" s="432">
        <v>21</v>
      </c>
      <c r="D2" s="433">
        <v>22</v>
      </c>
      <c r="E2" s="434">
        <v>23</v>
      </c>
      <c r="F2" s="434">
        <v>24</v>
      </c>
      <c r="G2" s="435">
        <v>25</v>
      </c>
      <c r="H2" s="129"/>
      <c r="I2" s="129"/>
    </row>
    <row r="3" spans="1:9" s="76" customFormat="1" ht="12.75" customHeight="1">
      <c r="A3" s="436" t="s">
        <v>490</v>
      </c>
      <c r="B3" s="437"/>
      <c r="C3" s="438"/>
      <c r="D3" s="439"/>
      <c r="E3" s="440"/>
      <c r="F3" s="440"/>
      <c r="G3" s="441"/>
      <c r="H3" s="129"/>
      <c r="I3" s="129"/>
    </row>
    <row r="4" spans="1:9" s="76" customFormat="1" ht="22.5" customHeight="1">
      <c r="A4" s="564" t="s">
        <v>3</v>
      </c>
      <c r="B4" s="565"/>
      <c r="C4" s="442">
        <v>656</v>
      </c>
      <c r="D4" s="442">
        <v>970</v>
      </c>
      <c r="E4" s="442">
        <v>751</v>
      </c>
      <c r="F4" s="442">
        <v>716</v>
      </c>
      <c r="G4" s="443">
        <v>581</v>
      </c>
      <c r="H4" s="129"/>
      <c r="I4" s="129"/>
    </row>
    <row r="5" spans="1:9" s="76" customFormat="1" ht="22.5" customHeight="1">
      <c r="A5" s="566" t="s">
        <v>491</v>
      </c>
      <c r="B5" s="567"/>
      <c r="C5" s="444">
        <v>20</v>
      </c>
      <c r="D5" s="444">
        <v>89</v>
      </c>
      <c r="E5" s="444">
        <v>21</v>
      </c>
      <c r="F5" s="444">
        <v>12</v>
      </c>
      <c r="G5" s="445">
        <v>5</v>
      </c>
      <c r="H5" s="129"/>
      <c r="I5" s="129"/>
    </row>
    <row r="6" spans="1:9" s="76" customFormat="1" ht="13.5">
      <c r="A6" s="566" t="s">
        <v>492</v>
      </c>
      <c r="B6" s="567"/>
      <c r="C6" s="444">
        <v>47</v>
      </c>
      <c r="D6" s="444">
        <v>90</v>
      </c>
      <c r="E6" s="444">
        <v>82</v>
      </c>
      <c r="F6" s="444">
        <v>110</v>
      </c>
      <c r="G6" s="445">
        <v>78</v>
      </c>
      <c r="H6" s="129"/>
      <c r="I6" s="129"/>
    </row>
    <row r="7" spans="1:9" s="76" customFormat="1" ht="13.5">
      <c r="A7" s="566" t="s">
        <v>493</v>
      </c>
      <c r="B7" s="567"/>
      <c r="C7" s="444">
        <v>6</v>
      </c>
      <c r="D7" s="444">
        <v>25</v>
      </c>
      <c r="E7" s="444">
        <v>12</v>
      </c>
      <c r="F7" s="444">
        <v>30</v>
      </c>
      <c r="G7" s="445">
        <v>8</v>
      </c>
      <c r="H7" s="129"/>
      <c r="I7" s="129"/>
    </row>
    <row r="8" spans="1:9" s="76" customFormat="1" ht="13.5">
      <c r="A8" s="566" t="s">
        <v>494</v>
      </c>
      <c r="B8" s="567"/>
      <c r="C8" s="444">
        <v>6</v>
      </c>
      <c r="D8" s="444">
        <v>23</v>
      </c>
      <c r="E8" s="444">
        <v>6</v>
      </c>
      <c r="F8" s="444">
        <v>4</v>
      </c>
      <c r="G8" s="445">
        <v>0</v>
      </c>
      <c r="H8" s="129"/>
      <c r="I8" s="129"/>
    </row>
    <row r="9" spans="1:9" s="76" customFormat="1" ht="13.5">
      <c r="A9" s="566" t="s">
        <v>495</v>
      </c>
      <c r="B9" s="567"/>
      <c r="C9" s="444">
        <v>211</v>
      </c>
      <c r="D9" s="444">
        <v>283</v>
      </c>
      <c r="E9" s="444">
        <v>214</v>
      </c>
      <c r="F9" s="444">
        <v>183</v>
      </c>
      <c r="G9" s="445">
        <v>157</v>
      </c>
      <c r="H9" s="129"/>
      <c r="I9" s="129"/>
    </row>
    <row r="10" spans="1:9" s="76" customFormat="1" ht="22.5" customHeight="1">
      <c r="A10" s="566" t="s">
        <v>496</v>
      </c>
      <c r="B10" s="567"/>
      <c r="C10" s="444">
        <v>55</v>
      </c>
      <c r="D10" s="444">
        <v>79</v>
      </c>
      <c r="E10" s="444">
        <v>62</v>
      </c>
      <c r="F10" s="444">
        <v>61</v>
      </c>
      <c r="G10" s="445">
        <v>48</v>
      </c>
      <c r="H10" s="129"/>
      <c r="I10" s="129"/>
    </row>
    <row r="11" spans="1:9" s="76" customFormat="1" ht="13.5">
      <c r="A11" s="566" t="s">
        <v>497</v>
      </c>
      <c r="B11" s="567"/>
      <c r="C11" s="444">
        <v>13</v>
      </c>
      <c r="D11" s="444">
        <v>20</v>
      </c>
      <c r="E11" s="444">
        <v>23</v>
      </c>
      <c r="F11" s="444">
        <v>20</v>
      </c>
      <c r="G11" s="445">
        <v>17</v>
      </c>
      <c r="H11" s="129"/>
      <c r="I11" s="129"/>
    </row>
    <row r="12" spans="1:9" s="76" customFormat="1" ht="13.5">
      <c r="A12" s="566" t="s">
        <v>498</v>
      </c>
      <c r="B12" s="567"/>
      <c r="C12" s="444">
        <v>96</v>
      </c>
      <c r="D12" s="444">
        <v>128</v>
      </c>
      <c r="E12" s="444">
        <v>125</v>
      </c>
      <c r="F12" s="444">
        <v>116</v>
      </c>
      <c r="G12" s="445">
        <v>109</v>
      </c>
      <c r="H12" s="129"/>
      <c r="I12" s="129"/>
    </row>
    <row r="13" spans="1:9" s="76" customFormat="1" ht="13.5">
      <c r="A13" s="566" t="s">
        <v>499</v>
      </c>
      <c r="B13" s="567"/>
      <c r="C13" s="444">
        <v>3</v>
      </c>
      <c r="D13" s="444">
        <v>24</v>
      </c>
      <c r="E13" s="444">
        <v>28</v>
      </c>
      <c r="F13" s="444">
        <v>17</v>
      </c>
      <c r="G13" s="445">
        <v>6</v>
      </c>
      <c r="H13" s="129"/>
      <c r="I13" s="129"/>
    </row>
    <row r="14" spans="1:9" s="76" customFormat="1" ht="13.5">
      <c r="A14" s="566" t="s">
        <v>500</v>
      </c>
      <c r="B14" s="567"/>
      <c r="C14" s="444">
        <v>1</v>
      </c>
      <c r="D14" s="444">
        <v>2</v>
      </c>
      <c r="E14" s="444">
        <v>5</v>
      </c>
      <c r="F14" s="444">
        <v>1</v>
      </c>
      <c r="G14" s="445">
        <v>2</v>
      </c>
      <c r="H14" s="129"/>
      <c r="I14" s="129"/>
    </row>
    <row r="15" spans="1:9" s="76" customFormat="1" ht="22.5" customHeight="1">
      <c r="A15" s="566" t="s">
        <v>501</v>
      </c>
      <c r="B15" s="567"/>
      <c r="C15" s="444" t="s">
        <v>51</v>
      </c>
      <c r="D15" s="444" t="s">
        <v>51</v>
      </c>
      <c r="E15" s="444"/>
      <c r="F15" s="444">
        <v>1</v>
      </c>
      <c r="G15" s="445">
        <v>0</v>
      </c>
      <c r="H15" s="129"/>
      <c r="I15" s="129"/>
    </row>
    <row r="16" spans="1:9" s="76" customFormat="1" ht="13.5">
      <c r="A16" s="566" t="s">
        <v>502</v>
      </c>
      <c r="B16" s="567"/>
      <c r="C16" s="444" t="s">
        <v>51</v>
      </c>
      <c r="D16" s="444">
        <v>4</v>
      </c>
      <c r="E16" s="444">
        <v>2</v>
      </c>
      <c r="F16" s="444">
        <v>0</v>
      </c>
      <c r="G16" s="445">
        <v>1</v>
      </c>
      <c r="H16" s="129"/>
      <c r="I16" s="129"/>
    </row>
    <row r="17" spans="1:9" s="76" customFormat="1" ht="13.5">
      <c r="A17" s="566" t="s">
        <v>503</v>
      </c>
      <c r="B17" s="567"/>
      <c r="C17" s="444" t="s">
        <v>51</v>
      </c>
      <c r="D17" s="444">
        <v>1</v>
      </c>
      <c r="E17" s="444"/>
      <c r="F17" s="444">
        <v>0</v>
      </c>
      <c r="G17" s="445">
        <v>0</v>
      </c>
      <c r="H17" s="129"/>
      <c r="I17" s="129"/>
    </row>
    <row r="18" spans="1:9" s="76" customFormat="1" ht="13.5">
      <c r="A18" s="566" t="s">
        <v>504</v>
      </c>
      <c r="B18" s="567"/>
      <c r="C18" s="444">
        <v>1</v>
      </c>
      <c r="D18" s="444">
        <v>5</v>
      </c>
      <c r="E18" s="444">
        <v>19</v>
      </c>
      <c r="F18" s="444">
        <v>5</v>
      </c>
      <c r="G18" s="445">
        <v>5</v>
      </c>
      <c r="H18" s="129"/>
      <c r="I18" s="129"/>
    </row>
    <row r="19" spans="1:9" s="76" customFormat="1" ht="13.5">
      <c r="A19" s="566" t="s">
        <v>505</v>
      </c>
      <c r="B19" s="567"/>
      <c r="C19" s="444">
        <v>52</v>
      </c>
      <c r="D19" s="444">
        <v>41</v>
      </c>
      <c r="E19" s="444">
        <v>14</v>
      </c>
      <c r="F19" s="444">
        <v>7</v>
      </c>
      <c r="G19" s="445">
        <v>8</v>
      </c>
      <c r="H19" s="129"/>
      <c r="I19" s="129"/>
    </row>
    <row r="20" spans="1:9" s="76" customFormat="1" ht="22.5" customHeight="1">
      <c r="A20" s="566" t="s">
        <v>506</v>
      </c>
      <c r="B20" s="567"/>
      <c r="C20" s="444">
        <v>9</v>
      </c>
      <c r="D20" s="444">
        <v>17</v>
      </c>
      <c r="E20" s="444">
        <v>14</v>
      </c>
      <c r="F20" s="444">
        <v>8</v>
      </c>
      <c r="G20" s="445">
        <v>9</v>
      </c>
      <c r="H20" s="129"/>
      <c r="I20" s="129"/>
    </row>
    <row r="21" spans="1:9" s="76" customFormat="1" ht="13.5">
      <c r="A21" s="566" t="s">
        <v>507</v>
      </c>
      <c r="B21" s="567"/>
      <c r="C21" s="444">
        <v>3</v>
      </c>
      <c r="D21" s="444">
        <v>22</v>
      </c>
      <c r="E21" s="444">
        <v>12</v>
      </c>
      <c r="F21" s="444">
        <v>7</v>
      </c>
      <c r="G21" s="445">
        <v>5</v>
      </c>
      <c r="H21" s="129"/>
      <c r="I21" s="129"/>
    </row>
    <row r="22" spans="1:9" s="76" customFormat="1" ht="13.5">
      <c r="A22" s="566" t="s">
        <v>508</v>
      </c>
      <c r="B22" s="567"/>
      <c r="C22" s="444" t="s">
        <v>51</v>
      </c>
      <c r="D22" s="444" t="s">
        <v>51</v>
      </c>
      <c r="E22" s="444" t="s">
        <v>51</v>
      </c>
      <c r="F22" s="444" t="s">
        <v>51</v>
      </c>
      <c r="G22" s="445" t="s">
        <v>252</v>
      </c>
      <c r="H22" s="129"/>
      <c r="I22" s="129"/>
    </row>
    <row r="23" spans="1:9" s="76" customFormat="1" ht="13.5">
      <c r="A23" s="566" t="s">
        <v>509</v>
      </c>
      <c r="B23" s="567"/>
      <c r="C23" s="444">
        <v>94</v>
      </c>
      <c r="D23" s="444">
        <v>91</v>
      </c>
      <c r="E23" s="444">
        <v>104</v>
      </c>
      <c r="F23" s="444">
        <v>108</v>
      </c>
      <c r="G23" s="445">
        <v>104</v>
      </c>
      <c r="H23" s="129"/>
      <c r="I23" s="129"/>
    </row>
    <row r="24" spans="1:7" s="129" customFormat="1" ht="14.25" thickBot="1">
      <c r="A24" s="568" t="s">
        <v>214</v>
      </c>
      <c r="B24" s="569"/>
      <c r="C24" s="446">
        <v>39</v>
      </c>
      <c r="D24" s="446">
        <v>26</v>
      </c>
      <c r="E24" s="446">
        <v>8</v>
      </c>
      <c r="F24" s="446">
        <v>26</v>
      </c>
      <c r="G24" s="447">
        <v>19</v>
      </c>
    </row>
    <row r="25" spans="1:9" ht="13.5">
      <c r="A25" s="100" t="s">
        <v>510</v>
      </c>
      <c r="G25" s="102" t="s">
        <v>511</v>
      </c>
      <c r="H25" s="121"/>
      <c r="I25" s="121"/>
    </row>
    <row r="26" spans="1:9" ht="13.5">
      <c r="A26" s="570" t="s">
        <v>512</v>
      </c>
      <c r="B26" s="570"/>
      <c r="C26" s="570"/>
      <c r="D26" s="570"/>
      <c r="E26" s="570"/>
      <c r="F26" s="570"/>
      <c r="G26" s="570"/>
      <c r="H26" s="121"/>
      <c r="I26" s="121"/>
    </row>
    <row r="27" spans="1:9" ht="13.5" customHeight="1">
      <c r="A27" s="571" t="s">
        <v>513</v>
      </c>
      <c r="B27" s="571"/>
      <c r="C27" s="571"/>
      <c r="D27" s="571"/>
      <c r="E27" s="571"/>
      <c r="F27" s="571"/>
      <c r="G27" s="571"/>
      <c r="H27" s="121"/>
      <c r="I27" s="121"/>
    </row>
    <row r="28" spans="7:9" ht="13.5">
      <c r="G28" s="121"/>
      <c r="H28" s="121"/>
      <c r="I28" s="121"/>
    </row>
  </sheetData>
  <sheetProtection/>
  <mergeCells count="23">
    <mergeCell ref="A22:B22"/>
    <mergeCell ref="A23:B23"/>
    <mergeCell ref="A24:B24"/>
    <mergeCell ref="A26:G26"/>
    <mergeCell ref="A27:G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</mergeCells>
  <hyperlinks>
    <hyperlink ref="I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7.00390625" style="2" customWidth="1"/>
    <col min="2" max="2" width="6.7109375" style="2" customWidth="1"/>
    <col min="3" max="8" width="7.8515625" style="2" customWidth="1"/>
    <col min="9" max="11" width="7.8515625" style="3" customWidth="1"/>
    <col min="12" max="16384" width="9.00390625" style="3" customWidth="1"/>
  </cols>
  <sheetData>
    <row r="1" spans="1:12" ht="18" customHeight="1" thickBot="1">
      <c r="A1" s="1" t="s">
        <v>33</v>
      </c>
      <c r="B1" s="47"/>
      <c r="C1" s="43"/>
      <c r="D1" s="43"/>
      <c r="E1" s="43"/>
      <c r="F1" s="43"/>
      <c r="G1" s="43"/>
      <c r="H1" s="43"/>
      <c r="I1" s="43"/>
      <c r="J1" s="43"/>
      <c r="K1" s="48" t="s">
        <v>34</v>
      </c>
      <c r="L1" s="448" t="s">
        <v>537</v>
      </c>
    </row>
    <row r="2" spans="1:11" s="8" customFormat="1" ht="18" customHeight="1">
      <c r="A2" s="452" t="s">
        <v>35</v>
      </c>
      <c r="B2" s="454" t="s">
        <v>36</v>
      </c>
      <c r="C2" s="450" t="s">
        <v>37</v>
      </c>
      <c r="D2" s="456"/>
      <c r="E2" s="456"/>
      <c r="F2" s="456"/>
      <c r="G2" s="456"/>
      <c r="H2" s="456"/>
      <c r="I2" s="456"/>
      <c r="J2" s="456"/>
      <c r="K2" s="456"/>
    </row>
    <row r="3" spans="1:11" s="8" customFormat="1" ht="18" customHeight="1">
      <c r="A3" s="453"/>
      <c r="B3" s="455"/>
      <c r="C3" s="49" t="s">
        <v>38</v>
      </c>
      <c r="D3" s="49" t="s">
        <v>39</v>
      </c>
      <c r="E3" s="49" t="s">
        <v>40</v>
      </c>
      <c r="F3" s="49" t="s">
        <v>41</v>
      </c>
      <c r="G3" s="49" t="s">
        <v>42</v>
      </c>
      <c r="H3" s="49" t="s">
        <v>43</v>
      </c>
      <c r="I3" s="49" t="s">
        <v>44</v>
      </c>
      <c r="J3" s="49" t="s">
        <v>45</v>
      </c>
      <c r="K3" s="49" t="s">
        <v>46</v>
      </c>
    </row>
    <row r="4" spans="1:11" s="56" customFormat="1" ht="18" customHeight="1">
      <c r="A4" s="50">
        <v>19</v>
      </c>
      <c r="B4" s="51">
        <v>305</v>
      </c>
      <c r="C4" s="52">
        <v>361</v>
      </c>
      <c r="D4" s="52">
        <v>295</v>
      </c>
      <c r="E4" s="52">
        <v>236</v>
      </c>
      <c r="F4" s="52">
        <v>6</v>
      </c>
      <c r="G4" s="53">
        <v>51</v>
      </c>
      <c r="H4" s="52">
        <v>307</v>
      </c>
      <c r="I4" s="54">
        <v>0</v>
      </c>
      <c r="J4" s="55">
        <v>25</v>
      </c>
      <c r="K4" s="54">
        <v>0.2</v>
      </c>
    </row>
    <row r="5" spans="1:11" s="59" customFormat="1" ht="18" customHeight="1">
      <c r="A5" s="50">
        <v>20</v>
      </c>
      <c r="B5" s="51">
        <v>304</v>
      </c>
      <c r="C5" s="52">
        <v>352</v>
      </c>
      <c r="D5" s="52">
        <v>288</v>
      </c>
      <c r="E5" s="52">
        <v>214</v>
      </c>
      <c r="F5" s="52">
        <v>5</v>
      </c>
      <c r="G5" s="52">
        <v>40</v>
      </c>
      <c r="H5" s="52">
        <v>278</v>
      </c>
      <c r="I5" s="57">
        <v>0</v>
      </c>
      <c r="J5" s="55">
        <v>23</v>
      </c>
      <c r="K5" s="58">
        <v>0.3</v>
      </c>
    </row>
    <row r="6" spans="1:11" s="59" customFormat="1" ht="18" customHeight="1">
      <c r="A6" s="50">
        <v>21</v>
      </c>
      <c r="B6" s="51">
        <v>331</v>
      </c>
      <c r="C6" s="52">
        <v>390</v>
      </c>
      <c r="D6" s="52">
        <v>315</v>
      </c>
      <c r="E6" s="52">
        <v>238</v>
      </c>
      <c r="F6" s="52">
        <v>8</v>
      </c>
      <c r="G6" s="52">
        <v>40</v>
      </c>
      <c r="H6" s="52">
        <v>311</v>
      </c>
      <c r="I6" s="57">
        <v>0.3</v>
      </c>
      <c r="J6" s="55">
        <v>20</v>
      </c>
      <c r="K6" s="58">
        <v>0.2</v>
      </c>
    </row>
    <row r="7" spans="1:11" s="60" customFormat="1" ht="18" customHeight="1">
      <c r="A7" s="50">
        <v>22</v>
      </c>
      <c r="B7" s="51">
        <v>338</v>
      </c>
      <c r="C7" s="52">
        <v>388</v>
      </c>
      <c r="D7" s="52">
        <v>312</v>
      </c>
      <c r="E7" s="52">
        <v>238</v>
      </c>
      <c r="F7" s="52">
        <v>7</v>
      </c>
      <c r="G7" s="52">
        <v>41</v>
      </c>
      <c r="H7" s="52">
        <v>324</v>
      </c>
      <c r="I7" s="57">
        <v>0</v>
      </c>
      <c r="J7" s="55">
        <v>20</v>
      </c>
      <c r="K7" s="58">
        <v>0.3</v>
      </c>
    </row>
    <row r="8" spans="1:11" s="59" customFormat="1" ht="18" customHeight="1" thickBot="1">
      <c r="A8" s="61">
        <v>23</v>
      </c>
      <c r="B8" s="62">
        <v>342</v>
      </c>
      <c r="C8" s="63">
        <v>398</v>
      </c>
      <c r="D8" s="63">
        <v>322</v>
      </c>
      <c r="E8" s="63">
        <v>260</v>
      </c>
      <c r="F8" s="63">
        <v>10</v>
      </c>
      <c r="G8" s="63">
        <v>46</v>
      </c>
      <c r="H8" s="63">
        <v>336</v>
      </c>
      <c r="I8" s="64">
        <v>0</v>
      </c>
      <c r="J8" s="65">
        <v>25</v>
      </c>
      <c r="K8" s="66">
        <v>0.3</v>
      </c>
    </row>
    <row r="9" spans="6:11" ht="18" customHeight="1">
      <c r="F9" s="67"/>
      <c r="G9" s="67"/>
      <c r="H9" s="67"/>
      <c r="K9" s="67" t="s">
        <v>47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mergeCells count="3">
    <mergeCell ref="A2:A3"/>
    <mergeCell ref="B2:B3"/>
    <mergeCell ref="C2:K2"/>
  </mergeCells>
  <hyperlinks>
    <hyperlink ref="L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L1" sqref="L1"/>
    </sheetView>
  </sheetViews>
  <sheetFormatPr defaultColWidth="9.140625" defaultRowHeight="15"/>
  <cols>
    <col min="1" max="2" width="8.00390625" style="100" customWidth="1"/>
    <col min="3" max="8" width="7.57421875" style="100" customWidth="1"/>
    <col min="9" max="10" width="7.57421875" style="71" customWidth="1"/>
    <col min="11" max="11" width="8.00390625" style="71" customWidth="1"/>
    <col min="12" max="12" width="9.00390625" style="71" customWidth="1"/>
    <col min="13" max="14" width="10.8515625" style="71" bestFit="1" customWidth="1"/>
    <col min="15" max="16384" width="9.00390625" style="71" customWidth="1"/>
  </cols>
  <sheetData>
    <row r="1" spans="1:12" ht="18" customHeight="1" thickBot="1">
      <c r="A1" s="68" t="s">
        <v>48</v>
      </c>
      <c r="B1" s="39"/>
      <c r="C1" s="69"/>
      <c r="D1" s="69"/>
      <c r="E1" s="69"/>
      <c r="F1" s="69"/>
      <c r="G1" s="69"/>
      <c r="H1" s="69"/>
      <c r="I1" s="69"/>
      <c r="J1" s="69"/>
      <c r="K1" s="70" t="s">
        <v>49</v>
      </c>
      <c r="L1" s="448" t="s">
        <v>537</v>
      </c>
    </row>
    <row r="2" spans="1:11" s="76" customFormat="1" ht="25.5">
      <c r="A2" s="72" t="s">
        <v>35</v>
      </c>
      <c r="B2" s="73" t="s">
        <v>3</v>
      </c>
      <c r="C2" s="74" t="s">
        <v>39</v>
      </c>
      <c r="D2" s="74" t="s">
        <v>40</v>
      </c>
      <c r="E2" s="74" t="s">
        <v>41</v>
      </c>
      <c r="F2" s="74" t="s">
        <v>42</v>
      </c>
      <c r="G2" s="74" t="s">
        <v>43</v>
      </c>
      <c r="H2" s="74" t="s">
        <v>44</v>
      </c>
      <c r="I2" s="74" t="s">
        <v>45</v>
      </c>
      <c r="J2" s="74" t="s">
        <v>46</v>
      </c>
      <c r="K2" s="75" t="s">
        <v>50</v>
      </c>
    </row>
    <row r="3" spans="1:11" s="80" customFormat="1" ht="18" customHeight="1">
      <c r="A3" s="77">
        <v>19</v>
      </c>
      <c r="B3" s="78">
        <v>586397</v>
      </c>
      <c r="C3" s="79">
        <v>162425</v>
      </c>
      <c r="D3" s="79">
        <v>46625</v>
      </c>
      <c r="E3" s="79">
        <v>545</v>
      </c>
      <c r="F3" s="79">
        <v>15880</v>
      </c>
      <c r="G3" s="79">
        <v>263105</v>
      </c>
      <c r="H3" s="79" t="s">
        <v>51</v>
      </c>
      <c r="I3" s="79">
        <v>267</v>
      </c>
      <c r="J3" s="79">
        <v>1044</v>
      </c>
      <c r="K3" s="79">
        <v>96506</v>
      </c>
    </row>
    <row r="4" spans="1:11" s="85" customFormat="1" ht="18" customHeight="1">
      <c r="A4" s="81" t="s">
        <v>52</v>
      </c>
      <c r="B4" s="82">
        <v>0.9999999999999999</v>
      </c>
      <c r="C4" s="83">
        <v>0.27698811555993635</v>
      </c>
      <c r="D4" s="83">
        <v>0.0795109797628569</v>
      </c>
      <c r="E4" s="83">
        <v>0.0009294044819465311</v>
      </c>
      <c r="F4" s="84">
        <v>0.02708062967579984</v>
      </c>
      <c r="G4" s="83">
        <v>0.44868067196796707</v>
      </c>
      <c r="H4" s="83" t="s">
        <v>51</v>
      </c>
      <c r="I4" s="83">
        <v>0.0004553229296875666</v>
      </c>
      <c r="J4" s="83">
        <v>0.0017803638149581256</v>
      </c>
      <c r="K4" s="83">
        <v>0.16457451180684757</v>
      </c>
    </row>
    <row r="5" spans="1:11" s="80" customFormat="1" ht="18" customHeight="1">
      <c r="A5" s="77">
        <v>20</v>
      </c>
      <c r="B5" s="78">
        <v>585751</v>
      </c>
      <c r="C5" s="79">
        <v>158889</v>
      </c>
      <c r="D5" s="79">
        <v>45543</v>
      </c>
      <c r="E5" s="79">
        <v>365</v>
      </c>
      <c r="F5" s="79">
        <v>17913</v>
      </c>
      <c r="G5" s="79">
        <v>264079</v>
      </c>
      <c r="H5" s="79" t="s">
        <v>51</v>
      </c>
      <c r="I5" s="86">
        <v>122</v>
      </c>
      <c r="J5" s="86">
        <v>489</v>
      </c>
      <c r="K5" s="79">
        <v>98351</v>
      </c>
    </row>
    <row r="6" spans="1:11" s="85" customFormat="1" ht="18" customHeight="1">
      <c r="A6" s="81" t="s">
        <v>52</v>
      </c>
      <c r="B6" s="82">
        <v>0.9999999999999999</v>
      </c>
      <c r="C6" s="83">
        <v>0.27125689926265595</v>
      </c>
      <c r="D6" s="83">
        <v>0.0777514677738493</v>
      </c>
      <c r="E6" s="83">
        <v>0.0006231316719903167</v>
      </c>
      <c r="F6" s="83">
        <v>0.030581253809212446</v>
      </c>
      <c r="G6" s="83">
        <v>0.4508383255000845</v>
      </c>
      <c r="H6" s="83" t="s">
        <v>51</v>
      </c>
      <c r="I6" s="83">
        <v>0.00020827962735018804</v>
      </c>
      <c r="J6" s="83">
        <v>0.0008348257194609997</v>
      </c>
      <c r="K6" s="83">
        <v>0.16790581663539628</v>
      </c>
    </row>
    <row r="7" spans="1:11" s="87" customFormat="1" ht="18" customHeight="1">
      <c r="A7" s="77">
        <v>21</v>
      </c>
      <c r="B7" s="78">
        <v>639597</v>
      </c>
      <c r="C7" s="79">
        <v>179454</v>
      </c>
      <c r="D7" s="79">
        <v>51485</v>
      </c>
      <c r="E7" s="79">
        <v>920</v>
      </c>
      <c r="F7" s="79">
        <v>13183</v>
      </c>
      <c r="G7" s="79">
        <v>297862</v>
      </c>
      <c r="H7" s="79">
        <v>1066</v>
      </c>
      <c r="I7" s="86">
        <v>477</v>
      </c>
      <c r="J7" s="86">
        <v>605</v>
      </c>
      <c r="K7" s="79">
        <v>94545</v>
      </c>
    </row>
    <row r="8" spans="1:11" s="85" customFormat="1" ht="18" customHeight="1">
      <c r="A8" s="81" t="s">
        <v>52</v>
      </c>
      <c r="B8" s="82">
        <v>1</v>
      </c>
      <c r="C8" s="83">
        <v>0.2805735486564196</v>
      </c>
      <c r="D8" s="83">
        <v>0.08049599982488974</v>
      </c>
      <c r="E8" s="83">
        <v>0.0014384057461182588</v>
      </c>
      <c r="F8" s="83">
        <v>0.020611416251170658</v>
      </c>
      <c r="G8" s="83">
        <v>0.4657026221198661</v>
      </c>
      <c r="H8" s="83">
        <v>0.0016666744840891999</v>
      </c>
      <c r="I8" s="83">
        <v>0.0007457821096721842</v>
      </c>
      <c r="J8" s="83">
        <v>0.0009459081265234202</v>
      </c>
      <c r="K8" s="83">
        <v>0.14781964268125086</v>
      </c>
    </row>
    <row r="9" spans="1:11" s="88" customFormat="1" ht="18" customHeight="1">
      <c r="A9" s="77">
        <v>22</v>
      </c>
      <c r="B9" s="78">
        <v>731023</v>
      </c>
      <c r="C9" s="79">
        <v>183232</v>
      </c>
      <c r="D9" s="79">
        <v>55051</v>
      </c>
      <c r="E9" s="79">
        <v>881</v>
      </c>
      <c r="F9" s="79">
        <v>19064</v>
      </c>
      <c r="G9" s="79">
        <v>378094</v>
      </c>
      <c r="H9" s="79">
        <v>0</v>
      </c>
      <c r="I9" s="86">
        <v>113</v>
      </c>
      <c r="J9" s="86">
        <v>571</v>
      </c>
      <c r="K9" s="79">
        <v>94017</v>
      </c>
    </row>
    <row r="10" spans="1:11" s="92" customFormat="1" ht="18" customHeight="1" thickBot="1">
      <c r="A10" s="89" t="s">
        <v>52</v>
      </c>
      <c r="B10" s="90">
        <f>SUM(C10:K10)</f>
        <v>1</v>
      </c>
      <c r="C10" s="91">
        <f aca="true" t="shared" si="0" ref="C10:K10">C9/$B$9</f>
        <v>0.250651484289824</v>
      </c>
      <c r="D10" s="91">
        <f t="shared" si="0"/>
        <v>0.07530679609259901</v>
      </c>
      <c r="E10" s="91">
        <f t="shared" si="0"/>
        <v>0.0012051604395484138</v>
      </c>
      <c r="F10" s="91">
        <f t="shared" si="0"/>
        <v>0.026078522837174753</v>
      </c>
      <c r="G10" s="91">
        <f t="shared" si="0"/>
        <v>0.5172121807384993</v>
      </c>
      <c r="H10" s="91">
        <f t="shared" si="0"/>
        <v>0</v>
      </c>
      <c r="I10" s="91">
        <f t="shared" si="0"/>
        <v>0.00015457789973776474</v>
      </c>
      <c r="J10" s="91">
        <f t="shared" si="0"/>
        <v>0.0007810971747810945</v>
      </c>
      <c r="K10" s="91">
        <f t="shared" si="0"/>
        <v>0.12861018052783565</v>
      </c>
    </row>
    <row r="11" spans="1:11" s="80" customFormat="1" ht="18" customHeight="1">
      <c r="A11" s="93">
        <v>23</v>
      </c>
      <c r="B11" s="94">
        <v>664191</v>
      </c>
      <c r="C11" s="95">
        <v>183626</v>
      </c>
      <c r="D11" s="95">
        <v>60289</v>
      </c>
      <c r="E11" s="95">
        <v>1330</v>
      </c>
      <c r="F11" s="95">
        <v>25035</v>
      </c>
      <c r="G11" s="95">
        <v>300176</v>
      </c>
      <c r="H11" s="95">
        <v>0</v>
      </c>
      <c r="I11" s="96">
        <v>549</v>
      </c>
      <c r="J11" s="96">
        <v>587</v>
      </c>
      <c r="K11" s="95">
        <v>92599</v>
      </c>
    </row>
    <row r="12" spans="1:11" s="85" customFormat="1" ht="18" customHeight="1" thickBot="1">
      <c r="A12" s="97" t="s">
        <v>52</v>
      </c>
      <c r="B12" s="98">
        <f>SUM(C12:K12)</f>
        <v>0.9999999999999999</v>
      </c>
      <c r="C12" s="99">
        <f>C11/$B$11</f>
        <v>0.27646565521062466</v>
      </c>
      <c r="D12" s="99">
        <f aca="true" t="shared" si="1" ref="D12:K12">D11/$B$11</f>
        <v>0.0907705765359663</v>
      </c>
      <c r="E12" s="99">
        <f t="shared" si="1"/>
        <v>0.0020024360462577782</v>
      </c>
      <c r="F12" s="99">
        <f t="shared" si="1"/>
        <v>0.03769247099102517</v>
      </c>
      <c r="G12" s="99">
        <f t="shared" si="1"/>
        <v>0.4519422876853194</v>
      </c>
      <c r="H12" s="99">
        <f t="shared" si="1"/>
        <v>0</v>
      </c>
      <c r="I12" s="99">
        <f t="shared" si="1"/>
        <v>0.0008265694657109175</v>
      </c>
      <c r="J12" s="99">
        <f t="shared" si="1"/>
        <v>0.0008837819241754255</v>
      </c>
      <c r="K12" s="99">
        <f t="shared" si="1"/>
        <v>0.1394162221409203</v>
      </c>
    </row>
    <row r="13" spans="2:11" ht="18" customHeight="1">
      <c r="B13" s="101"/>
      <c r="G13" s="102"/>
      <c r="H13" s="102"/>
      <c r="K13" s="102" t="s">
        <v>47</v>
      </c>
    </row>
    <row r="14" spans="2:11" ht="18" customHeight="1">
      <c r="B14" s="103"/>
      <c r="C14" s="104"/>
      <c r="D14" s="105"/>
      <c r="E14" s="105"/>
      <c r="F14" s="105"/>
      <c r="G14" s="105"/>
      <c r="H14" s="105"/>
      <c r="I14" s="105"/>
      <c r="J14" s="105"/>
      <c r="K14" s="105"/>
    </row>
    <row r="15" ht="18" customHeight="1">
      <c r="B15" s="106"/>
    </row>
    <row r="16" ht="18" customHeight="1">
      <c r="B16" s="106"/>
    </row>
    <row r="17" ht="18" customHeight="1">
      <c r="B17" s="106"/>
    </row>
    <row r="18" ht="18" customHeight="1">
      <c r="B18" s="106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/>
  <hyperlinks>
    <hyperlink ref="L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23.7109375" style="100" customWidth="1"/>
    <col min="2" max="5" width="12.140625" style="100" customWidth="1"/>
    <col min="6" max="16384" width="9.00390625" style="71" customWidth="1"/>
  </cols>
  <sheetData>
    <row r="1" spans="1:6" ht="18" customHeight="1" thickBot="1">
      <c r="A1" s="68" t="s">
        <v>53</v>
      </c>
      <c r="B1" s="39"/>
      <c r="C1" s="107"/>
      <c r="D1" s="107"/>
      <c r="E1" s="70" t="s">
        <v>54</v>
      </c>
      <c r="F1" s="448" t="s">
        <v>537</v>
      </c>
    </row>
    <row r="2" spans="1:5" s="76" customFormat="1" ht="15.75" customHeight="1">
      <c r="A2" s="457" t="s">
        <v>55</v>
      </c>
      <c r="B2" s="459" t="s">
        <v>56</v>
      </c>
      <c r="C2" s="461" t="s">
        <v>57</v>
      </c>
      <c r="D2" s="462"/>
      <c r="E2" s="462"/>
    </row>
    <row r="3" spans="1:5" s="76" customFormat="1" ht="15.75" customHeight="1">
      <c r="A3" s="458"/>
      <c r="B3" s="460"/>
      <c r="C3" s="110" t="s">
        <v>58</v>
      </c>
      <c r="D3" s="110" t="s">
        <v>59</v>
      </c>
      <c r="E3" s="111" t="s">
        <v>60</v>
      </c>
    </row>
    <row r="4" spans="1:6" s="80" customFormat="1" ht="15" customHeight="1">
      <c r="A4" s="77">
        <v>21</v>
      </c>
      <c r="B4" s="79">
        <v>43431</v>
      </c>
      <c r="C4" s="79">
        <v>180</v>
      </c>
      <c r="D4" s="79">
        <v>164</v>
      </c>
      <c r="E4" s="79">
        <v>37</v>
      </c>
      <c r="F4" s="112"/>
    </row>
    <row r="5" spans="1:6" s="80" customFormat="1" ht="15" customHeight="1">
      <c r="A5" s="77">
        <v>22</v>
      </c>
      <c r="B5" s="79">
        <v>42690</v>
      </c>
      <c r="C5" s="79">
        <v>180</v>
      </c>
      <c r="D5" s="79">
        <v>153</v>
      </c>
      <c r="E5" s="79">
        <v>37</v>
      </c>
      <c r="F5" s="112"/>
    </row>
    <row r="6" spans="1:5" s="80" customFormat="1" ht="15" customHeight="1">
      <c r="A6" s="77">
        <v>23</v>
      </c>
      <c r="B6" s="79">
        <v>39495</v>
      </c>
      <c r="C6" s="79">
        <v>180</v>
      </c>
      <c r="D6" s="79">
        <v>156</v>
      </c>
      <c r="E6" s="79">
        <v>37</v>
      </c>
    </row>
    <row r="7" spans="1:5" s="80" customFormat="1" ht="15" customHeight="1">
      <c r="A7" s="77">
        <v>24</v>
      </c>
      <c r="B7" s="79">
        <v>39161</v>
      </c>
      <c r="C7" s="79">
        <v>170</v>
      </c>
      <c r="D7" s="79">
        <v>158</v>
      </c>
      <c r="E7" s="79">
        <v>37</v>
      </c>
    </row>
    <row r="8" spans="1:10" s="80" customFormat="1" ht="15" customHeight="1">
      <c r="A8" s="93">
        <v>25</v>
      </c>
      <c r="B8" s="95">
        <f>SUM(B9:B14)</f>
        <v>37240.04</v>
      </c>
      <c r="C8" s="95">
        <f>SUM(C9:C14)</f>
        <v>170</v>
      </c>
      <c r="D8" s="95">
        <f>SUM(D9:D14)</f>
        <v>145</v>
      </c>
      <c r="E8" s="95">
        <f>SUM(E9:E14)</f>
        <v>37</v>
      </c>
      <c r="G8" s="112"/>
      <c r="H8" s="112"/>
      <c r="I8" s="112"/>
      <c r="J8" s="112"/>
    </row>
    <row r="9" spans="1:5" s="80" customFormat="1" ht="15" customHeight="1">
      <c r="A9" s="113" t="s">
        <v>61</v>
      </c>
      <c r="B9" s="79">
        <v>9076.825</v>
      </c>
      <c r="C9" s="79">
        <v>30</v>
      </c>
      <c r="D9" s="79">
        <v>28</v>
      </c>
      <c r="E9" s="79">
        <v>7</v>
      </c>
    </row>
    <row r="10" spans="1:5" s="80" customFormat="1" ht="15" customHeight="1">
      <c r="A10" s="113" t="s">
        <v>62</v>
      </c>
      <c r="B10" s="79">
        <v>2809.597</v>
      </c>
      <c r="C10" s="79">
        <v>20</v>
      </c>
      <c r="D10" s="79">
        <v>12</v>
      </c>
      <c r="E10" s="79">
        <v>5</v>
      </c>
    </row>
    <row r="11" spans="1:5" s="80" customFormat="1" ht="15" customHeight="1">
      <c r="A11" s="113" t="s">
        <v>63</v>
      </c>
      <c r="B11" s="79">
        <v>8905.665</v>
      </c>
      <c r="C11" s="79">
        <v>30</v>
      </c>
      <c r="D11" s="79">
        <v>29</v>
      </c>
      <c r="E11" s="79">
        <v>7</v>
      </c>
    </row>
    <row r="12" spans="1:5" s="80" customFormat="1" ht="15" customHeight="1">
      <c r="A12" s="113" t="s">
        <v>64</v>
      </c>
      <c r="B12" s="79">
        <v>8230.695</v>
      </c>
      <c r="C12" s="79">
        <v>30</v>
      </c>
      <c r="D12" s="79">
        <v>29</v>
      </c>
      <c r="E12" s="79">
        <v>7</v>
      </c>
    </row>
    <row r="13" spans="1:5" s="80" customFormat="1" ht="15" customHeight="1">
      <c r="A13" s="113" t="s">
        <v>65</v>
      </c>
      <c r="B13" s="79">
        <v>2505.087</v>
      </c>
      <c r="C13" s="79">
        <v>20</v>
      </c>
      <c r="D13" s="79">
        <v>21</v>
      </c>
      <c r="E13" s="79">
        <v>5</v>
      </c>
    </row>
    <row r="14" spans="1:6" s="87" customFormat="1" ht="15" customHeight="1" thickBot="1">
      <c r="A14" s="114" t="s">
        <v>66</v>
      </c>
      <c r="B14" s="115">
        <v>5712.171</v>
      </c>
      <c r="C14" s="115">
        <v>40</v>
      </c>
      <c r="D14" s="115">
        <v>26</v>
      </c>
      <c r="E14" s="115">
        <v>6</v>
      </c>
      <c r="F14" s="80"/>
    </row>
    <row r="15" spans="4:5" ht="18" customHeight="1">
      <c r="D15" s="463" t="s">
        <v>67</v>
      </c>
      <c r="E15" s="464"/>
    </row>
    <row r="16" ht="18" customHeight="1"/>
    <row r="17" spans="2:5" ht="18" customHeight="1">
      <c r="B17" s="116"/>
      <c r="C17" s="117"/>
      <c r="D17" s="118"/>
      <c r="E17" s="118"/>
    </row>
    <row r="18" spans="2:5" ht="18" customHeight="1">
      <c r="B18" s="116"/>
      <c r="C18" s="39"/>
      <c r="D18" s="39"/>
      <c r="E18" s="39"/>
    </row>
    <row r="19" spans="2:5" ht="18" customHeight="1">
      <c r="B19" s="116"/>
      <c r="C19" s="39"/>
      <c r="D19" s="39"/>
      <c r="E19" s="39"/>
    </row>
    <row r="20" spans="2:5" ht="18" customHeight="1">
      <c r="B20" s="116"/>
      <c r="C20" s="116"/>
      <c r="D20" s="116"/>
      <c r="E20" s="116"/>
    </row>
    <row r="21" spans="2:5" ht="18" customHeight="1">
      <c r="B21" s="116"/>
      <c r="C21" s="39"/>
      <c r="D21" s="39"/>
      <c r="E21" s="39"/>
    </row>
    <row r="22" spans="2:5" ht="18" customHeight="1">
      <c r="B22" s="116"/>
      <c r="C22" s="39"/>
      <c r="D22" s="39"/>
      <c r="E22" s="39"/>
    </row>
    <row r="23" spans="2:5" ht="18" customHeight="1">
      <c r="B23" s="116"/>
      <c r="C23" s="39"/>
      <c r="D23" s="39"/>
      <c r="E23" s="39"/>
    </row>
    <row r="24" spans="2:5" ht="18" customHeight="1">
      <c r="B24" s="119"/>
      <c r="C24" s="39"/>
      <c r="D24" s="39"/>
      <c r="E24" s="39"/>
    </row>
    <row r="25" spans="2:5" ht="18" customHeight="1">
      <c r="B25" s="39"/>
      <c r="C25" s="39"/>
      <c r="D25" s="39"/>
      <c r="E25" s="39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4">
    <mergeCell ref="A2:A3"/>
    <mergeCell ref="B2:B3"/>
    <mergeCell ref="C2:E2"/>
    <mergeCell ref="D15:E15"/>
  </mergeCells>
  <hyperlinks>
    <hyperlink ref="F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4.421875" style="71" customWidth="1"/>
    <col min="2" max="3" width="2.00390625" style="71" customWidth="1"/>
    <col min="4" max="4" width="2.00390625" style="100" customWidth="1"/>
    <col min="5" max="5" width="33.140625" style="100" customWidth="1"/>
    <col min="6" max="6" width="7.8515625" style="101" customWidth="1"/>
    <col min="7" max="7" width="2.00390625" style="101" customWidth="1"/>
    <col min="8" max="9" width="2.00390625" style="71" customWidth="1"/>
    <col min="10" max="10" width="33.140625" style="71" customWidth="1"/>
    <col min="11" max="11" width="7.57421875" style="71" customWidth="1"/>
    <col min="12" max="16384" width="9.00390625" style="71" customWidth="1"/>
  </cols>
  <sheetData>
    <row r="1" spans="1:12" ht="18" thickBot="1">
      <c r="A1" s="465" t="s">
        <v>68</v>
      </c>
      <c r="B1" s="465"/>
      <c r="C1" s="465"/>
      <c r="D1" s="465"/>
      <c r="E1" s="465"/>
      <c r="F1" s="120"/>
      <c r="G1" s="120"/>
      <c r="H1" s="121"/>
      <c r="I1" s="121"/>
      <c r="J1" s="121"/>
      <c r="K1" s="122" t="s">
        <v>69</v>
      </c>
      <c r="L1" s="448" t="s">
        <v>537</v>
      </c>
    </row>
    <row r="2" spans="1:13" ht="23.25" thickBot="1">
      <c r="A2" s="466" t="s">
        <v>70</v>
      </c>
      <c r="B2" s="467"/>
      <c r="C2" s="467"/>
      <c r="D2" s="467"/>
      <c r="E2" s="468"/>
      <c r="F2" s="123" t="s">
        <v>71</v>
      </c>
      <c r="G2" s="124"/>
      <c r="H2" s="467" t="s">
        <v>70</v>
      </c>
      <c r="I2" s="467"/>
      <c r="J2" s="468"/>
      <c r="K2" s="125" t="s">
        <v>71</v>
      </c>
      <c r="L2" s="126"/>
      <c r="M2" s="76"/>
    </row>
    <row r="3" spans="1:12" s="76" customFormat="1" ht="13.5" customHeight="1">
      <c r="A3" s="469" t="s">
        <v>72</v>
      </c>
      <c r="B3" s="472" t="s">
        <v>73</v>
      </c>
      <c r="C3" s="473"/>
      <c r="D3" s="473"/>
      <c r="E3" s="474"/>
      <c r="F3" s="127">
        <v>4</v>
      </c>
      <c r="G3" s="475" t="s">
        <v>74</v>
      </c>
      <c r="H3" s="476"/>
      <c r="I3" s="476"/>
      <c r="J3" s="477"/>
      <c r="K3" s="128"/>
      <c r="L3" s="129"/>
    </row>
    <row r="4" spans="1:12" s="76" customFormat="1" ht="13.5" customHeight="1">
      <c r="A4" s="470"/>
      <c r="B4" s="478" t="s">
        <v>75</v>
      </c>
      <c r="C4" s="479"/>
      <c r="D4" s="479"/>
      <c r="E4" s="480"/>
      <c r="F4" s="130">
        <v>6</v>
      </c>
      <c r="G4" s="131"/>
      <c r="H4" s="481" t="s">
        <v>76</v>
      </c>
      <c r="I4" s="481"/>
      <c r="J4" s="482"/>
      <c r="K4" s="134">
        <v>1</v>
      </c>
      <c r="L4" s="129"/>
    </row>
    <row r="5" spans="1:12" s="76" customFormat="1" ht="13.5" customHeight="1">
      <c r="A5" s="470"/>
      <c r="B5" s="478" t="s">
        <v>77</v>
      </c>
      <c r="C5" s="479"/>
      <c r="D5" s="479"/>
      <c r="E5" s="480"/>
      <c r="F5" s="130">
        <v>6</v>
      </c>
      <c r="G5" s="131"/>
      <c r="H5" s="481" t="s">
        <v>78</v>
      </c>
      <c r="I5" s="481"/>
      <c r="J5" s="482"/>
      <c r="K5" s="134">
        <v>1</v>
      </c>
      <c r="L5" s="129"/>
    </row>
    <row r="6" spans="1:12" s="76" customFormat="1" ht="13.5" customHeight="1">
      <c r="A6" s="470"/>
      <c r="B6" s="478" t="s">
        <v>79</v>
      </c>
      <c r="C6" s="483"/>
      <c r="D6" s="483"/>
      <c r="E6" s="484"/>
      <c r="F6" s="130"/>
      <c r="G6" s="131"/>
      <c r="H6" s="481" t="s">
        <v>80</v>
      </c>
      <c r="I6" s="481"/>
      <c r="J6" s="482"/>
      <c r="K6" s="134">
        <v>2</v>
      </c>
      <c r="L6" s="129"/>
    </row>
    <row r="7" spans="1:12" s="76" customFormat="1" ht="13.5" customHeight="1">
      <c r="A7" s="470"/>
      <c r="B7" s="135"/>
      <c r="C7" s="479" t="s">
        <v>81</v>
      </c>
      <c r="D7" s="479"/>
      <c r="E7" s="480"/>
      <c r="F7" s="130">
        <v>2</v>
      </c>
      <c r="G7" s="131"/>
      <c r="H7" s="132" t="s">
        <v>82</v>
      </c>
      <c r="I7" s="132"/>
      <c r="J7" s="133"/>
      <c r="K7" s="134">
        <v>1</v>
      </c>
      <c r="L7" s="129"/>
    </row>
    <row r="8" spans="1:12" s="76" customFormat="1" ht="13.5" customHeight="1">
      <c r="A8" s="470"/>
      <c r="B8" s="135"/>
      <c r="C8" s="479" t="s">
        <v>83</v>
      </c>
      <c r="D8" s="479"/>
      <c r="E8" s="480"/>
      <c r="F8" s="130">
        <v>2</v>
      </c>
      <c r="G8" s="131"/>
      <c r="H8" s="485" t="s">
        <v>84</v>
      </c>
      <c r="I8" s="485"/>
      <c r="J8" s="486"/>
      <c r="K8" s="134">
        <v>35</v>
      </c>
      <c r="L8" s="129"/>
    </row>
    <row r="9" spans="1:12" s="76" customFormat="1" ht="13.5" customHeight="1">
      <c r="A9" s="470"/>
      <c r="B9" s="135"/>
      <c r="C9" s="479" t="s">
        <v>85</v>
      </c>
      <c r="D9" s="479"/>
      <c r="E9" s="480"/>
      <c r="F9" s="130">
        <v>2</v>
      </c>
      <c r="G9" s="131"/>
      <c r="H9" s="132" t="s">
        <v>86</v>
      </c>
      <c r="I9" s="132"/>
      <c r="J9" s="133"/>
      <c r="K9" s="134">
        <v>4</v>
      </c>
      <c r="L9" s="129"/>
    </row>
    <row r="10" spans="1:12" s="76" customFormat="1" ht="13.5" customHeight="1">
      <c r="A10" s="470"/>
      <c r="B10" s="135"/>
      <c r="C10" s="479" t="s">
        <v>87</v>
      </c>
      <c r="D10" s="479"/>
      <c r="E10" s="480"/>
      <c r="F10" s="130">
        <v>1</v>
      </c>
      <c r="G10" s="487" t="s">
        <v>88</v>
      </c>
      <c r="H10" s="481"/>
      <c r="I10" s="481"/>
      <c r="J10" s="482"/>
      <c r="K10" s="134"/>
      <c r="L10" s="129"/>
    </row>
    <row r="11" spans="1:12" s="76" customFormat="1" ht="13.5" customHeight="1">
      <c r="A11" s="470"/>
      <c r="B11" s="135"/>
      <c r="C11" s="479" t="s">
        <v>89</v>
      </c>
      <c r="D11" s="479"/>
      <c r="E11" s="480"/>
      <c r="F11" s="130">
        <v>2</v>
      </c>
      <c r="G11" s="131"/>
      <c r="H11" s="481" t="s">
        <v>90</v>
      </c>
      <c r="I11" s="481"/>
      <c r="J11" s="482"/>
      <c r="K11" s="134">
        <v>22</v>
      </c>
      <c r="L11" s="129"/>
    </row>
    <row r="12" spans="1:12" s="76" customFormat="1" ht="13.5" customHeight="1">
      <c r="A12" s="470"/>
      <c r="B12" s="135"/>
      <c r="C12" s="488"/>
      <c r="D12" s="488"/>
      <c r="E12" s="489"/>
      <c r="F12" s="137"/>
      <c r="G12" s="131"/>
      <c r="H12" s="132" t="s">
        <v>91</v>
      </c>
      <c r="I12" s="132"/>
      <c r="J12" s="133"/>
      <c r="K12" s="134">
        <v>11</v>
      </c>
      <c r="L12" s="129"/>
    </row>
    <row r="13" spans="1:12" s="76" customFormat="1" ht="13.5" customHeight="1" thickBot="1">
      <c r="A13" s="471"/>
      <c r="B13" s="138"/>
      <c r="C13" s="490"/>
      <c r="D13" s="490"/>
      <c r="E13" s="491"/>
      <c r="F13" s="139"/>
      <c r="G13" s="140"/>
      <c r="H13" s="492"/>
      <c r="I13" s="492"/>
      <c r="J13" s="493"/>
      <c r="K13" s="142"/>
      <c r="L13" s="129"/>
    </row>
    <row r="14" spans="1:12" s="85" customFormat="1" ht="13.5" customHeight="1">
      <c r="A14" s="469" t="s">
        <v>92</v>
      </c>
      <c r="B14" s="495" t="s">
        <v>93</v>
      </c>
      <c r="C14" s="496"/>
      <c r="D14" s="496"/>
      <c r="E14" s="497"/>
      <c r="F14" s="143">
        <v>4</v>
      </c>
      <c r="G14" s="144" t="s">
        <v>94</v>
      </c>
      <c r="H14" s="145"/>
      <c r="I14" s="145"/>
      <c r="J14" s="146"/>
      <c r="K14" s="128">
        <v>11</v>
      </c>
      <c r="L14" s="147"/>
    </row>
    <row r="15" spans="1:12" s="85" customFormat="1" ht="13.5" customHeight="1">
      <c r="A15" s="494"/>
      <c r="B15" s="136" t="s">
        <v>95</v>
      </c>
      <c r="C15" s="132"/>
      <c r="D15" s="132"/>
      <c r="E15" s="133"/>
      <c r="F15" s="148">
        <v>37</v>
      </c>
      <c r="G15" s="149" t="s">
        <v>96</v>
      </c>
      <c r="H15" s="150"/>
      <c r="I15" s="150"/>
      <c r="J15" s="151"/>
      <c r="K15" s="134">
        <v>5</v>
      </c>
      <c r="L15" s="147"/>
    </row>
    <row r="16" spans="1:12" s="85" customFormat="1" ht="13.5" customHeight="1">
      <c r="A16" s="470"/>
      <c r="B16" s="487" t="s">
        <v>97</v>
      </c>
      <c r="C16" s="481"/>
      <c r="D16" s="481"/>
      <c r="E16" s="482"/>
      <c r="F16" s="148">
        <v>28</v>
      </c>
      <c r="G16" s="149" t="s">
        <v>98</v>
      </c>
      <c r="H16" s="150"/>
      <c r="I16" s="150"/>
      <c r="J16" s="151"/>
      <c r="K16" s="134">
        <v>3</v>
      </c>
      <c r="L16" s="147"/>
    </row>
    <row r="17" spans="1:12" s="85" customFormat="1" ht="13.5" customHeight="1">
      <c r="A17" s="470"/>
      <c r="B17" s="487" t="s">
        <v>99</v>
      </c>
      <c r="C17" s="481"/>
      <c r="D17" s="481"/>
      <c r="E17" s="482"/>
      <c r="F17" s="148">
        <v>6</v>
      </c>
      <c r="G17" s="149" t="s">
        <v>100</v>
      </c>
      <c r="H17" s="150"/>
      <c r="I17" s="150"/>
      <c r="J17" s="151"/>
      <c r="K17" s="134">
        <v>4</v>
      </c>
      <c r="L17" s="147"/>
    </row>
    <row r="18" spans="1:12" s="85" customFormat="1" ht="13.5" customHeight="1">
      <c r="A18" s="470"/>
      <c r="B18" s="136" t="s">
        <v>101</v>
      </c>
      <c r="C18" s="132"/>
      <c r="D18" s="132"/>
      <c r="E18" s="133"/>
      <c r="F18" s="148">
        <v>6</v>
      </c>
      <c r="G18" s="149" t="s">
        <v>102</v>
      </c>
      <c r="H18" s="150"/>
      <c r="I18" s="150"/>
      <c r="J18" s="151"/>
      <c r="K18" s="134">
        <v>42</v>
      </c>
      <c r="L18" s="147"/>
    </row>
    <row r="19" spans="1:12" s="85" customFormat="1" ht="13.5" customHeight="1">
      <c r="A19" s="470"/>
      <c r="B19" s="136" t="s">
        <v>103</v>
      </c>
      <c r="C19" s="132"/>
      <c r="D19" s="132"/>
      <c r="E19" s="133"/>
      <c r="F19" s="148">
        <v>5</v>
      </c>
      <c r="G19" s="149" t="s">
        <v>104</v>
      </c>
      <c r="H19" s="150"/>
      <c r="I19" s="150"/>
      <c r="J19" s="151"/>
      <c r="K19" s="134">
        <v>4</v>
      </c>
      <c r="L19" s="147"/>
    </row>
    <row r="20" spans="1:12" s="85" customFormat="1" ht="13.5" customHeight="1">
      <c r="A20" s="470"/>
      <c r="B20" s="136" t="s">
        <v>105</v>
      </c>
      <c r="C20" s="132"/>
      <c r="D20" s="132"/>
      <c r="E20" s="133"/>
      <c r="F20" s="148">
        <v>43</v>
      </c>
      <c r="G20" s="149" t="s">
        <v>106</v>
      </c>
      <c r="H20" s="150"/>
      <c r="I20" s="150"/>
      <c r="J20" s="151"/>
      <c r="K20" s="134">
        <v>8</v>
      </c>
      <c r="L20" s="147"/>
    </row>
    <row r="21" spans="1:12" s="85" customFormat="1" ht="13.5" customHeight="1">
      <c r="A21" s="470"/>
      <c r="B21" s="136" t="s">
        <v>107</v>
      </c>
      <c r="C21" s="132"/>
      <c r="D21" s="132"/>
      <c r="E21" s="133"/>
      <c r="F21" s="148">
        <v>6</v>
      </c>
      <c r="G21" s="149" t="s">
        <v>108</v>
      </c>
      <c r="H21" s="150"/>
      <c r="I21" s="150"/>
      <c r="J21" s="151"/>
      <c r="K21" s="134">
        <v>2</v>
      </c>
      <c r="L21" s="147"/>
    </row>
    <row r="22" spans="1:12" s="85" customFormat="1" ht="13.5" customHeight="1">
      <c r="A22" s="470"/>
      <c r="B22" s="136" t="s">
        <v>109</v>
      </c>
      <c r="C22" s="132"/>
      <c r="D22" s="132"/>
      <c r="E22" s="133"/>
      <c r="F22" s="148">
        <v>9</v>
      </c>
      <c r="G22" s="149" t="s">
        <v>110</v>
      </c>
      <c r="H22" s="150"/>
      <c r="I22" s="150"/>
      <c r="J22" s="151"/>
      <c r="K22" s="134">
        <v>4</v>
      </c>
      <c r="L22" s="147"/>
    </row>
    <row r="23" spans="1:12" s="85" customFormat="1" ht="13.5" customHeight="1" thickBot="1">
      <c r="A23" s="471"/>
      <c r="B23" s="136" t="s">
        <v>111</v>
      </c>
      <c r="C23" s="132"/>
      <c r="D23" s="132"/>
      <c r="E23" s="133"/>
      <c r="F23" s="148">
        <v>9</v>
      </c>
      <c r="G23" s="149" t="s">
        <v>112</v>
      </c>
      <c r="H23" s="150"/>
      <c r="I23" s="150"/>
      <c r="J23" s="151"/>
      <c r="K23" s="152">
        <v>10</v>
      </c>
      <c r="L23" s="147"/>
    </row>
    <row r="24" spans="1:12" s="85" customFormat="1" ht="13.5" customHeight="1">
      <c r="A24" s="498" t="s">
        <v>113</v>
      </c>
      <c r="B24" s="495" t="s">
        <v>114</v>
      </c>
      <c r="C24" s="496"/>
      <c r="D24" s="496"/>
      <c r="E24" s="497"/>
      <c r="F24" s="109">
        <v>17</v>
      </c>
      <c r="G24" s="495" t="s">
        <v>115</v>
      </c>
      <c r="H24" s="496"/>
      <c r="I24" s="496"/>
      <c r="J24" s="497"/>
      <c r="K24" s="128">
        <v>5</v>
      </c>
      <c r="L24" s="147"/>
    </row>
    <row r="25" spans="1:12" s="85" customFormat="1" ht="13.5" customHeight="1">
      <c r="A25" s="499"/>
      <c r="B25" s="487" t="s">
        <v>116</v>
      </c>
      <c r="C25" s="481"/>
      <c r="D25" s="481"/>
      <c r="E25" s="482"/>
      <c r="F25" s="153">
        <v>16</v>
      </c>
      <c r="G25" s="487" t="s">
        <v>117</v>
      </c>
      <c r="H25" s="481"/>
      <c r="I25" s="481"/>
      <c r="J25" s="482"/>
      <c r="K25" s="134">
        <v>3</v>
      </c>
      <c r="L25" s="147"/>
    </row>
    <row r="26" spans="1:12" s="85" customFormat="1" ht="13.5" customHeight="1">
      <c r="A26" s="499"/>
      <c r="B26" s="487" t="s">
        <v>118</v>
      </c>
      <c r="C26" s="481"/>
      <c r="D26" s="481"/>
      <c r="E26" s="482"/>
      <c r="F26" s="153">
        <v>2</v>
      </c>
      <c r="G26" s="487" t="s">
        <v>119</v>
      </c>
      <c r="H26" s="481"/>
      <c r="I26" s="481"/>
      <c r="J26" s="482"/>
      <c r="K26" s="134">
        <v>16</v>
      </c>
      <c r="L26" s="147"/>
    </row>
    <row r="27" spans="1:12" s="85" customFormat="1" ht="13.5" customHeight="1">
      <c r="A27" s="499"/>
      <c r="B27" s="487" t="s">
        <v>120</v>
      </c>
      <c r="C27" s="481"/>
      <c r="D27" s="481"/>
      <c r="E27" s="482"/>
      <c r="F27" s="153">
        <v>8</v>
      </c>
      <c r="G27" s="487" t="s">
        <v>121</v>
      </c>
      <c r="H27" s="481"/>
      <c r="I27" s="481"/>
      <c r="J27" s="482"/>
      <c r="K27" s="134">
        <v>22</v>
      </c>
      <c r="L27" s="147"/>
    </row>
    <row r="28" spans="1:12" s="85" customFormat="1" ht="13.5" customHeight="1">
      <c r="A28" s="499"/>
      <c r="B28" s="487" t="s">
        <v>122</v>
      </c>
      <c r="C28" s="481"/>
      <c r="D28" s="481"/>
      <c r="E28" s="482"/>
      <c r="F28" s="153">
        <v>5</v>
      </c>
      <c r="G28" s="487" t="s">
        <v>123</v>
      </c>
      <c r="H28" s="481"/>
      <c r="I28" s="481"/>
      <c r="J28" s="482"/>
      <c r="K28" s="134">
        <v>6</v>
      </c>
      <c r="L28" s="147"/>
    </row>
    <row r="29" spans="1:12" s="85" customFormat="1" ht="13.5" customHeight="1">
      <c r="A29" s="499"/>
      <c r="B29" s="487" t="s">
        <v>124</v>
      </c>
      <c r="C29" s="481"/>
      <c r="D29" s="481"/>
      <c r="E29" s="482"/>
      <c r="F29" s="153">
        <v>6</v>
      </c>
      <c r="G29" s="487" t="s">
        <v>125</v>
      </c>
      <c r="H29" s="481"/>
      <c r="I29" s="481"/>
      <c r="J29" s="482"/>
      <c r="K29" s="134">
        <v>6</v>
      </c>
      <c r="L29" s="147"/>
    </row>
    <row r="30" spans="1:12" s="85" customFormat="1" ht="13.5" customHeight="1">
      <c r="A30" s="499"/>
      <c r="B30" s="487" t="s">
        <v>126</v>
      </c>
      <c r="C30" s="481"/>
      <c r="D30" s="481"/>
      <c r="E30" s="482"/>
      <c r="F30" s="153">
        <v>5</v>
      </c>
      <c r="G30" s="487" t="s">
        <v>127</v>
      </c>
      <c r="H30" s="481"/>
      <c r="I30" s="481"/>
      <c r="J30" s="482"/>
      <c r="K30" s="134">
        <v>5</v>
      </c>
      <c r="L30" s="147"/>
    </row>
    <row r="31" spans="1:12" s="85" customFormat="1" ht="13.5" customHeight="1">
      <c r="A31" s="499"/>
      <c r="B31" s="487" t="s">
        <v>128</v>
      </c>
      <c r="C31" s="481"/>
      <c r="D31" s="481"/>
      <c r="E31" s="482"/>
      <c r="F31" s="153">
        <v>6</v>
      </c>
      <c r="G31" s="487" t="s">
        <v>129</v>
      </c>
      <c r="H31" s="481"/>
      <c r="I31" s="481"/>
      <c r="J31" s="482"/>
      <c r="K31" s="134">
        <v>4</v>
      </c>
      <c r="L31" s="147"/>
    </row>
    <row r="32" spans="1:12" s="85" customFormat="1" ht="13.5" customHeight="1" thickBot="1">
      <c r="A32" s="500"/>
      <c r="B32" s="501" t="s">
        <v>130</v>
      </c>
      <c r="C32" s="502"/>
      <c r="D32" s="502"/>
      <c r="E32" s="503"/>
      <c r="F32" s="154">
        <v>5</v>
      </c>
      <c r="G32" s="501" t="s">
        <v>131</v>
      </c>
      <c r="H32" s="502"/>
      <c r="I32" s="502"/>
      <c r="J32" s="503"/>
      <c r="K32" s="142">
        <v>11</v>
      </c>
      <c r="L32" s="92"/>
    </row>
    <row r="33" spans="1:12" ht="15" customHeight="1">
      <c r="A33" s="155" t="s">
        <v>132</v>
      </c>
      <c r="B33" s="121"/>
      <c r="C33" s="121"/>
      <c r="D33" s="150"/>
      <c r="E33" s="150"/>
      <c r="F33" s="156"/>
      <c r="G33" s="156"/>
      <c r="H33" s="147"/>
      <c r="I33" s="147"/>
      <c r="J33" s="147"/>
      <c r="K33" s="92"/>
      <c r="L33" s="121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/>
  <mergeCells count="46">
    <mergeCell ref="G32:J32"/>
    <mergeCell ref="G28:J28"/>
    <mergeCell ref="B29:E29"/>
    <mergeCell ref="G29:J29"/>
    <mergeCell ref="B30:E30"/>
    <mergeCell ref="G30:J30"/>
    <mergeCell ref="B31:E31"/>
    <mergeCell ref="G31:J31"/>
    <mergeCell ref="G24:J24"/>
    <mergeCell ref="B25:E25"/>
    <mergeCell ref="G25:J25"/>
    <mergeCell ref="B26:E26"/>
    <mergeCell ref="G26:J26"/>
    <mergeCell ref="B27:E27"/>
    <mergeCell ref="G27:J27"/>
    <mergeCell ref="A14:A23"/>
    <mergeCell ref="B14:E14"/>
    <mergeCell ref="B16:E16"/>
    <mergeCell ref="B17:E17"/>
    <mergeCell ref="A24:A32"/>
    <mergeCell ref="B24:E24"/>
    <mergeCell ref="B28:E28"/>
    <mergeCell ref="B32:E32"/>
    <mergeCell ref="C10:E10"/>
    <mergeCell ref="G10:J10"/>
    <mergeCell ref="C11:E11"/>
    <mergeCell ref="H11:J11"/>
    <mergeCell ref="C12:E12"/>
    <mergeCell ref="C13:E13"/>
    <mergeCell ref="H13:J13"/>
    <mergeCell ref="B6:E6"/>
    <mergeCell ref="H6:J6"/>
    <mergeCell ref="C7:E7"/>
    <mergeCell ref="C8:E8"/>
    <mergeCell ref="H8:J8"/>
    <mergeCell ref="C9:E9"/>
    <mergeCell ref="A1:E1"/>
    <mergeCell ref="A2:E2"/>
    <mergeCell ref="H2:J2"/>
    <mergeCell ref="A3:A13"/>
    <mergeCell ref="B3:E3"/>
    <mergeCell ref="G3:J3"/>
    <mergeCell ref="B4:E4"/>
    <mergeCell ref="H4:J4"/>
    <mergeCell ref="B5:E5"/>
    <mergeCell ref="H5:J5"/>
  </mergeCells>
  <hyperlinks>
    <hyperlink ref="L1" location="目次!R1C1" display="目次へ戻る"/>
  </hyperlinks>
  <printOptions horizontalCentered="1"/>
  <pageMargins left="0.8267716535433072" right="0.62" top="0.75" bottom="0.2362204724409449" header="0.31496062992125984" footer="0.2755905511811024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0.28125" style="175" customWidth="1"/>
    <col min="2" max="2" width="14.28125" style="175" customWidth="1"/>
    <col min="3" max="3" width="8.421875" style="175" customWidth="1"/>
    <col min="4" max="4" width="8.421875" style="76" customWidth="1"/>
    <col min="5" max="16384" width="9.00390625" style="76" customWidth="1"/>
  </cols>
  <sheetData>
    <row r="1" spans="1:6" ht="15.75" customHeight="1" thickBot="1">
      <c r="A1" s="157" t="s">
        <v>133</v>
      </c>
      <c r="B1" s="158"/>
      <c r="C1" s="159"/>
      <c r="D1" s="160" t="s">
        <v>134</v>
      </c>
      <c r="E1" s="448" t="s">
        <v>537</v>
      </c>
      <c r="F1" s="129"/>
    </row>
    <row r="2" spans="1:6" ht="25.5">
      <c r="A2" s="161" t="s">
        <v>135</v>
      </c>
      <c r="B2" s="73" t="s">
        <v>136</v>
      </c>
      <c r="C2" s="162" t="s">
        <v>137</v>
      </c>
      <c r="D2" s="163" t="s">
        <v>138</v>
      </c>
      <c r="E2" s="129"/>
      <c r="F2" s="129"/>
    </row>
    <row r="3" spans="1:6" s="85" customFormat="1" ht="13.5" customHeight="1">
      <c r="A3" s="164" t="s">
        <v>3</v>
      </c>
      <c r="B3" s="165"/>
      <c r="C3" s="166">
        <f>SUM(C4:C23)</f>
        <v>529</v>
      </c>
      <c r="D3" s="167">
        <f>SUM(D4:D23)</f>
        <v>546</v>
      </c>
      <c r="E3" s="92"/>
      <c r="F3" s="147"/>
    </row>
    <row r="4" spans="1:6" s="85" customFormat="1" ht="13.5" customHeight="1">
      <c r="A4" s="168" t="s">
        <v>139</v>
      </c>
      <c r="B4" s="165" t="s">
        <v>140</v>
      </c>
      <c r="C4" s="85">
        <v>48</v>
      </c>
      <c r="D4" s="167">
        <v>43</v>
      </c>
      <c r="E4" s="92"/>
      <c r="F4" s="147"/>
    </row>
    <row r="5" spans="1:6" s="85" customFormat="1" ht="13.5" customHeight="1">
      <c r="A5" s="168" t="s">
        <v>141</v>
      </c>
      <c r="B5" s="165" t="s">
        <v>142</v>
      </c>
      <c r="C5" s="85">
        <v>19</v>
      </c>
      <c r="D5" s="167">
        <v>19</v>
      </c>
      <c r="E5" s="92"/>
      <c r="F5" s="147"/>
    </row>
    <row r="6" spans="1:6" s="85" customFormat="1" ht="13.5" customHeight="1">
      <c r="A6" s="168" t="s">
        <v>143</v>
      </c>
      <c r="B6" s="165" t="s">
        <v>140</v>
      </c>
      <c r="C6" s="85">
        <v>87</v>
      </c>
      <c r="D6" s="167">
        <v>86</v>
      </c>
      <c r="E6" s="92"/>
      <c r="F6" s="147"/>
    </row>
    <row r="7" spans="1:6" s="85" customFormat="1" ht="13.5" customHeight="1">
      <c r="A7" s="168" t="s">
        <v>144</v>
      </c>
      <c r="B7" s="165" t="s">
        <v>145</v>
      </c>
      <c r="C7" s="85">
        <v>15</v>
      </c>
      <c r="D7" s="167">
        <v>14</v>
      </c>
      <c r="E7" s="92"/>
      <c r="F7" s="147"/>
    </row>
    <row r="8" spans="1:6" s="85" customFormat="1" ht="13.5" customHeight="1">
      <c r="A8" s="168" t="s">
        <v>146</v>
      </c>
      <c r="B8" s="165" t="s">
        <v>147</v>
      </c>
      <c r="C8" s="85">
        <v>1</v>
      </c>
      <c r="D8" s="167">
        <v>1</v>
      </c>
      <c r="E8" s="92"/>
      <c r="F8" s="147"/>
    </row>
    <row r="9" spans="1:6" s="85" customFormat="1" ht="13.5" customHeight="1">
      <c r="A9" s="168" t="s">
        <v>148</v>
      </c>
      <c r="B9" s="165" t="s">
        <v>149</v>
      </c>
      <c r="C9" s="85">
        <v>2</v>
      </c>
      <c r="D9" s="167">
        <v>2</v>
      </c>
      <c r="E9" s="92"/>
      <c r="F9" s="147"/>
    </row>
    <row r="10" spans="1:6" s="85" customFormat="1" ht="13.5" customHeight="1">
      <c r="A10" s="168" t="s">
        <v>150</v>
      </c>
      <c r="B10" s="165" t="s">
        <v>151</v>
      </c>
      <c r="C10" s="85">
        <v>1</v>
      </c>
      <c r="D10" s="167">
        <v>1</v>
      </c>
      <c r="E10" s="92"/>
      <c r="F10" s="147"/>
    </row>
    <row r="11" spans="1:6" s="85" customFormat="1" ht="13.5" customHeight="1">
      <c r="A11" s="168" t="s">
        <v>152</v>
      </c>
      <c r="B11" s="165" t="s">
        <v>140</v>
      </c>
      <c r="C11" s="85">
        <v>52</v>
      </c>
      <c r="D11" s="167">
        <v>51</v>
      </c>
      <c r="E11" s="92"/>
      <c r="F11" s="147"/>
    </row>
    <row r="12" spans="1:6" s="85" customFormat="1" ht="13.5" customHeight="1">
      <c r="A12" s="168" t="s">
        <v>153</v>
      </c>
      <c r="B12" s="165" t="s">
        <v>140</v>
      </c>
      <c r="C12" s="85">
        <v>42</v>
      </c>
      <c r="D12" s="167">
        <v>45</v>
      </c>
      <c r="E12" s="92"/>
      <c r="F12" s="147"/>
    </row>
    <row r="13" spans="1:6" s="85" customFormat="1" ht="13.5" customHeight="1">
      <c r="A13" s="168" t="s">
        <v>154</v>
      </c>
      <c r="B13" s="165" t="s">
        <v>155</v>
      </c>
      <c r="C13" s="85">
        <v>28</v>
      </c>
      <c r="D13" s="167">
        <v>31</v>
      </c>
      <c r="E13" s="92"/>
      <c r="F13" s="147"/>
    </row>
    <row r="14" spans="1:6" s="85" customFormat="1" ht="13.5" customHeight="1">
      <c r="A14" s="168" t="s">
        <v>156</v>
      </c>
      <c r="B14" s="165" t="s">
        <v>157</v>
      </c>
      <c r="C14" s="85">
        <v>15</v>
      </c>
      <c r="D14" s="167">
        <v>24</v>
      </c>
      <c r="E14" s="92"/>
      <c r="F14" s="147"/>
    </row>
    <row r="15" spans="1:6" s="85" customFormat="1" ht="13.5" customHeight="1">
      <c r="A15" s="168" t="s">
        <v>158</v>
      </c>
      <c r="B15" s="165" t="s">
        <v>159</v>
      </c>
      <c r="C15" s="85">
        <v>30</v>
      </c>
      <c r="D15" s="167">
        <v>24</v>
      </c>
      <c r="E15" s="92"/>
      <c r="F15" s="147"/>
    </row>
    <row r="16" spans="1:6" s="85" customFormat="1" ht="13.5" customHeight="1">
      <c r="A16" s="168" t="s">
        <v>160</v>
      </c>
      <c r="B16" s="165" t="s">
        <v>161</v>
      </c>
      <c r="C16" s="85">
        <v>19</v>
      </c>
      <c r="D16" s="167">
        <v>24</v>
      </c>
      <c r="E16" s="92"/>
      <c r="F16" s="147"/>
    </row>
    <row r="17" spans="1:6" s="85" customFormat="1" ht="13.5" customHeight="1">
      <c r="A17" s="169" t="s">
        <v>162</v>
      </c>
      <c r="B17" s="170" t="s">
        <v>163</v>
      </c>
      <c r="C17" s="85">
        <v>36</v>
      </c>
      <c r="D17" s="167">
        <v>34</v>
      </c>
      <c r="E17" s="92"/>
      <c r="F17" s="147"/>
    </row>
    <row r="18" spans="1:6" s="85" customFormat="1" ht="13.5" customHeight="1">
      <c r="A18" s="168" t="s">
        <v>164</v>
      </c>
      <c r="B18" s="165" t="s">
        <v>165</v>
      </c>
      <c r="C18" s="85">
        <v>18</v>
      </c>
      <c r="D18" s="167">
        <v>29</v>
      </c>
      <c r="E18" s="92"/>
      <c r="F18" s="147"/>
    </row>
    <row r="19" spans="1:6" s="85" customFormat="1" ht="13.5" customHeight="1">
      <c r="A19" s="168" t="s">
        <v>166</v>
      </c>
      <c r="B19" s="165" t="s">
        <v>167</v>
      </c>
      <c r="C19" s="85">
        <v>13</v>
      </c>
      <c r="D19" s="167">
        <v>17</v>
      </c>
      <c r="E19" s="92"/>
      <c r="F19" s="147"/>
    </row>
    <row r="20" spans="1:6" s="85" customFormat="1" ht="13.5" customHeight="1">
      <c r="A20" s="168" t="s">
        <v>168</v>
      </c>
      <c r="B20" s="165" t="s">
        <v>169</v>
      </c>
      <c r="C20" s="85">
        <v>26</v>
      </c>
      <c r="D20" s="167">
        <v>26</v>
      </c>
      <c r="E20" s="92"/>
      <c r="F20" s="147"/>
    </row>
    <row r="21" spans="1:6" s="85" customFormat="1" ht="13.5" customHeight="1">
      <c r="A21" s="168" t="s">
        <v>170</v>
      </c>
      <c r="B21" s="165" t="s">
        <v>155</v>
      </c>
      <c r="C21" s="85">
        <v>24</v>
      </c>
      <c r="D21" s="167">
        <v>28</v>
      </c>
      <c r="E21" s="92"/>
      <c r="F21" s="147"/>
    </row>
    <row r="22" spans="1:6" s="85" customFormat="1" ht="13.5" customHeight="1">
      <c r="A22" s="168" t="s">
        <v>171</v>
      </c>
      <c r="B22" s="165" t="s">
        <v>163</v>
      </c>
      <c r="C22" s="85">
        <v>46</v>
      </c>
      <c r="D22" s="167">
        <v>43</v>
      </c>
      <c r="E22" s="92"/>
      <c r="F22" s="147"/>
    </row>
    <row r="23" spans="1:6" s="85" customFormat="1" ht="13.5" customHeight="1" thickBot="1">
      <c r="A23" s="171" t="s">
        <v>172</v>
      </c>
      <c r="B23" s="172" t="s">
        <v>173</v>
      </c>
      <c r="C23" s="173">
        <v>7</v>
      </c>
      <c r="D23" s="174">
        <v>4</v>
      </c>
      <c r="E23" s="92"/>
      <c r="F23" s="147"/>
    </row>
    <row r="24" spans="1:6" s="85" customFormat="1" ht="13.5" customHeight="1">
      <c r="A24" s="175" t="s">
        <v>174</v>
      </c>
      <c r="B24" s="175"/>
      <c r="C24" s="175"/>
      <c r="D24" s="176"/>
      <c r="E24" s="92"/>
      <c r="F24" s="147"/>
    </row>
    <row r="25" spans="1:6" ht="15.75" customHeight="1">
      <c r="A25" s="177"/>
      <c r="D25" s="178" t="s">
        <v>175</v>
      </c>
      <c r="E25" s="129"/>
      <c r="F25" s="129"/>
    </row>
    <row r="26" spans="4:6" ht="15.75" customHeight="1">
      <c r="D26" s="129"/>
      <c r="E26" s="129"/>
      <c r="F26" s="129"/>
    </row>
    <row r="27" spans="4:6" ht="18" customHeight="1">
      <c r="D27" s="129"/>
      <c r="E27" s="129"/>
      <c r="F27" s="129"/>
    </row>
    <row r="28" spans="4:6" ht="18" customHeight="1">
      <c r="D28" s="129"/>
      <c r="E28" s="129"/>
      <c r="F28" s="129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hyperlinks>
    <hyperlink ref="E1" location="目次!R1C1" display="目次へ戻る"/>
  </hyperlinks>
  <printOptions/>
  <pageMargins left="0.8661417322834646" right="0.7874015748031497" top="0.984251968503937" bottom="0.984251968503937" header="0.4330708661417323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5.28125" style="175" customWidth="1"/>
    <col min="2" max="2" width="9.57421875" style="76" customWidth="1"/>
    <col min="3" max="3" width="9.00390625" style="76" customWidth="1"/>
    <col min="4" max="4" width="15.28125" style="76" customWidth="1"/>
    <col min="5" max="5" width="9.57421875" style="76" customWidth="1"/>
    <col min="6" max="16384" width="9.00390625" style="76" customWidth="1"/>
  </cols>
  <sheetData>
    <row r="1" spans="1:6" ht="18" customHeight="1">
      <c r="A1" s="179" t="s">
        <v>176</v>
      </c>
      <c r="B1" s="129"/>
      <c r="C1" s="129"/>
      <c r="D1" s="129"/>
      <c r="E1" s="129"/>
      <c r="F1" s="448" t="s">
        <v>537</v>
      </c>
    </row>
    <row r="2" spans="1:6" ht="18" customHeight="1" thickBot="1">
      <c r="A2" s="158"/>
      <c r="B2" s="160" t="s">
        <v>177</v>
      </c>
      <c r="C2" s="129"/>
      <c r="D2" s="158"/>
      <c r="E2" s="160" t="s">
        <v>178</v>
      </c>
      <c r="F2" s="129"/>
    </row>
    <row r="3" spans="1:6" ht="13.5">
      <c r="A3" s="180" t="s">
        <v>6</v>
      </c>
      <c r="B3" s="181" t="s">
        <v>179</v>
      </c>
      <c r="C3" s="129"/>
      <c r="D3" s="180" t="s">
        <v>6</v>
      </c>
      <c r="E3" s="181" t="s">
        <v>179</v>
      </c>
      <c r="F3" s="129"/>
    </row>
    <row r="4" spans="1:6" s="85" customFormat="1" ht="13.5" customHeight="1">
      <c r="A4" s="182" t="s">
        <v>3</v>
      </c>
      <c r="B4" s="183">
        <f>SUM(B5:B25)</f>
        <v>5990</v>
      </c>
      <c r="C4" s="147"/>
      <c r="D4" s="182" t="s">
        <v>3</v>
      </c>
      <c r="E4" s="183">
        <f>SUM(E5:E25)</f>
        <v>6075</v>
      </c>
      <c r="F4" s="147"/>
    </row>
    <row r="5" spans="1:6" s="85" customFormat="1" ht="13.5" customHeight="1">
      <c r="A5" s="182" t="s">
        <v>9</v>
      </c>
      <c r="B5" s="183">
        <v>320</v>
      </c>
      <c r="C5" s="147"/>
      <c r="D5" s="182" t="s">
        <v>9</v>
      </c>
      <c r="E5" s="183">
        <v>311</v>
      </c>
      <c r="F5" s="147"/>
    </row>
    <row r="6" spans="1:6" s="85" customFormat="1" ht="13.5" customHeight="1">
      <c r="A6" s="182" t="s">
        <v>10</v>
      </c>
      <c r="B6" s="183">
        <v>208</v>
      </c>
      <c r="C6" s="147"/>
      <c r="D6" s="182" t="s">
        <v>10</v>
      </c>
      <c r="E6" s="183">
        <v>197</v>
      </c>
      <c r="F6" s="147"/>
    </row>
    <row r="7" spans="1:6" s="85" customFormat="1" ht="13.5" customHeight="1">
      <c r="A7" s="182" t="s">
        <v>11</v>
      </c>
      <c r="B7" s="183">
        <v>286</v>
      </c>
      <c r="C7" s="147"/>
      <c r="D7" s="182" t="s">
        <v>11</v>
      </c>
      <c r="E7" s="183">
        <v>278</v>
      </c>
      <c r="F7" s="147"/>
    </row>
    <row r="8" spans="1:6" s="85" customFormat="1" ht="13.5" customHeight="1">
      <c r="A8" s="182" t="s">
        <v>12</v>
      </c>
      <c r="B8" s="183">
        <v>195</v>
      </c>
      <c r="C8" s="147"/>
      <c r="D8" s="182" t="s">
        <v>12</v>
      </c>
      <c r="E8" s="183">
        <v>191</v>
      </c>
      <c r="F8" s="147"/>
    </row>
    <row r="9" spans="1:6" s="85" customFormat="1" ht="13.5" customHeight="1">
      <c r="A9" s="182" t="s">
        <v>13</v>
      </c>
      <c r="B9" s="183">
        <v>200</v>
      </c>
      <c r="C9" s="147"/>
      <c r="D9" s="182" t="s">
        <v>13</v>
      </c>
      <c r="E9" s="183">
        <v>209</v>
      </c>
      <c r="F9" s="147"/>
    </row>
    <row r="10" spans="1:6" s="85" customFormat="1" ht="13.5" customHeight="1">
      <c r="A10" s="182" t="s">
        <v>15</v>
      </c>
      <c r="B10" s="183">
        <v>211</v>
      </c>
      <c r="C10" s="147"/>
      <c r="D10" s="182" t="s">
        <v>15</v>
      </c>
      <c r="E10" s="183">
        <v>222</v>
      </c>
      <c r="F10" s="147"/>
    </row>
    <row r="11" spans="1:6" s="85" customFormat="1" ht="13.5" customHeight="1">
      <c r="A11" s="182" t="s">
        <v>16</v>
      </c>
      <c r="B11" s="183">
        <v>620</v>
      </c>
      <c r="C11" s="147"/>
      <c r="D11" s="182" t="s">
        <v>16</v>
      </c>
      <c r="E11" s="183">
        <v>645</v>
      </c>
      <c r="F11" s="147"/>
    </row>
    <row r="12" spans="1:6" s="85" customFormat="1" ht="13.5" customHeight="1">
      <c r="A12" s="182" t="s">
        <v>17</v>
      </c>
      <c r="B12" s="183">
        <v>219</v>
      </c>
      <c r="C12" s="147"/>
      <c r="D12" s="182" t="s">
        <v>17</v>
      </c>
      <c r="E12" s="183">
        <v>212</v>
      </c>
      <c r="F12" s="147"/>
    </row>
    <row r="13" spans="1:6" s="85" customFormat="1" ht="13.5" customHeight="1">
      <c r="A13" s="182" t="s">
        <v>18</v>
      </c>
      <c r="B13" s="183">
        <v>114</v>
      </c>
      <c r="C13" s="147"/>
      <c r="D13" s="182" t="s">
        <v>18</v>
      </c>
      <c r="E13" s="183">
        <v>115</v>
      </c>
      <c r="F13" s="147"/>
    </row>
    <row r="14" spans="1:6" s="85" customFormat="1" ht="13.5" customHeight="1">
      <c r="A14" s="182" t="s">
        <v>19</v>
      </c>
      <c r="B14" s="183">
        <v>124</v>
      </c>
      <c r="C14" s="147"/>
      <c r="D14" s="182" t="s">
        <v>19</v>
      </c>
      <c r="E14" s="183">
        <v>122</v>
      </c>
      <c r="F14" s="147"/>
    </row>
    <row r="15" spans="1:6" s="85" customFormat="1" ht="13.5" customHeight="1">
      <c r="A15" s="182" t="s">
        <v>20</v>
      </c>
      <c r="B15" s="183">
        <v>217</v>
      </c>
      <c r="C15" s="147"/>
      <c r="D15" s="182" t="s">
        <v>20</v>
      </c>
      <c r="E15" s="183">
        <v>233</v>
      </c>
      <c r="F15" s="147"/>
    </row>
    <row r="16" spans="1:6" s="85" customFormat="1" ht="13.5" customHeight="1">
      <c r="A16" s="182" t="s">
        <v>21</v>
      </c>
      <c r="B16" s="183">
        <v>298</v>
      </c>
      <c r="C16" s="147"/>
      <c r="D16" s="182" t="s">
        <v>21</v>
      </c>
      <c r="E16" s="183">
        <v>296</v>
      </c>
      <c r="F16" s="147"/>
    </row>
    <row r="17" spans="1:6" s="85" customFormat="1" ht="13.5" customHeight="1">
      <c r="A17" s="182" t="s">
        <v>22</v>
      </c>
      <c r="B17" s="183">
        <v>155</v>
      </c>
      <c r="C17" s="147"/>
      <c r="D17" s="182" t="s">
        <v>22</v>
      </c>
      <c r="E17" s="183">
        <v>142</v>
      </c>
      <c r="F17" s="147"/>
    </row>
    <row r="18" spans="1:6" s="85" customFormat="1" ht="13.5" customHeight="1">
      <c r="A18" s="182" t="s">
        <v>23</v>
      </c>
      <c r="B18" s="183">
        <v>115</v>
      </c>
      <c r="C18" s="147"/>
      <c r="D18" s="182" t="s">
        <v>23</v>
      </c>
      <c r="E18" s="183">
        <v>116</v>
      </c>
      <c r="F18" s="147"/>
    </row>
    <row r="19" spans="1:6" s="85" customFormat="1" ht="13.5" customHeight="1">
      <c r="A19" s="182" t="s">
        <v>24</v>
      </c>
      <c r="B19" s="183">
        <v>267</v>
      </c>
      <c r="C19" s="147"/>
      <c r="D19" s="182" t="s">
        <v>24</v>
      </c>
      <c r="E19" s="183">
        <v>269</v>
      </c>
      <c r="F19" s="147"/>
    </row>
    <row r="20" spans="1:6" s="85" customFormat="1" ht="13.5" customHeight="1">
      <c r="A20" s="182" t="s">
        <v>25</v>
      </c>
      <c r="B20" s="183">
        <v>674</v>
      </c>
      <c r="C20" s="147"/>
      <c r="D20" s="182" t="s">
        <v>25</v>
      </c>
      <c r="E20" s="183">
        <v>684</v>
      </c>
      <c r="F20" s="147"/>
    </row>
    <row r="21" spans="1:6" s="85" customFormat="1" ht="13.5" customHeight="1">
      <c r="A21" s="182" t="s">
        <v>26</v>
      </c>
      <c r="B21" s="183">
        <v>661</v>
      </c>
      <c r="C21" s="147"/>
      <c r="D21" s="182" t="s">
        <v>26</v>
      </c>
      <c r="E21" s="183">
        <v>696</v>
      </c>
      <c r="F21" s="147"/>
    </row>
    <row r="22" spans="1:6" s="85" customFormat="1" ht="13.5" customHeight="1">
      <c r="A22" s="182" t="s">
        <v>27</v>
      </c>
      <c r="B22" s="183">
        <v>624</v>
      </c>
      <c r="C22" s="147"/>
      <c r="D22" s="182" t="s">
        <v>27</v>
      </c>
      <c r="E22" s="183">
        <v>653</v>
      </c>
      <c r="F22" s="147"/>
    </row>
    <row r="23" spans="1:6" s="85" customFormat="1" ht="13.5" customHeight="1">
      <c r="A23" s="182" t="s">
        <v>180</v>
      </c>
      <c r="B23" s="183">
        <v>48</v>
      </c>
      <c r="C23" s="147"/>
      <c r="D23" s="182" t="s">
        <v>180</v>
      </c>
      <c r="E23" s="183">
        <v>47</v>
      </c>
      <c r="F23" s="147"/>
    </row>
    <row r="24" spans="1:6" s="85" customFormat="1" ht="13.5" customHeight="1">
      <c r="A24" s="182" t="s">
        <v>181</v>
      </c>
      <c r="B24" s="183">
        <v>195</v>
      </c>
      <c r="C24" s="147"/>
      <c r="D24" s="182" t="s">
        <v>181</v>
      </c>
      <c r="E24" s="183">
        <v>188</v>
      </c>
      <c r="F24" s="147"/>
    </row>
    <row r="25" spans="1:5" s="147" customFormat="1" ht="13.5" customHeight="1" thickBot="1">
      <c r="A25" s="141" t="s">
        <v>182</v>
      </c>
      <c r="B25" s="184">
        <v>239</v>
      </c>
      <c r="D25" s="141" t="s">
        <v>182</v>
      </c>
      <c r="E25" s="184">
        <v>249</v>
      </c>
    </row>
    <row r="26" spans="1:6" s="85" customFormat="1" ht="13.5">
      <c r="A26" s="132"/>
      <c r="B26" s="176" t="s">
        <v>183</v>
      </c>
      <c r="C26" s="147"/>
      <c r="D26" s="132"/>
      <c r="E26" s="176" t="s">
        <v>183</v>
      </c>
      <c r="F26" s="147"/>
    </row>
    <row r="27" spans="1:6" s="85" customFormat="1" ht="13.5">
      <c r="A27" s="132"/>
      <c r="B27" s="185"/>
      <c r="C27" s="147"/>
      <c r="D27" s="147"/>
      <c r="E27" s="147"/>
      <c r="F27" s="147"/>
    </row>
    <row r="28" spans="2:6" ht="18" customHeight="1">
      <c r="B28" s="186"/>
      <c r="C28" s="129"/>
      <c r="D28" s="504" t="s">
        <v>184</v>
      </c>
      <c r="E28" s="504"/>
      <c r="F28" s="129"/>
    </row>
    <row r="29" spans="2:6" ht="18" customHeight="1">
      <c r="B29" s="176"/>
      <c r="C29" s="129"/>
      <c r="D29" s="504"/>
      <c r="E29" s="504"/>
      <c r="F29" s="129"/>
    </row>
    <row r="30" spans="2:6" ht="18" customHeight="1">
      <c r="B30" s="129"/>
      <c r="C30" s="129"/>
      <c r="D30" s="504"/>
      <c r="E30" s="504"/>
      <c r="F30" s="129"/>
    </row>
    <row r="31" spans="2:6" ht="18" customHeight="1">
      <c r="B31" s="129"/>
      <c r="C31" s="129"/>
      <c r="D31" s="504"/>
      <c r="E31" s="504"/>
      <c r="F31" s="129"/>
    </row>
    <row r="32" spans="2:6" ht="18" customHeight="1">
      <c r="B32" s="129"/>
      <c r="C32" s="129"/>
      <c r="D32" s="504"/>
      <c r="E32" s="504"/>
      <c r="F32" s="129"/>
    </row>
    <row r="33" spans="2:6" ht="18" customHeight="1">
      <c r="B33" s="129"/>
      <c r="C33" s="129"/>
      <c r="D33" s="504"/>
      <c r="E33" s="504"/>
      <c r="F33" s="129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/>
  <mergeCells count="1">
    <mergeCell ref="D28:E33"/>
  </mergeCells>
  <hyperlinks>
    <hyperlink ref="F1" location="目次!R1C1" display="目次へ戻る"/>
  </hyperlinks>
  <printOptions/>
  <pageMargins left="0.8661417322834646" right="0.88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5.140625" style="175" customWidth="1"/>
    <col min="2" max="2" width="6.57421875" style="175" customWidth="1"/>
    <col min="3" max="8" width="6.7109375" style="175" customWidth="1"/>
    <col min="9" max="9" width="38.7109375" style="76" customWidth="1"/>
    <col min="10" max="16384" width="9.00390625" style="76" customWidth="1"/>
  </cols>
  <sheetData>
    <row r="1" spans="1:10" ht="18" customHeight="1" thickBot="1">
      <c r="A1" s="157" t="s">
        <v>185</v>
      </c>
      <c r="B1" s="179"/>
      <c r="I1" s="129"/>
      <c r="J1" s="448" t="s">
        <v>537</v>
      </c>
    </row>
    <row r="2" spans="1:9" s="129" customFormat="1" ht="13.5">
      <c r="A2" s="187"/>
      <c r="B2" s="108" t="s">
        <v>35</v>
      </c>
      <c r="C2" s="507">
        <v>20</v>
      </c>
      <c r="D2" s="507">
        <v>21</v>
      </c>
      <c r="E2" s="507">
        <v>22</v>
      </c>
      <c r="F2" s="507">
        <v>23</v>
      </c>
      <c r="G2" s="507">
        <v>24</v>
      </c>
      <c r="H2" s="509">
        <v>25</v>
      </c>
      <c r="I2" s="459" t="s">
        <v>186</v>
      </c>
    </row>
    <row r="3" spans="1:9" s="129" customFormat="1" ht="13.5">
      <c r="A3" s="188" t="s">
        <v>187</v>
      </c>
      <c r="B3" s="189"/>
      <c r="C3" s="508"/>
      <c r="D3" s="508"/>
      <c r="E3" s="508"/>
      <c r="F3" s="508"/>
      <c r="G3" s="508"/>
      <c r="H3" s="510"/>
      <c r="I3" s="460"/>
    </row>
    <row r="4" spans="1:9" s="147" customFormat="1" ht="54.75" customHeight="1">
      <c r="A4" s="505" t="s">
        <v>188</v>
      </c>
      <c r="B4" s="190" t="s">
        <v>24</v>
      </c>
      <c r="C4" s="191">
        <v>2151</v>
      </c>
      <c r="D4" s="191">
        <v>2155</v>
      </c>
      <c r="E4" s="191">
        <v>2091</v>
      </c>
      <c r="F4" s="191">
        <v>2120</v>
      </c>
      <c r="G4" s="191">
        <v>2086</v>
      </c>
      <c r="H4" s="192">
        <v>1761</v>
      </c>
      <c r="I4" s="193" t="s">
        <v>189</v>
      </c>
    </row>
    <row r="5" spans="1:9" s="147" customFormat="1" ht="54.75" customHeight="1">
      <c r="A5" s="505"/>
      <c r="B5" s="110" t="s">
        <v>27</v>
      </c>
      <c r="C5" s="194">
        <v>1762</v>
      </c>
      <c r="D5" s="194">
        <v>2847</v>
      </c>
      <c r="E5" s="194">
        <v>2432</v>
      </c>
      <c r="F5" s="194">
        <v>2856</v>
      </c>
      <c r="G5" s="194">
        <v>2974</v>
      </c>
      <c r="H5" s="195">
        <v>3257</v>
      </c>
      <c r="I5" s="196" t="s">
        <v>190</v>
      </c>
    </row>
    <row r="6" spans="1:9" s="147" customFormat="1" ht="43.5" customHeight="1" thickBot="1">
      <c r="A6" s="506"/>
      <c r="B6" s="197" t="s">
        <v>181</v>
      </c>
      <c r="C6" s="198">
        <v>4585</v>
      </c>
      <c r="D6" s="198">
        <v>3929</v>
      </c>
      <c r="E6" s="198">
        <v>3989</v>
      </c>
      <c r="F6" s="198">
        <v>3439</v>
      </c>
      <c r="G6" s="198">
        <v>2658</v>
      </c>
      <c r="H6" s="199">
        <v>2429</v>
      </c>
      <c r="I6" s="200" t="s">
        <v>191</v>
      </c>
    </row>
    <row r="7" spans="1:9" s="129" customFormat="1" ht="18" customHeight="1">
      <c r="A7" s="175"/>
      <c r="B7" s="175"/>
      <c r="C7" s="175"/>
      <c r="D7" s="175"/>
      <c r="E7" s="175"/>
      <c r="F7" s="175"/>
      <c r="G7" s="175"/>
      <c r="H7" s="175"/>
      <c r="I7" s="176" t="s">
        <v>192</v>
      </c>
    </row>
    <row r="8" spans="1:9" s="129" customFormat="1" ht="18" customHeight="1">
      <c r="A8" s="175"/>
      <c r="B8" s="175"/>
      <c r="C8" s="201"/>
      <c r="D8" s="201"/>
      <c r="E8" s="201"/>
      <c r="F8" s="201"/>
      <c r="G8" s="201"/>
      <c r="H8" s="201"/>
      <c r="I8" s="186"/>
    </row>
    <row r="9" spans="1:8" s="129" customFormat="1" ht="18" customHeight="1">
      <c r="A9" s="175"/>
      <c r="B9" s="175"/>
      <c r="C9" s="175"/>
      <c r="D9" s="175"/>
      <c r="E9" s="175"/>
      <c r="F9" s="175"/>
      <c r="G9" s="175"/>
      <c r="H9" s="175"/>
    </row>
    <row r="10" ht="18" customHeight="1"/>
    <row r="11" ht="69.75" customHeight="1">
      <c r="I11" s="202"/>
    </row>
    <row r="12" ht="18" customHeight="1">
      <c r="I12" s="175"/>
    </row>
    <row r="13" ht="18" customHeight="1">
      <c r="I13" s="175"/>
    </row>
    <row r="14" ht="18" customHeight="1">
      <c r="I14" s="175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8">
    <mergeCell ref="I2:I3"/>
    <mergeCell ref="A4:A6"/>
    <mergeCell ref="C2:C3"/>
    <mergeCell ref="D2:D3"/>
    <mergeCell ref="E2:E3"/>
    <mergeCell ref="F2:F3"/>
    <mergeCell ref="G2:G3"/>
    <mergeCell ref="H2:H3"/>
  </mergeCells>
  <hyperlinks>
    <hyperlink ref="J1" location="目次!R1C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中原 琴美</dc:creator>
  <cp:keywords/>
  <dc:description/>
  <cp:lastModifiedBy>中原 琴美</cp:lastModifiedBy>
  <cp:lastPrinted>2015-07-31T01:43:11Z</cp:lastPrinted>
  <dcterms:created xsi:type="dcterms:W3CDTF">2015-05-18T02:09:48Z</dcterms:created>
  <dcterms:modified xsi:type="dcterms:W3CDTF">2015-08-03T02:08:27Z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