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29市勢の概要\05　29版公開データ\G 社会福祉\"/>
    </mc:Choice>
  </mc:AlternateContent>
  <bookViews>
    <workbookView xWindow="0" yWindow="0" windowWidth="23640" windowHeight="9855"/>
  </bookViews>
  <sheets>
    <sheet name="目次" sheetId="1" r:id="rId1"/>
    <sheet name="86-1" sheetId="82" r:id="rId2"/>
    <sheet name="86-2" sheetId="83" r:id="rId3"/>
    <sheet name="86-3" sheetId="84" r:id="rId4"/>
    <sheet name="87" sheetId="63" r:id="rId5"/>
    <sheet name="88" sheetId="64" r:id="rId6"/>
    <sheet name="89" sheetId="65" r:id="rId7"/>
    <sheet name="90" sheetId="66" r:id="rId8"/>
    <sheet name="91" sheetId="67" r:id="rId9"/>
    <sheet name="92" sheetId="68" r:id="rId10"/>
    <sheet name="93-1" sheetId="69" r:id="rId11"/>
    <sheet name="93-2" sheetId="70" r:id="rId12"/>
    <sheet name="94-1" sheetId="71" r:id="rId13"/>
    <sheet name="94-2" sheetId="72" r:id="rId14"/>
    <sheet name="95" sheetId="73" r:id="rId15"/>
    <sheet name="96" sheetId="53" r:id="rId16"/>
    <sheet name="97" sheetId="54" r:id="rId17"/>
    <sheet name="98" sheetId="74" r:id="rId18"/>
    <sheet name="99" sheetId="75" r:id="rId19"/>
    <sheet name="100" sheetId="76" r:id="rId20"/>
    <sheet name="101" sheetId="77" r:id="rId21"/>
    <sheet name="102" sheetId="78" r:id="rId22"/>
    <sheet name="103" sheetId="79" r:id="rId23"/>
    <sheet name="104" sheetId="80" r:id="rId24"/>
    <sheet name="105" sheetId="81" r:id="rId25"/>
  </sheets>
  <definedNames>
    <definedName name="_xlnm.Print_Area" localSheetId="4">'87'!$A$1:$E$17</definedName>
    <definedName name="_xlnm.Print_Area" localSheetId="10">'93-1'!$A$1:$M$57</definedName>
    <definedName name="_xlnm.Print_Area" localSheetId="11">'93-2'!$A$1:$I$23</definedName>
    <definedName name="_xlnm.Print_Area" localSheetId="17">'98'!$A$1:$M$18</definedName>
  </definedNames>
  <calcPr calcId="152511"/>
</workbook>
</file>

<file path=xl/calcChain.xml><?xml version="1.0" encoding="utf-8"?>
<calcChain xmlns="http://schemas.openxmlformats.org/spreadsheetml/2006/main">
  <c r="K12" i="84" l="1"/>
  <c r="J12" i="84"/>
  <c r="I12" i="84"/>
  <c r="H12" i="84"/>
  <c r="G12" i="84"/>
  <c r="F12" i="84"/>
  <c r="E12" i="84"/>
  <c r="D12" i="84"/>
  <c r="C12" i="84"/>
  <c r="B12" i="84"/>
  <c r="E15" i="82" l="1"/>
  <c r="D15" i="82"/>
  <c r="C15" i="82"/>
  <c r="B15" i="82"/>
  <c r="B9" i="82" s="1"/>
  <c r="E9" i="82"/>
  <c r="D9" i="82"/>
  <c r="C9" i="82"/>
  <c r="G4" i="81" l="1"/>
  <c r="D7" i="80" l="1"/>
  <c r="G8" i="79" l="1"/>
  <c r="H8" i="75" l="1"/>
  <c r="E8" i="75"/>
  <c r="B8" i="75"/>
  <c r="J15" i="74" l="1"/>
  <c r="J14" i="74"/>
  <c r="J13" i="74"/>
  <c r="J12" i="74"/>
  <c r="J11" i="74"/>
  <c r="J10" i="74"/>
  <c r="J9" i="74"/>
  <c r="J8" i="74"/>
  <c r="J7" i="74"/>
  <c r="L6" i="74"/>
  <c r="L4" i="74" s="1"/>
  <c r="K6" i="74"/>
  <c r="E6" i="74"/>
  <c r="J6" i="74" s="1"/>
  <c r="J5" i="74"/>
  <c r="K4" i="74"/>
  <c r="I4" i="74"/>
  <c r="H4" i="74"/>
  <c r="G4" i="74"/>
  <c r="F4" i="74"/>
  <c r="E4" i="74"/>
  <c r="D4" i="74"/>
  <c r="F16" i="74" l="1"/>
  <c r="K16" i="74"/>
  <c r="M10" i="74"/>
  <c r="M14" i="74"/>
  <c r="G16" i="74"/>
  <c r="M11" i="74"/>
  <c r="M15" i="74"/>
  <c r="M6" i="74"/>
  <c r="J4" i="74"/>
  <c r="M8" i="74"/>
  <c r="M12" i="74"/>
  <c r="E16" i="74"/>
  <c r="I16" i="74"/>
  <c r="M9" i="74"/>
  <c r="M13" i="74"/>
  <c r="I22" i="70"/>
  <c r="I21" i="70"/>
  <c r="I20" i="70"/>
  <c r="I19" i="70"/>
  <c r="I18" i="70"/>
  <c r="I17" i="70"/>
  <c r="I16" i="70"/>
  <c r="I15" i="70"/>
  <c r="I14" i="70"/>
  <c r="I13" i="70"/>
  <c r="I12" i="70"/>
  <c r="I11" i="70"/>
  <c r="H16" i="74" l="1"/>
  <c r="M5" i="74"/>
  <c r="J16" i="74"/>
  <c r="M4" i="74"/>
  <c r="D16" i="74"/>
  <c r="M7" i="74"/>
  <c r="L16" i="74"/>
  <c r="I55" i="69"/>
  <c r="I54" i="69"/>
  <c r="D54" i="69"/>
  <c r="I53" i="69"/>
  <c r="D53" i="69"/>
  <c r="I52" i="69"/>
  <c r="D52" i="69"/>
  <c r="I51" i="69"/>
  <c r="D51" i="69"/>
  <c r="I50" i="69"/>
  <c r="D50" i="69"/>
  <c r="I49" i="69"/>
  <c r="D49" i="69"/>
  <c r="M48" i="69"/>
  <c r="L48" i="69"/>
  <c r="K48" i="69"/>
  <c r="J48" i="69"/>
  <c r="I48" i="69" s="1"/>
  <c r="H48" i="69"/>
  <c r="G48" i="69"/>
  <c r="F48" i="69"/>
  <c r="E48" i="69"/>
  <c r="D48" i="69" s="1"/>
  <c r="C48" i="69"/>
  <c r="I47" i="69"/>
  <c r="I46" i="69"/>
  <c r="D46" i="69"/>
  <c r="I45" i="69"/>
  <c r="D45" i="69"/>
  <c r="I44" i="69"/>
  <c r="D44" i="69"/>
  <c r="I43" i="69"/>
  <c r="D43" i="69"/>
  <c r="I42" i="69"/>
  <c r="D42" i="69"/>
  <c r="I41" i="69"/>
  <c r="D41" i="69"/>
  <c r="I40" i="69"/>
  <c r="D40" i="69"/>
  <c r="I39" i="69"/>
  <c r="D39" i="69"/>
  <c r="I38" i="69"/>
  <c r="D38" i="69"/>
  <c r="I37" i="69"/>
  <c r="D37" i="69"/>
  <c r="I36" i="69"/>
  <c r="D36" i="69"/>
  <c r="I35" i="69"/>
  <c r="D35" i="69"/>
  <c r="I34" i="69"/>
  <c r="D34" i="69"/>
  <c r="I33" i="69"/>
  <c r="D33" i="69"/>
  <c r="I32" i="69"/>
  <c r="D32" i="69"/>
  <c r="I31" i="69"/>
  <c r="D31" i="69"/>
  <c r="I30" i="69"/>
  <c r="D30" i="69"/>
  <c r="I29" i="69"/>
  <c r="D29" i="69"/>
  <c r="I28" i="69"/>
  <c r="I27" i="69" s="1"/>
  <c r="D28" i="69"/>
  <c r="M27" i="69"/>
  <c r="L27" i="69"/>
  <c r="K27" i="69"/>
  <c r="J27" i="69"/>
  <c r="H27" i="69"/>
  <c r="G27" i="69"/>
  <c r="F27" i="69"/>
  <c r="E27" i="69"/>
  <c r="D27" i="69"/>
  <c r="C27" i="69"/>
  <c r="I26" i="69"/>
  <c r="I25" i="69"/>
  <c r="D25" i="69"/>
  <c r="I24" i="69"/>
  <c r="D24" i="69"/>
  <c r="I23" i="69"/>
  <c r="D23" i="69"/>
  <c r="I22" i="69"/>
  <c r="D22" i="69"/>
  <c r="I21" i="69"/>
  <c r="D21" i="69"/>
  <c r="I20" i="69"/>
  <c r="D20" i="69"/>
  <c r="I19" i="69"/>
  <c r="D19" i="69"/>
  <c r="I18" i="69"/>
  <c r="D18" i="69"/>
  <c r="I17" i="69"/>
  <c r="D17" i="69"/>
  <c r="I16" i="69"/>
  <c r="D16" i="69"/>
  <c r="I15" i="69"/>
  <c r="D15" i="69"/>
  <c r="I14" i="69"/>
  <c r="D14" i="69"/>
  <c r="I13" i="69"/>
  <c r="D13" i="69"/>
  <c r="I12" i="69"/>
  <c r="D12" i="69"/>
  <c r="I11" i="69"/>
  <c r="D11" i="69"/>
  <c r="I10" i="69"/>
  <c r="I9" i="69" s="1"/>
  <c r="D10" i="69"/>
  <c r="M9" i="69"/>
  <c r="M8" i="69" s="1"/>
  <c r="L9" i="69"/>
  <c r="L8" i="69" s="1"/>
  <c r="K9" i="69"/>
  <c r="J9" i="69"/>
  <c r="H9" i="69"/>
  <c r="H8" i="69" s="1"/>
  <c r="G9" i="69"/>
  <c r="F9" i="69"/>
  <c r="E9" i="69"/>
  <c r="E8" i="69" s="1"/>
  <c r="D9" i="69"/>
  <c r="D8" i="69" s="1"/>
  <c r="C9" i="69"/>
  <c r="K8" i="69"/>
  <c r="J8" i="69"/>
  <c r="G8" i="69"/>
  <c r="F8" i="69"/>
  <c r="C8" i="69"/>
  <c r="M16" i="74" l="1"/>
  <c r="I8" i="69"/>
  <c r="H5" i="68" l="1"/>
  <c r="G5" i="68"/>
  <c r="F5" i="68"/>
  <c r="E5" i="68"/>
  <c r="D5" i="68"/>
  <c r="C5" i="68"/>
  <c r="B4" i="68"/>
  <c r="B5" i="68" s="1"/>
  <c r="B3" i="68"/>
  <c r="B4" i="66" l="1"/>
  <c r="C3" i="65" l="1"/>
  <c r="E8" i="63" l="1"/>
  <c r="D8" i="63"/>
  <c r="C8" i="63"/>
  <c r="B8" i="63"/>
</calcChain>
</file>

<file path=xl/comments1.xml><?xml version="1.0" encoding="utf-8"?>
<comments xmlns="http://schemas.openxmlformats.org/spreadsheetml/2006/main">
  <authors>
    <author>関口 修平</author>
  </authors>
  <commentLis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私立は月報、公立は名簿を見て数える</t>
        </r>
      </text>
    </commen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29年4月1日時点の児童数</t>
        </r>
      </text>
    </comment>
  </commentList>
</comments>
</file>

<file path=xl/sharedStrings.xml><?xml version="1.0" encoding="utf-8"?>
<sst xmlns="http://schemas.openxmlformats.org/spreadsheetml/2006/main" count="768" uniqueCount="560">
  <si>
    <t>総数</t>
  </si>
  <si>
    <t>地区名</t>
  </si>
  <si>
    <t>橋北</t>
  </si>
  <si>
    <t>橋南</t>
  </si>
  <si>
    <t>羽場</t>
  </si>
  <si>
    <t>丸山</t>
  </si>
  <si>
    <t>東野</t>
  </si>
  <si>
    <t>座光寺</t>
  </si>
  <si>
    <t>松尾</t>
  </si>
  <si>
    <t>下久堅</t>
  </si>
  <si>
    <t>上久堅</t>
  </si>
  <si>
    <t>千代</t>
  </si>
  <si>
    <t>龍江</t>
  </si>
  <si>
    <t>竜丘</t>
  </si>
  <si>
    <t>川路</t>
  </si>
  <si>
    <t>三穂</t>
  </si>
  <si>
    <t>山本</t>
  </si>
  <si>
    <t>伊賀良</t>
  </si>
  <si>
    <t>鼎</t>
  </si>
  <si>
    <t>上郷</t>
  </si>
  <si>
    <t>年度</t>
  </si>
  <si>
    <t>-</t>
  </si>
  <si>
    <t>（単位：人）</t>
    <rPh sb="1" eb="3">
      <t>タンイ</t>
    </rPh>
    <rPh sb="4" eb="5">
      <t>ニン</t>
    </rPh>
    <phoneticPr fontId="4"/>
  </si>
  <si>
    <t>定員</t>
  </si>
  <si>
    <t>実利用人数</t>
    <rPh sb="0" eb="1">
      <t>ジツ</t>
    </rPh>
    <rPh sb="1" eb="3">
      <t>リヨウ</t>
    </rPh>
    <rPh sb="3" eb="5">
      <t>ニンズウ</t>
    </rPh>
    <phoneticPr fontId="4"/>
  </si>
  <si>
    <t>職員数</t>
  </si>
  <si>
    <t>今宮福祉企業センター</t>
  </si>
  <si>
    <t>上久堅福祉企業センター</t>
  </si>
  <si>
    <t>鼎福祉企業センター</t>
  </si>
  <si>
    <t>上郷福祉企業センター</t>
    <rPh sb="0" eb="2">
      <t>カミサト</t>
    </rPh>
    <rPh sb="2" eb="4">
      <t>フクシ</t>
    </rPh>
    <phoneticPr fontId="4"/>
  </si>
  <si>
    <t>上村福祉企業センター</t>
    <rPh sb="0" eb="2">
      <t>カミムラ</t>
    </rPh>
    <phoneticPr fontId="4"/>
  </si>
  <si>
    <t>南信濃福祉企業センター</t>
    <rPh sb="0" eb="3">
      <t>ミナミシナノ</t>
    </rPh>
    <phoneticPr fontId="4"/>
  </si>
  <si>
    <t>88 社会福祉施設等</t>
  </si>
  <si>
    <t>施設及び事業者</t>
    <rPh sb="0" eb="2">
      <t>シセツ</t>
    </rPh>
    <rPh sb="2" eb="3">
      <t>オヨ</t>
    </rPh>
    <rPh sb="4" eb="7">
      <t>ジギョウシャ</t>
    </rPh>
    <phoneticPr fontId="4"/>
  </si>
  <si>
    <t>施設数及び業者数</t>
    <rPh sb="0" eb="2">
      <t>シセツ</t>
    </rPh>
    <rPh sb="2" eb="3">
      <t>スウ</t>
    </rPh>
    <rPh sb="3" eb="4">
      <t>オヨ</t>
    </rPh>
    <rPh sb="5" eb="7">
      <t>ギョウシャ</t>
    </rPh>
    <rPh sb="7" eb="8">
      <t>スウ</t>
    </rPh>
    <phoneticPr fontId="4"/>
  </si>
  <si>
    <t>市内保健福祉施設</t>
    <rPh sb="0" eb="2">
      <t>シナイ</t>
    </rPh>
    <rPh sb="2" eb="4">
      <t>ホケン</t>
    </rPh>
    <rPh sb="4" eb="6">
      <t>フクシ</t>
    </rPh>
    <rPh sb="6" eb="8">
      <t>シセツ</t>
    </rPh>
    <phoneticPr fontId="4"/>
  </si>
  <si>
    <t>保健センター</t>
    <rPh sb="0" eb="2">
      <t>ホケン</t>
    </rPh>
    <phoneticPr fontId="4"/>
  </si>
  <si>
    <t>児童福祉施設</t>
    <rPh sb="0" eb="2">
      <t>ジドウ</t>
    </rPh>
    <rPh sb="2" eb="4">
      <t>フクシ</t>
    </rPh>
    <rPh sb="4" eb="6">
      <t>シセツ</t>
    </rPh>
    <phoneticPr fontId="4"/>
  </si>
  <si>
    <t>診療所（市立分のみ）</t>
    <rPh sb="0" eb="3">
      <t>シンリョウジョ</t>
    </rPh>
    <rPh sb="4" eb="6">
      <t>シリツ</t>
    </rPh>
    <rPh sb="6" eb="7">
      <t>ブン</t>
    </rPh>
    <phoneticPr fontId="4"/>
  </si>
  <si>
    <t>乳児院</t>
    <rPh sb="0" eb="2">
      <t>ニュウジ</t>
    </rPh>
    <rPh sb="2" eb="3">
      <t>イン</t>
    </rPh>
    <phoneticPr fontId="4"/>
  </si>
  <si>
    <t>授産施設</t>
    <rPh sb="0" eb="2">
      <t>ジュサン</t>
    </rPh>
    <rPh sb="2" eb="4">
      <t>シセツ</t>
    </rPh>
    <phoneticPr fontId="4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</si>
  <si>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4"/>
  </si>
  <si>
    <t>老人福祉施設</t>
    <rPh sb="0" eb="2">
      <t>ロウジン</t>
    </rPh>
    <rPh sb="2" eb="4">
      <t>フクシ</t>
    </rPh>
    <rPh sb="4" eb="6">
      <t>シセツ</t>
    </rPh>
    <phoneticPr fontId="4"/>
  </si>
  <si>
    <t>児童養護施設</t>
    <rPh sb="0" eb="2">
      <t>ジドウ</t>
    </rPh>
    <phoneticPr fontId="4"/>
  </si>
  <si>
    <t>養護老人ホーム</t>
    <rPh sb="0" eb="2">
      <t>ヨウゴ</t>
    </rPh>
    <rPh sb="2" eb="4">
      <t>ロウジン</t>
    </rPh>
    <phoneticPr fontId="4"/>
  </si>
  <si>
    <t>知的障害児通園施設</t>
    <rPh sb="0" eb="2">
      <t>チテキ</t>
    </rPh>
    <rPh sb="2" eb="4">
      <t>ショウガイ</t>
    </rPh>
    <phoneticPr fontId="4"/>
  </si>
  <si>
    <t>軽費老人ホーム</t>
    <rPh sb="0" eb="1">
      <t>ケイ</t>
    </rPh>
    <rPh sb="1" eb="2">
      <t>ヒ</t>
    </rPh>
    <rPh sb="2" eb="4">
      <t>ロウジン</t>
    </rPh>
    <phoneticPr fontId="4"/>
  </si>
  <si>
    <t>保育所</t>
    <rPh sb="0" eb="2">
      <t>ホイク</t>
    </rPh>
    <rPh sb="2" eb="3">
      <t>ショ</t>
    </rPh>
    <phoneticPr fontId="4"/>
  </si>
  <si>
    <t>老人福祉センター</t>
    <rPh sb="0" eb="2">
      <t>ロウジン</t>
    </rPh>
    <rPh sb="2" eb="4">
      <t>フクシ</t>
    </rPh>
    <phoneticPr fontId="4"/>
  </si>
  <si>
    <t>認定こども園</t>
    <rPh sb="0" eb="2">
      <t>ニンテイ</t>
    </rPh>
    <rPh sb="5" eb="6">
      <t>エン</t>
    </rPh>
    <phoneticPr fontId="4"/>
  </si>
  <si>
    <t>高齢者共同住宅</t>
    <rPh sb="0" eb="3">
      <t>コウレイシャ</t>
    </rPh>
    <rPh sb="3" eb="5">
      <t>キョウドウ</t>
    </rPh>
    <rPh sb="5" eb="7">
      <t>ジュウタク</t>
    </rPh>
    <phoneticPr fontId="4"/>
  </si>
  <si>
    <t>その他の子育て支援施設等</t>
    <rPh sb="2" eb="3">
      <t>タ</t>
    </rPh>
    <rPh sb="4" eb="6">
      <t>コソダ</t>
    </rPh>
    <rPh sb="7" eb="9">
      <t>シエン</t>
    </rPh>
    <rPh sb="9" eb="11">
      <t>シセツ</t>
    </rPh>
    <rPh sb="11" eb="12">
      <t>トウ</t>
    </rPh>
    <phoneticPr fontId="4"/>
  </si>
  <si>
    <t>介護予防拠点施設</t>
    <rPh sb="0" eb="2">
      <t>カイゴ</t>
    </rPh>
    <rPh sb="2" eb="4">
      <t>ヨボウ</t>
    </rPh>
    <rPh sb="4" eb="6">
      <t>キョテン</t>
    </rPh>
    <rPh sb="6" eb="8">
      <t>シセツ</t>
    </rPh>
    <phoneticPr fontId="4"/>
  </si>
  <si>
    <t>児童福祉センター・児童館・児童クラブ</t>
    <rPh sb="0" eb="2">
      <t>ジドウ</t>
    </rPh>
    <rPh sb="2" eb="4">
      <t>フクシ</t>
    </rPh>
    <rPh sb="9" eb="12">
      <t>ジドウカン</t>
    </rPh>
    <rPh sb="13" eb="15">
      <t>ジドウ</t>
    </rPh>
    <phoneticPr fontId="4"/>
  </si>
  <si>
    <t>つどいの広場</t>
    <rPh sb="4" eb="6">
      <t>ヒロバ</t>
    </rPh>
    <phoneticPr fontId="4"/>
  </si>
  <si>
    <t>市内介護保健事業者</t>
    <rPh sb="0" eb="2">
      <t>シナイ</t>
    </rPh>
    <rPh sb="2" eb="4">
      <t>カイゴ</t>
    </rPh>
    <rPh sb="4" eb="6">
      <t>ホケン</t>
    </rPh>
    <rPh sb="6" eb="8">
      <t>ジギョウ</t>
    </rPh>
    <rPh sb="8" eb="9">
      <t>シャ</t>
    </rPh>
    <phoneticPr fontId="4"/>
  </si>
  <si>
    <t>地域包括支援センター</t>
    <rPh sb="0" eb="2">
      <t>チイキ</t>
    </rPh>
    <rPh sb="2" eb="4">
      <t>ホウカツ</t>
    </rPh>
    <rPh sb="4" eb="6">
      <t>シエン</t>
    </rPh>
    <phoneticPr fontId="4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</si>
  <si>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0">
      <t>ジギョウ</t>
    </rPh>
    <rPh sb="10" eb="11">
      <t>ショ</t>
    </rPh>
    <phoneticPr fontId="4"/>
  </si>
  <si>
    <t>訪問介護（ホームヘルプサービス）</t>
    <rPh sb="0" eb="2">
      <t>ホウモン</t>
    </rPh>
    <rPh sb="2" eb="4">
      <t>カイゴ</t>
    </rPh>
    <phoneticPr fontId="4"/>
  </si>
  <si>
    <t>短期入所生活介護（専用施設のみ）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センヨウ</t>
    </rPh>
    <rPh sb="11" eb="13">
      <t>シセツ</t>
    </rPh>
    <phoneticPr fontId="4"/>
  </si>
  <si>
    <t>訪問入浴介護</t>
    <rPh sb="0" eb="2">
      <t>ホウモン</t>
    </rPh>
    <rPh sb="2" eb="4">
      <t>ニュウヨク</t>
    </rPh>
    <rPh sb="4" eb="6">
      <t>カイゴ</t>
    </rPh>
    <phoneticPr fontId="4"/>
  </si>
  <si>
    <t>小規模多機能型居住介護</t>
    <rPh sb="0" eb="3">
      <t>ショウキボ</t>
    </rPh>
    <rPh sb="3" eb="7">
      <t>タキノウガタ</t>
    </rPh>
    <rPh sb="7" eb="9">
      <t>キョジュウ</t>
    </rPh>
    <rPh sb="9" eb="11">
      <t>カイゴ</t>
    </rPh>
    <phoneticPr fontId="4"/>
  </si>
  <si>
    <t>訪問看護ステーション</t>
    <rPh sb="0" eb="2">
      <t>ホウモン</t>
    </rPh>
    <rPh sb="2" eb="4">
      <t>カンゴ</t>
    </rPh>
    <phoneticPr fontId="4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</si>
  <si>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4"/>
  </si>
  <si>
    <t>訪問リハビリテーション</t>
    <rPh sb="0" eb="2">
      <t>ホウモン</t>
    </rPh>
    <phoneticPr fontId="4"/>
  </si>
  <si>
    <t>介護予防支援事業所</t>
    <rPh sb="0" eb="2">
      <t>カイゴ</t>
    </rPh>
    <rPh sb="2" eb="4">
      <t>ヨボウ</t>
    </rPh>
    <rPh sb="4" eb="6">
      <t>シエン</t>
    </rPh>
    <rPh sb="6" eb="9">
      <t>ジギョウショ</t>
    </rPh>
    <phoneticPr fontId="4"/>
  </si>
  <si>
    <t>通所介護（デイサービス）</t>
    <rPh sb="0" eb="2">
      <t>ツウショ</t>
    </rPh>
    <rPh sb="2" eb="4">
      <t>カイゴ</t>
    </rPh>
    <phoneticPr fontId="4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</si>
  <si>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4"/>
  </si>
  <si>
    <t>通所リハビリテーション（デイケア）</t>
    <rPh sb="0" eb="2">
      <t>ツウショ</t>
    </rPh>
    <phoneticPr fontId="4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</si>
  <si>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4"/>
  </si>
  <si>
    <t>福祉用具貸与</t>
    <rPh sb="0" eb="2">
      <t>フクシ</t>
    </rPh>
    <rPh sb="2" eb="4">
      <t>ヨウグ</t>
    </rPh>
    <rPh sb="4" eb="6">
      <t>タイヨ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</si>
  <si>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</si>
  <si>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福祉用具販売</t>
    <rPh sb="0" eb="2">
      <t>フクシ</t>
    </rPh>
    <rPh sb="2" eb="4">
      <t>ヨウグ</t>
    </rPh>
    <rPh sb="4" eb="6">
      <t>ハンバイ</t>
    </rPh>
    <phoneticPr fontId="4"/>
  </si>
  <si>
    <t>認知症対応型通所介護（認知症デイサービス）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rPh sb="11" eb="13">
      <t>ニンチ</t>
    </rPh>
    <rPh sb="13" eb="14">
      <t>ショウ</t>
    </rPh>
    <phoneticPr fontId="4"/>
  </si>
  <si>
    <t>居宅介護</t>
    <rPh sb="0" eb="2">
      <t>キョタク</t>
    </rPh>
    <rPh sb="2" eb="4">
      <t>カイゴ</t>
    </rPh>
    <phoneticPr fontId="4"/>
  </si>
  <si>
    <t>重度訪問介護</t>
    <rPh sb="0" eb="2">
      <t>ジュウド</t>
    </rPh>
    <rPh sb="2" eb="4">
      <t>ホウモン</t>
    </rPh>
    <rPh sb="4" eb="6">
      <t>カイゴ</t>
    </rPh>
    <phoneticPr fontId="4"/>
  </si>
  <si>
    <t>施設入所支援</t>
    <rPh sb="0" eb="2">
      <t>シセツ</t>
    </rPh>
    <rPh sb="2" eb="4">
      <t>ニュウショ</t>
    </rPh>
    <rPh sb="4" eb="6">
      <t>シエン</t>
    </rPh>
    <phoneticPr fontId="4"/>
  </si>
  <si>
    <t>行動援護</t>
    <rPh sb="0" eb="2">
      <t>コウドウ</t>
    </rPh>
    <rPh sb="2" eb="4">
      <t>エンゴ</t>
    </rPh>
    <phoneticPr fontId="4"/>
  </si>
  <si>
    <t>相談支援事業</t>
    <rPh sb="0" eb="2">
      <t>ソウダン</t>
    </rPh>
    <rPh sb="2" eb="4">
      <t>シエン</t>
    </rPh>
    <rPh sb="4" eb="6">
      <t>ジギョウ</t>
    </rPh>
    <phoneticPr fontId="4"/>
  </si>
  <si>
    <t>生活介護</t>
    <rPh sb="0" eb="2">
      <t>セイカツ</t>
    </rPh>
    <rPh sb="2" eb="4">
      <t>カイゴ</t>
    </rPh>
    <phoneticPr fontId="4"/>
  </si>
  <si>
    <t>短期入所</t>
    <rPh sb="0" eb="2">
      <t>タンキ</t>
    </rPh>
    <rPh sb="2" eb="4">
      <t>ニュウショ</t>
    </rPh>
    <phoneticPr fontId="4"/>
  </si>
  <si>
    <t>移動支援</t>
    <rPh sb="0" eb="2">
      <t>イドウ</t>
    </rPh>
    <rPh sb="2" eb="4">
      <t>シエン</t>
    </rPh>
    <phoneticPr fontId="4"/>
  </si>
  <si>
    <t>同行援護</t>
    <rPh sb="0" eb="2">
      <t>ドウコウ</t>
    </rPh>
    <rPh sb="2" eb="4">
      <t>エンゴ</t>
    </rPh>
    <phoneticPr fontId="4"/>
  </si>
  <si>
    <t>地域活動支援センター</t>
    <rPh sb="0" eb="2">
      <t>チイキ</t>
    </rPh>
    <rPh sb="2" eb="4">
      <t>カツドウ</t>
    </rPh>
    <rPh sb="4" eb="6">
      <t>シエン</t>
    </rPh>
    <phoneticPr fontId="4"/>
  </si>
  <si>
    <t>自立訓練</t>
    <rPh sb="0" eb="2">
      <t>ジリツ</t>
    </rPh>
    <rPh sb="2" eb="4">
      <t>クンレン</t>
    </rPh>
    <phoneticPr fontId="4"/>
  </si>
  <si>
    <t>日中一時支援</t>
    <rPh sb="0" eb="2">
      <t>ニッチュウ</t>
    </rPh>
    <rPh sb="2" eb="4">
      <t>イチジ</t>
    </rPh>
    <rPh sb="4" eb="6">
      <t>シエン</t>
    </rPh>
    <phoneticPr fontId="4"/>
  </si>
  <si>
    <t>就労移行支援</t>
    <rPh sb="0" eb="2">
      <t>シュウロウ</t>
    </rPh>
    <rPh sb="2" eb="4">
      <t>イコウ</t>
    </rPh>
    <rPh sb="4" eb="6">
      <t>シエン</t>
    </rPh>
    <phoneticPr fontId="4"/>
  </si>
  <si>
    <t>訪問入浴</t>
    <rPh sb="0" eb="2">
      <t>ホウモン</t>
    </rPh>
    <rPh sb="2" eb="4">
      <t>ニュウヨク</t>
    </rPh>
    <phoneticPr fontId="4"/>
  </si>
  <si>
    <t>児童発達支援・放課後等デイサービス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4"/>
  </si>
  <si>
    <t>89 養護・特養老人ホーム等入所者状況</t>
    <rPh sb="6" eb="8">
      <t>トクヨウ</t>
    </rPh>
    <rPh sb="17" eb="19">
      <t>ジョウキョウ</t>
    </rPh>
    <phoneticPr fontId="4"/>
  </si>
  <si>
    <t>施設名・種別</t>
  </si>
  <si>
    <t>所在地</t>
  </si>
  <si>
    <t>入所者数</t>
  </si>
  <si>
    <t>前年度
入所者数</t>
  </si>
  <si>
    <t>養護老人ホーム　信濃寮</t>
  </si>
  <si>
    <t>飯田市</t>
  </si>
  <si>
    <t>養護老人ホーム　天龍荘</t>
    <rPh sb="9" eb="10">
      <t>リュウ</t>
    </rPh>
    <phoneticPr fontId="4"/>
  </si>
  <si>
    <t>下伊那郡天龍村</t>
    <rPh sb="5" eb="6">
      <t>リュウ</t>
    </rPh>
    <phoneticPr fontId="4"/>
  </si>
  <si>
    <t>養護老人ホーム　ハートヒル川路</t>
  </si>
  <si>
    <t>盲老人養護老人ホーム光の園</t>
  </si>
  <si>
    <t>下伊那郡下條村</t>
  </si>
  <si>
    <t>養護老人ホーム　宝泉寮</t>
    <rPh sb="8" eb="9">
      <t>タカラ</t>
    </rPh>
    <rPh sb="9" eb="10">
      <t>イズミ</t>
    </rPh>
    <rPh sb="10" eb="11">
      <t>リョウ</t>
    </rPh>
    <phoneticPr fontId="4"/>
  </si>
  <si>
    <t>愛知県設樂町</t>
    <rPh sb="0" eb="3">
      <t>アイチケン</t>
    </rPh>
    <rPh sb="3" eb="5">
      <t>シダラ</t>
    </rPh>
    <rPh sb="5" eb="6">
      <t>マチ</t>
    </rPh>
    <phoneticPr fontId="4"/>
  </si>
  <si>
    <t>養護老人ホーム　寿和寮</t>
  </si>
  <si>
    <t>茅野市</t>
  </si>
  <si>
    <t>養護老人ホーム　聖母寮</t>
  </si>
  <si>
    <t>諏訪市</t>
  </si>
  <si>
    <t>特別養護老人ホーム　飯田荘</t>
  </si>
  <si>
    <t>特別養護老人ホーム　第二飯田荘</t>
  </si>
  <si>
    <t>特別養護老人ホーム　阿南荘</t>
  </si>
  <si>
    <t>下伊那郡阿南町</t>
  </si>
  <si>
    <t>特別養護老人ホーム　松川荘</t>
  </si>
  <si>
    <t>下伊那郡松川町</t>
  </si>
  <si>
    <t>特別養護老人ホーム　阿智荘</t>
  </si>
  <si>
    <t>下伊那郡阿智村</t>
  </si>
  <si>
    <t>特別養護老人ホーム　天龍荘</t>
    <rPh sb="11" eb="12">
      <t>リュウ</t>
    </rPh>
    <phoneticPr fontId="4"/>
  </si>
  <si>
    <t>下伊那郡天龍村</t>
  </si>
  <si>
    <t>特別養護老人ホーム　遠山荘</t>
    <rPh sb="0" eb="2">
      <t>トクベツ</t>
    </rPh>
    <rPh sb="2" eb="4">
      <t>ヨウゴ</t>
    </rPh>
    <rPh sb="4" eb="6">
      <t>ロウジン</t>
    </rPh>
    <phoneticPr fontId="4"/>
  </si>
  <si>
    <t>飯田市</t>
    <rPh sb="0" eb="3">
      <t>イイダシ</t>
    </rPh>
    <phoneticPr fontId="4"/>
  </si>
  <si>
    <t>特別養護老人ホーム　喬木荘</t>
  </si>
  <si>
    <t>下伊那郡喬木村</t>
  </si>
  <si>
    <t>特別養護老人ホーム　やすおか荘</t>
  </si>
  <si>
    <t>下伊那郡泰阜村</t>
  </si>
  <si>
    <t>特別養護老人ホーム　あさぎりの郷</t>
    <rPh sb="0" eb="2">
      <t>トクベツ</t>
    </rPh>
    <rPh sb="2" eb="4">
      <t>ヨウゴ</t>
    </rPh>
    <rPh sb="4" eb="6">
      <t>ロウジン</t>
    </rPh>
    <rPh sb="15" eb="16">
      <t>サト</t>
    </rPh>
    <phoneticPr fontId="4"/>
  </si>
  <si>
    <t>下伊那郡高森町</t>
    <rPh sb="0" eb="3">
      <t>シモイナ</t>
    </rPh>
    <rPh sb="3" eb="4">
      <t>グン</t>
    </rPh>
    <rPh sb="4" eb="6">
      <t>タカモリ</t>
    </rPh>
    <rPh sb="6" eb="7">
      <t>マチ</t>
    </rPh>
    <phoneticPr fontId="4"/>
  </si>
  <si>
    <t>特別養護老人ホーム　赤石寮</t>
    <rPh sb="10" eb="11">
      <t>アカ</t>
    </rPh>
    <phoneticPr fontId="4"/>
  </si>
  <si>
    <t>特別養護老人ホーム　陽だまりの丘</t>
    <rPh sb="10" eb="11">
      <t>ヒ</t>
    </rPh>
    <rPh sb="15" eb="16">
      <t>オカ</t>
    </rPh>
    <phoneticPr fontId="4"/>
  </si>
  <si>
    <t>※入所者数は飯田市出身者の数</t>
    <rPh sb="1" eb="3">
      <t>ニュウショ</t>
    </rPh>
    <rPh sb="3" eb="4">
      <t>シャ</t>
    </rPh>
    <rPh sb="4" eb="5">
      <t>スウ</t>
    </rPh>
    <rPh sb="6" eb="9">
      <t>イイダシ</t>
    </rPh>
    <rPh sb="9" eb="12">
      <t>シュッシンシャ</t>
    </rPh>
    <rPh sb="13" eb="14">
      <t>カズ</t>
    </rPh>
    <phoneticPr fontId="4"/>
  </si>
  <si>
    <t>90 介護保険認定者一覧表</t>
    <rPh sb="3" eb="5">
      <t>カイゴ</t>
    </rPh>
    <rPh sb="5" eb="7">
      <t>ホケン</t>
    </rPh>
    <rPh sb="7" eb="10">
      <t>ニンテイシャ</t>
    </rPh>
    <rPh sb="10" eb="13">
      <t>イチランヒョウ</t>
    </rPh>
    <phoneticPr fontId="4"/>
  </si>
  <si>
    <t>人数</t>
    <rPh sb="0" eb="1">
      <t>ヒト</t>
    </rPh>
    <phoneticPr fontId="4"/>
  </si>
  <si>
    <t>上村</t>
    <rPh sb="0" eb="2">
      <t>カミムラ</t>
    </rPh>
    <phoneticPr fontId="4"/>
  </si>
  <si>
    <t>南信濃</t>
    <rPh sb="0" eb="3">
      <t>ミナミシナノ</t>
    </rPh>
    <phoneticPr fontId="4"/>
  </si>
  <si>
    <t>住所地特例者</t>
    <rPh sb="0" eb="3">
      <t>ジュウショチ</t>
    </rPh>
    <rPh sb="3" eb="5">
      <t>トクレイ</t>
    </rPh>
    <rPh sb="5" eb="6">
      <t>シャ</t>
    </rPh>
    <phoneticPr fontId="4"/>
  </si>
  <si>
    <t>資料：長寿支援課介護保険係</t>
    <rPh sb="3" eb="5">
      <t>チョウジュ</t>
    </rPh>
    <rPh sb="5" eb="7">
      <t>シエン</t>
    </rPh>
    <rPh sb="7" eb="8">
      <t>カ</t>
    </rPh>
    <rPh sb="8" eb="10">
      <t>カイゴ</t>
    </rPh>
    <rPh sb="10" eb="12">
      <t>ホケン</t>
    </rPh>
    <rPh sb="12" eb="13">
      <t>カカリ</t>
    </rPh>
    <phoneticPr fontId="4"/>
  </si>
  <si>
    <t>91 老人福祉センター利用状況</t>
  </si>
  <si>
    <t>備　　　　考</t>
    <phoneticPr fontId="4"/>
  </si>
  <si>
    <t>区分</t>
  </si>
  <si>
    <t>利用人数</t>
  </si>
  <si>
    <t>昭和47年5月開設  平成14年度改修
規模…鉄筋コンクリート２階建
延床面積…539.82㎡
生きがいデイサービス事業実施</t>
    <rPh sb="7" eb="9">
      <t>カイセツ</t>
    </rPh>
    <rPh sb="11" eb="13">
      <t>ヘイセイ</t>
    </rPh>
    <rPh sb="15" eb="16">
      <t>ネン</t>
    </rPh>
    <rPh sb="16" eb="17">
      <t>ド</t>
    </rPh>
    <rPh sb="17" eb="19">
      <t>カイシュウ</t>
    </rPh>
    <rPh sb="35" eb="36">
      <t>ノ</t>
    </rPh>
    <rPh sb="36" eb="37">
      <t>ユカ</t>
    </rPh>
    <rPh sb="48" eb="49">
      <t>イ</t>
    </rPh>
    <rPh sb="58" eb="60">
      <t>ジギョウ</t>
    </rPh>
    <rPh sb="60" eb="62">
      <t>ジッシ</t>
    </rPh>
    <phoneticPr fontId="4"/>
  </si>
  <si>
    <t>昭和50年3月開設
規模…鉄筋コンクリート２階建
延床面積…1,002㎡</t>
    <rPh sb="7" eb="9">
      <t>カイセツ</t>
    </rPh>
    <rPh sb="25" eb="26">
      <t>ノ</t>
    </rPh>
    <rPh sb="26" eb="27">
      <t>ユカ</t>
    </rPh>
    <phoneticPr fontId="4"/>
  </si>
  <si>
    <t>資料：長寿支援課 長寿支援係</t>
    <rPh sb="3" eb="5">
      <t>チョウジュ</t>
    </rPh>
    <rPh sb="5" eb="7">
      <t>シエン</t>
    </rPh>
    <rPh sb="7" eb="8">
      <t>カ</t>
    </rPh>
    <rPh sb="9" eb="11">
      <t>チョウジュ</t>
    </rPh>
    <rPh sb="11" eb="13">
      <t>シエン</t>
    </rPh>
    <rPh sb="13" eb="14">
      <t>ガカリ</t>
    </rPh>
    <phoneticPr fontId="4"/>
  </si>
  <si>
    <t>　　　　　　　　　　生年別
 区分</t>
    <rPh sb="10" eb="12">
      <t>セイネン</t>
    </rPh>
    <rPh sb="12" eb="13">
      <t>ベツ</t>
    </rPh>
    <rPh sb="16" eb="18">
      <t>クブン</t>
    </rPh>
    <phoneticPr fontId="4"/>
  </si>
  <si>
    <t>就学前児童数</t>
  </si>
  <si>
    <t>資料：子育て支援課</t>
    <rPh sb="3" eb="5">
      <t>コソダ</t>
    </rPh>
    <rPh sb="6" eb="8">
      <t>シエン</t>
    </rPh>
    <rPh sb="8" eb="9">
      <t>カ</t>
    </rPh>
    <phoneticPr fontId="4"/>
  </si>
  <si>
    <t>93-1 保育所の状況</t>
    <phoneticPr fontId="4"/>
  </si>
  <si>
    <t>年度
所名</t>
    <rPh sb="3" eb="4">
      <t>ショ</t>
    </rPh>
    <phoneticPr fontId="4"/>
  </si>
  <si>
    <t>保育
所数</t>
    <rPh sb="3" eb="4">
      <t>ショ</t>
    </rPh>
    <phoneticPr fontId="4"/>
  </si>
  <si>
    <t>入所児数</t>
    <rPh sb="0" eb="2">
      <t>ニュウショ</t>
    </rPh>
    <phoneticPr fontId="4"/>
  </si>
  <si>
    <t>園長</t>
  </si>
  <si>
    <t>保育士</t>
    <rPh sb="0" eb="2">
      <t>ホイク</t>
    </rPh>
    <rPh sb="2" eb="3">
      <t>シ</t>
    </rPh>
    <phoneticPr fontId="4"/>
  </si>
  <si>
    <t>その他</t>
  </si>
  <si>
    <t>3歳
未満</t>
  </si>
  <si>
    <t>3歳児</t>
  </si>
  <si>
    <t>4歳児</t>
  </si>
  <si>
    <t>5歳児</t>
  </si>
  <si>
    <t>認可公立保育所</t>
    <rPh sb="6" eb="7">
      <t>ショ</t>
    </rPh>
    <phoneticPr fontId="4"/>
  </si>
  <si>
    <t>丸山保育園</t>
  </si>
  <si>
    <t>座光寺保育園</t>
  </si>
  <si>
    <t>松尾東保育園</t>
  </si>
  <si>
    <t>下久堅保育園</t>
  </si>
  <si>
    <t>上久堅保育園</t>
  </si>
  <si>
    <t>龍江保育園</t>
  </si>
  <si>
    <t>竜丘保育園</t>
  </si>
  <si>
    <t>川路保育園</t>
  </si>
  <si>
    <t>三穂保育園</t>
  </si>
  <si>
    <t>山本保育園</t>
  </si>
  <si>
    <t>中村保育園</t>
  </si>
  <si>
    <t>殿岡保育園</t>
  </si>
  <si>
    <t>鼎みつば保育園</t>
  </si>
  <si>
    <t>上郷西保育園</t>
  </si>
  <si>
    <t>上村保育園</t>
    <rPh sb="0" eb="2">
      <t>カミムラ</t>
    </rPh>
    <rPh sb="2" eb="5">
      <t>ホイクエン</t>
    </rPh>
    <phoneticPr fontId="4"/>
  </si>
  <si>
    <t>和田保育園</t>
    <rPh sb="0" eb="2">
      <t>ワダ</t>
    </rPh>
    <rPh sb="2" eb="5">
      <t>ホイクエン</t>
    </rPh>
    <phoneticPr fontId="4"/>
  </si>
  <si>
    <t>他町村からの通園児数</t>
    <rPh sb="0" eb="1">
      <t>タ</t>
    </rPh>
    <rPh sb="1" eb="3">
      <t>チョウソン</t>
    </rPh>
    <rPh sb="6" eb="8">
      <t>ツウエン</t>
    </rPh>
    <rPh sb="8" eb="9">
      <t>ジドウ</t>
    </rPh>
    <rPh sb="9" eb="10">
      <t>スウ</t>
    </rPh>
    <phoneticPr fontId="4"/>
  </si>
  <si>
    <t>認可私立保育所</t>
    <rPh sb="0" eb="1">
      <t>ニン</t>
    </rPh>
    <rPh sb="1" eb="2">
      <t>キョカ</t>
    </rPh>
    <rPh sb="2" eb="4">
      <t>シリツ</t>
    </rPh>
    <rPh sb="4" eb="6">
      <t>ホイク</t>
    </rPh>
    <rPh sb="6" eb="7">
      <t>ジョ</t>
    </rPh>
    <phoneticPr fontId="4"/>
  </si>
  <si>
    <t>飯田仏教保育園</t>
    <rPh sb="0" eb="2">
      <t>イイダ</t>
    </rPh>
    <phoneticPr fontId="4"/>
  </si>
  <si>
    <t>飯田中央保育園</t>
  </si>
  <si>
    <t>飯田子供の園保育園</t>
    <rPh sb="6" eb="9">
      <t>ホイクエン</t>
    </rPh>
    <phoneticPr fontId="4"/>
  </si>
  <si>
    <t>時又保育園</t>
  </si>
  <si>
    <t>風越保育園</t>
  </si>
  <si>
    <t>伊賀良保育園</t>
  </si>
  <si>
    <t>育良保育園</t>
  </si>
  <si>
    <t>慈光保育園</t>
  </si>
  <si>
    <t>さくら保育園</t>
  </si>
  <si>
    <t>（さくら保育園久米分園）</t>
    <rPh sb="4" eb="7">
      <t>ホイクエン</t>
    </rPh>
    <rPh sb="7" eb="9">
      <t>クメ</t>
    </rPh>
    <rPh sb="9" eb="11">
      <t>ワケゾノ</t>
    </rPh>
    <phoneticPr fontId="4"/>
  </si>
  <si>
    <t>-</t>
    <phoneticPr fontId="2"/>
  </si>
  <si>
    <t>羽場保育園</t>
  </si>
  <si>
    <t>明星保育園</t>
  </si>
  <si>
    <t>高松保育園</t>
  </si>
  <si>
    <t>あすなろ保育園</t>
    <rPh sb="4" eb="7">
      <t>ホイクエン</t>
    </rPh>
    <phoneticPr fontId="4"/>
  </si>
  <si>
    <t>千代保育園</t>
    <rPh sb="0" eb="2">
      <t>チヨ</t>
    </rPh>
    <phoneticPr fontId="4"/>
  </si>
  <si>
    <t>（千代保育園千栄分園）</t>
    <rPh sb="1" eb="3">
      <t>チヨ</t>
    </rPh>
    <rPh sb="3" eb="6">
      <t>ホイクエン</t>
    </rPh>
    <rPh sb="6" eb="8">
      <t>チハエ</t>
    </rPh>
    <rPh sb="8" eb="10">
      <t>ワケゾノ</t>
    </rPh>
    <phoneticPr fontId="4"/>
  </si>
  <si>
    <t>慈光松尾保育園</t>
    <rPh sb="0" eb="1">
      <t>ジ</t>
    </rPh>
    <rPh sb="1" eb="2">
      <t>コウ</t>
    </rPh>
    <phoneticPr fontId="4"/>
  </si>
  <si>
    <t>資料：子育て支援課</t>
    <rPh sb="0" eb="2">
      <t>シリョウ</t>
    </rPh>
    <rPh sb="3" eb="5">
      <t>コソダ</t>
    </rPh>
    <rPh sb="6" eb="9">
      <t>シエンカ</t>
    </rPh>
    <phoneticPr fontId="4"/>
  </si>
  <si>
    <t>93-2 地域子育て支援拠点の状況</t>
    <rPh sb="5" eb="7">
      <t>チイキ</t>
    </rPh>
    <rPh sb="7" eb="9">
      <t>コソダ</t>
    </rPh>
    <rPh sb="10" eb="12">
      <t>シエン</t>
    </rPh>
    <rPh sb="12" eb="14">
      <t>キョテン</t>
    </rPh>
    <phoneticPr fontId="4"/>
  </si>
  <si>
    <t>年度
・
名称</t>
    <rPh sb="5" eb="7">
      <t>メイショウ</t>
    </rPh>
    <phoneticPr fontId="4"/>
  </si>
  <si>
    <t>各年度の実績</t>
    <rPh sb="0" eb="3">
      <t>カクネンド</t>
    </rPh>
    <rPh sb="4" eb="6">
      <t>ジッセキ</t>
    </rPh>
    <phoneticPr fontId="4"/>
  </si>
  <si>
    <t>年間
日数</t>
    <rPh sb="0" eb="2">
      <t>ネンカン</t>
    </rPh>
    <rPh sb="3" eb="5">
      <t>ニッスウ</t>
    </rPh>
    <phoneticPr fontId="4"/>
  </si>
  <si>
    <t>年間延べ利用者数</t>
    <phoneticPr fontId="4"/>
  </si>
  <si>
    <t>おとな</t>
    <phoneticPr fontId="4"/>
  </si>
  <si>
    <t>子ども</t>
    <rPh sb="0" eb="1">
      <t>コ</t>
    </rPh>
    <phoneticPr fontId="4"/>
  </si>
  <si>
    <t>合計</t>
    <rPh sb="0" eb="2">
      <t>ゴウケイ</t>
    </rPh>
    <phoneticPr fontId="4"/>
  </si>
  <si>
    <t>子育てサロン
おしゃべりサラダ</t>
    <rPh sb="0" eb="2">
      <t>コソダ</t>
    </rPh>
    <phoneticPr fontId="4"/>
  </si>
  <si>
    <t>10:00～15:00
(5時間)</t>
    <rPh sb="14" eb="16">
      <t>ジカン</t>
    </rPh>
    <phoneticPr fontId="4"/>
  </si>
  <si>
    <t>おしゃべりポトフ</t>
    <phoneticPr fontId="4"/>
  </si>
  <si>
    <t>9:30～14:30
(5時間)</t>
    <rPh sb="13" eb="15">
      <t>ジカン</t>
    </rPh>
    <phoneticPr fontId="4"/>
  </si>
  <si>
    <t>火
（週１日）</t>
    <rPh sb="0" eb="1">
      <t>カ</t>
    </rPh>
    <rPh sb="3" eb="4">
      <t>シュウ</t>
    </rPh>
    <rPh sb="5" eb="6">
      <t>ヒ</t>
    </rPh>
    <phoneticPr fontId="4"/>
  </si>
  <si>
    <t>座光寺
つどいの広場</t>
    <rPh sb="8" eb="10">
      <t>ヒロバ</t>
    </rPh>
    <phoneticPr fontId="4"/>
  </si>
  <si>
    <t>9:30～15:30
(6時間)</t>
    <rPh sb="13" eb="15">
      <t>ジカン</t>
    </rPh>
    <phoneticPr fontId="4"/>
  </si>
  <si>
    <t>月～金
（週5日）</t>
    <rPh sb="0" eb="1">
      <t>ゲツ</t>
    </rPh>
    <rPh sb="2" eb="3">
      <t>キン</t>
    </rPh>
    <rPh sb="5" eb="6">
      <t>シュウ</t>
    </rPh>
    <rPh sb="7" eb="8">
      <t>ニチ</t>
    </rPh>
    <phoneticPr fontId="4"/>
  </si>
  <si>
    <t>わいわいひろば</t>
    <phoneticPr fontId="4"/>
  </si>
  <si>
    <t>学）高松学園</t>
    <rPh sb="0" eb="1">
      <t>ガク</t>
    </rPh>
    <rPh sb="2" eb="4">
      <t>タカマツ</t>
    </rPh>
    <rPh sb="4" eb="6">
      <t>ガクエン</t>
    </rPh>
    <phoneticPr fontId="4"/>
  </si>
  <si>
    <t>なかよし広場
ぞうさん</t>
    <phoneticPr fontId="4"/>
  </si>
  <si>
    <t>社福）松美会</t>
    <phoneticPr fontId="4"/>
  </si>
  <si>
    <t>火～金
（週4日）</t>
    <rPh sb="0" eb="1">
      <t>カ</t>
    </rPh>
    <rPh sb="2" eb="3">
      <t>キン</t>
    </rPh>
    <rPh sb="5" eb="6">
      <t>シュウ</t>
    </rPh>
    <rPh sb="7" eb="8">
      <t>ニチ</t>
    </rPh>
    <phoneticPr fontId="4"/>
  </si>
  <si>
    <t>アイキッズ
スクエア いくら</t>
    <phoneticPr fontId="4"/>
  </si>
  <si>
    <t>社福）白鳥会</t>
    <rPh sb="0" eb="1">
      <t>シャ</t>
    </rPh>
    <rPh sb="1" eb="2">
      <t>フク</t>
    </rPh>
    <rPh sb="3" eb="5">
      <t>シラトリ</t>
    </rPh>
    <rPh sb="5" eb="6">
      <t>カイ</t>
    </rPh>
    <phoneticPr fontId="4"/>
  </si>
  <si>
    <t>ひだまりサロン</t>
    <phoneticPr fontId="4"/>
  </si>
  <si>
    <t>ＮＰＯ）ひだまり</t>
    <phoneticPr fontId="4"/>
  </si>
  <si>
    <t>月～水
（週3日）</t>
    <rPh sb="0" eb="1">
      <t>ゲツ</t>
    </rPh>
    <rPh sb="2" eb="3">
      <t>ミズ</t>
    </rPh>
    <rPh sb="5" eb="6">
      <t>シュウ</t>
    </rPh>
    <rPh sb="7" eb="8">
      <t>ニチ</t>
    </rPh>
    <phoneticPr fontId="4"/>
  </si>
  <si>
    <t>くまさんのおうち</t>
    <phoneticPr fontId="4"/>
  </si>
  <si>
    <t>社福）千代
しゃくなげの会</t>
    <rPh sb="0" eb="1">
      <t>シャ</t>
    </rPh>
    <rPh sb="1" eb="2">
      <t>フク</t>
    </rPh>
    <rPh sb="3" eb="5">
      <t>チヨ</t>
    </rPh>
    <rPh sb="12" eb="13">
      <t>カイ</t>
    </rPh>
    <phoneticPr fontId="4"/>
  </si>
  <si>
    <t>月・水・金
（週3日）</t>
    <rPh sb="0" eb="1">
      <t>ゲツ</t>
    </rPh>
    <rPh sb="2" eb="3">
      <t>スイ</t>
    </rPh>
    <rPh sb="4" eb="5">
      <t>キン</t>
    </rPh>
    <rPh sb="7" eb="8">
      <t>シュウ</t>
    </rPh>
    <rPh sb="9" eb="10">
      <t>ニチ</t>
    </rPh>
    <phoneticPr fontId="4"/>
  </si>
  <si>
    <t>親子であそぼ♪森っこ</t>
    <rPh sb="0" eb="2">
      <t>オヤコ</t>
    </rPh>
    <rPh sb="7" eb="8">
      <t>モリ</t>
    </rPh>
    <phoneticPr fontId="4"/>
  </si>
  <si>
    <t>ゆるり飯沼</t>
    <rPh sb="3" eb="5">
      <t>イイヌマ</t>
    </rPh>
    <phoneticPr fontId="4"/>
  </si>
  <si>
    <t>感環自然村</t>
    <rPh sb="0" eb="1">
      <t>カン</t>
    </rPh>
    <rPh sb="1" eb="2">
      <t>カン</t>
    </rPh>
    <rPh sb="2" eb="4">
      <t>シゼン</t>
    </rPh>
    <rPh sb="4" eb="5">
      <t>ムラ</t>
    </rPh>
    <phoneticPr fontId="4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</si>
  <si>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4"/>
  </si>
  <si>
    <t>児童扶養手当</t>
  </si>
  <si>
    <t>特別児童扶養手当</t>
  </si>
  <si>
    <t>受給権者</t>
    <rPh sb="2" eb="3">
      <t>ケン</t>
    </rPh>
    <phoneticPr fontId="4"/>
  </si>
  <si>
    <t>各年9月30日現在</t>
    <phoneticPr fontId="4"/>
  </si>
  <si>
    <t>年度</t>
    <rPh sb="0" eb="1">
      <t>ネン</t>
    </rPh>
    <rPh sb="1" eb="2">
      <t>ド</t>
    </rPh>
    <phoneticPr fontId="4"/>
  </si>
  <si>
    <t>受給者数</t>
    <rPh sb="0" eb="3">
      <t>ジュキュウシャ</t>
    </rPh>
    <rPh sb="3" eb="4">
      <t>スウ</t>
    </rPh>
    <phoneticPr fontId="4"/>
  </si>
  <si>
    <t>支給対象児童数</t>
    <rPh sb="0" eb="2">
      <t>シキュウ</t>
    </rPh>
    <rPh sb="2" eb="4">
      <t>タイショウ</t>
    </rPh>
    <rPh sb="4" eb="6">
      <t>ジドウ</t>
    </rPh>
    <rPh sb="6" eb="7">
      <t>スウ</t>
    </rPh>
    <phoneticPr fontId="4"/>
  </si>
  <si>
    <t>96 児童館・児童センター・児童クラブ設置状況</t>
    <rPh sb="14" eb="16">
      <t>ジドウ</t>
    </rPh>
    <phoneticPr fontId="4"/>
  </si>
  <si>
    <t>名称</t>
  </si>
  <si>
    <t>敷地面積</t>
  </si>
  <si>
    <t>建物構造</t>
  </si>
  <si>
    <t>施設内容</t>
  </si>
  <si>
    <t>開設年月日</t>
  </si>
  <si>
    <t>人</t>
    <rPh sb="0" eb="1">
      <t>ニン</t>
    </rPh>
    <phoneticPr fontId="4"/>
  </si>
  <si>
    <t>竜丘児童センター</t>
  </si>
  <si>
    <t>桐林245番地1</t>
    <rPh sb="5" eb="7">
      <t>バンチ</t>
    </rPh>
    <phoneticPr fontId="4"/>
  </si>
  <si>
    <t>鉄骨２階</t>
  </si>
  <si>
    <t>集会室・遊戯室</t>
    <rPh sb="0" eb="3">
      <t>シュウカイシツ</t>
    </rPh>
    <rPh sb="4" eb="7">
      <t>ユウギシツ</t>
    </rPh>
    <phoneticPr fontId="4"/>
  </si>
  <si>
    <t>今宮町2丁目113番地1</t>
    <rPh sb="9" eb="11">
      <t>バンチ</t>
    </rPh>
    <phoneticPr fontId="4"/>
  </si>
  <si>
    <t>〃</t>
  </si>
  <si>
    <t>座光寺児童センター</t>
  </si>
  <si>
    <t>座光寺1726番地1</t>
    <rPh sb="7" eb="9">
      <t>バンチ</t>
    </rPh>
    <phoneticPr fontId="4"/>
  </si>
  <si>
    <t>鉄骨平屋</t>
  </si>
  <si>
    <t>山本児童センター</t>
  </si>
  <si>
    <t>竹佐693番地1</t>
    <rPh sb="5" eb="7">
      <t>バンチ</t>
    </rPh>
    <phoneticPr fontId="4"/>
  </si>
  <si>
    <t>鼎児童センター</t>
    <rPh sb="0" eb="1">
      <t>カナエ</t>
    </rPh>
    <rPh sb="1" eb="3">
      <t>ジドウ</t>
    </rPh>
    <phoneticPr fontId="4"/>
  </si>
  <si>
    <t>鼎中平2451番地9</t>
    <rPh sb="0" eb="1">
      <t>カナエ</t>
    </rPh>
    <rPh sb="1" eb="3">
      <t>ナカダイラ</t>
    </rPh>
    <rPh sb="7" eb="9">
      <t>バンチ</t>
    </rPh>
    <phoneticPr fontId="4"/>
  </si>
  <si>
    <t>別府児童館</t>
  </si>
  <si>
    <t>上郷別府1195番地</t>
    <rPh sb="8" eb="10">
      <t>バンチ</t>
    </rPh>
    <phoneticPr fontId="4"/>
  </si>
  <si>
    <t>木造２階</t>
  </si>
  <si>
    <t>高松児童館</t>
  </si>
  <si>
    <t>上郷黒田238番地1</t>
    <rPh sb="7" eb="9">
      <t>バンチ</t>
    </rPh>
    <phoneticPr fontId="4"/>
  </si>
  <si>
    <t>松尾第1・第2児童クラブ</t>
    <rPh sb="2" eb="3">
      <t>ダイ</t>
    </rPh>
    <rPh sb="5" eb="6">
      <t>ダイ</t>
    </rPh>
    <phoneticPr fontId="4"/>
  </si>
  <si>
    <t>松尾城4014番地</t>
    <rPh sb="7" eb="9">
      <t>バンチ</t>
    </rPh>
    <phoneticPr fontId="4"/>
  </si>
  <si>
    <t>木造一部2階</t>
    <rPh sb="0" eb="2">
      <t>モクゾウ</t>
    </rPh>
    <rPh sb="2" eb="4">
      <t>イチブ</t>
    </rPh>
    <rPh sb="5" eb="6">
      <t>カイ</t>
    </rPh>
    <phoneticPr fontId="4"/>
  </si>
  <si>
    <t>下久堅児童クラブ</t>
  </si>
  <si>
    <t>下久堅知久平118番地1</t>
    <rPh sb="9" eb="11">
      <t>バンチ</t>
    </rPh>
    <phoneticPr fontId="4"/>
  </si>
  <si>
    <t>木造平屋</t>
    <rPh sb="0" eb="2">
      <t>モクゾウ</t>
    </rPh>
    <rPh sb="2" eb="4">
      <t>ヒラヤ</t>
    </rPh>
    <phoneticPr fontId="4"/>
  </si>
  <si>
    <t>集会室、学習室</t>
    <rPh sb="2" eb="3">
      <t>シツ</t>
    </rPh>
    <rPh sb="4" eb="7">
      <t>ガクシュウシツ</t>
    </rPh>
    <phoneticPr fontId="4"/>
  </si>
  <si>
    <t>龍江児童クラブ</t>
  </si>
  <si>
    <t>龍江3539番地</t>
    <rPh sb="6" eb="8">
      <t>バンチ</t>
    </rPh>
    <phoneticPr fontId="4"/>
  </si>
  <si>
    <t>橋南児童クラブ</t>
  </si>
  <si>
    <t>追手町1丁目25番地1</t>
    <rPh sb="8" eb="10">
      <t>バンチ</t>
    </rPh>
    <phoneticPr fontId="4"/>
  </si>
  <si>
    <t>伊賀良第1・第2児童クラブ</t>
    <rPh sb="3" eb="4">
      <t>ダイ</t>
    </rPh>
    <rPh sb="6" eb="7">
      <t>ダイ</t>
    </rPh>
    <phoneticPr fontId="4"/>
  </si>
  <si>
    <t>大瀬木1106番地1</t>
    <rPh sb="0" eb="2">
      <t>オオゼ</t>
    </rPh>
    <rPh sb="2" eb="3">
      <t>キ</t>
    </rPh>
    <rPh sb="7" eb="9">
      <t>バンチ</t>
    </rPh>
    <phoneticPr fontId="4"/>
  </si>
  <si>
    <t>集会室、遊戯室</t>
    <rPh sb="2" eb="3">
      <t>シツ</t>
    </rPh>
    <rPh sb="4" eb="6">
      <t>ユウギ</t>
    </rPh>
    <phoneticPr fontId="4"/>
  </si>
  <si>
    <t>浜井場児童クラブ</t>
  </si>
  <si>
    <t>小伝馬町1丁目3503番地</t>
  </si>
  <si>
    <t>鉄筋ＣＲ</t>
    <rPh sb="0" eb="2">
      <t>テッキン</t>
    </rPh>
    <phoneticPr fontId="4"/>
  </si>
  <si>
    <t>川路児童クラブ</t>
    <rPh sb="0" eb="2">
      <t>カワジ</t>
    </rPh>
    <rPh sb="2" eb="4">
      <t>ジドウ</t>
    </rPh>
    <phoneticPr fontId="4"/>
  </si>
  <si>
    <t>川路3457番地1</t>
    <rPh sb="0" eb="2">
      <t>カワジ</t>
    </rPh>
    <rPh sb="6" eb="8">
      <t>バンチ</t>
    </rPh>
    <phoneticPr fontId="4"/>
  </si>
  <si>
    <t>切石児童クラブ</t>
    <rPh sb="0" eb="2">
      <t>キリイシ</t>
    </rPh>
    <rPh sb="2" eb="4">
      <t>ジドウ</t>
    </rPh>
    <phoneticPr fontId="4"/>
  </si>
  <si>
    <t>鼎切石4635番地1</t>
    <rPh sb="0" eb="1">
      <t>カナエ</t>
    </rPh>
    <rPh sb="1" eb="3">
      <t>キリイシ</t>
    </rPh>
    <rPh sb="7" eb="9">
      <t>バンチ</t>
    </rPh>
    <phoneticPr fontId="4"/>
  </si>
  <si>
    <t>三穂児童クラブ</t>
    <rPh sb="0" eb="2">
      <t>ミホ</t>
    </rPh>
    <rPh sb="2" eb="4">
      <t>ジドウ</t>
    </rPh>
    <phoneticPr fontId="4"/>
  </si>
  <si>
    <t>伊豆木3778番地</t>
    <rPh sb="0" eb="3">
      <t>イズキ</t>
    </rPh>
    <rPh sb="7" eb="9">
      <t>バンチ</t>
    </rPh>
    <phoneticPr fontId="4"/>
  </si>
  <si>
    <t>上久堅児童クラブ</t>
    <rPh sb="0" eb="3">
      <t>カミヒサカタ</t>
    </rPh>
    <rPh sb="3" eb="5">
      <t>ジドウ</t>
    </rPh>
    <phoneticPr fontId="4"/>
  </si>
  <si>
    <t>上久堅7606番地</t>
    <rPh sb="0" eb="3">
      <t>カミヒサカタ</t>
    </rPh>
    <rPh sb="7" eb="9">
      <t>バンチ</t>
    </rPh>
    <phoneticPr fontId="4"/>
  </si>
  <si>
    <t>上郷児童クラブ</t>
    <rPh sb="0" eb="2">
      <t>カミサト</t>
    </rPh>
    <rPh sb="2" eb="4">
      <t>ジドウ</t>
    </rPh>
    <phoneticPr fontId="4"/>
  </si>
  <si>
    <t>上郷飯沼3118番地</t>
    <rPh sb="0" eb="2">
      <t>カミサト</t>
    </rPh>
    <rPh sb="2" eb="4">
      <t>イイヌマ</t>
    </rPh>
    <rPh sb="8" eb="10">
      <t>バンチ</t>
    </rPh>
    <phoneticPr fontId="4"/>
  </si>
  <si>
    <t>鼎児童クラブ</t>
    <rPh sb="0" eb="1">
      <t>カナエ</t>
    </rPh>
    <rPh sb="1" eb="3">
      <t>ジドウ</t>
    </rPh>
    <phoneticPr fontId="4"/>
  </si>
  <si>
    <t>鼎中平1958番地3</t>
    <rPh sb="0" eb="1">
      <t>カナエ</t>
    </rPh>
    <rPh sb="1" eb="3">
      <t>ナカヒラ</t>
    </rPh>
    <rPh sb="7" eb="9">
      <t>バンチ</t>
    </rPh>
    <phoneticPr fontId="4"/>
  </si>
  <si>
    <t>松尾第3児童クラブ</t>
    <rPh sb="0" eb="2">
      <t>マツオ</t>
    </rPh>
    <rPh sb="2" eb="3">
      <t>ダイ</t>
    </rPh>
    <rPh sb="4" eb="6">
      <t>ジドウ</t>
    </rPh>
    <phoneticPr fontId="4"/>
  </si>
  <si>
    <t>松尾城3800-1</t>
    <rPh sb="0" eb="2">
      <t>マツオ</t>
    </rPh>
    <rPh sb="2" eb="3">
      <t>シロ</t>
    </rPh>
    <phoneticPr fontId="4"/>
  </si>
  <si>
    <t>いくら児童センター</t>
    <rPh sb="3" eb="5">
      <t>ジドウ</t>
    </rPh>
    <phoneticPr fontId="4"/>
  </si>
  <si>
    <t>北方130</t>
    <rPh sb="0" eb="2">
      <t>キタカタ</t>
    </rPh>
    <phoneticPr fontId="4"/>
  </si>
  <si>
    <t>千代学童保育</t>
    <rPh sb="0" eb="2">
      <t>チヨ</t>
    </rPh>
    <rPh sb="2" eb="4">
      <t>ガクドウ</t>
    </rPh>
    <rPh sb="4" eb="6">
      <t>ホイク</t>
    </rPh>
    <phoneticPr fontId="4"/>
  </si>
  <si>
    <t>千代932-5</t>
    <rPh sb="0" eb="2">
      <t>チヨ</t>
    </rPh>
    <phoneticPr fontId="4"/>
  </si>
  <si>
    <t>資料：教育委員会学校教育課</t>
    <rPh sb="3" eb="8">
      <t>キョウイ</t>
    </rPh>
    <rPh sb="8" eb="10">
      <t>ガッコウ</t>
    </rPh>
    <rPh sb="10" eb="12">
      <t>キョウイク</t>
    </rPh>
    <phoneticPr fontId="4"/>
  </si>
  <si>
    <t>97 助産施設</t>
  </si>
  <si>
    <t>設置主体</t>
  </si>
  <si>
    <t>母子定員</t>
  </si>
  <si>
    <t>たひら母乳育児相談室</t>
    <rPh sb="3" eb="5">
      <t>ボニュウ</t>
    </rPh>
    <rPh sb="5" eb="7">
      <t>イクジ</t>
    </rPh>
    <rPh sb="7" eb="10">
      <t>ソウダンシツ</t>
    </rPh>
    <phoneticPr fontId="4"/>
  </si>
  <si>
    <t>飯田市下久堅小林814</t>
    <rPh sb="0" eb="3">
      <t>イイダシ</t>
    </rPh>
    <rPh sb="3" eb="4">
      <t>シタ</t>
    </rPh>
    <rPh sb="4" eb="6">
      <t>ヒサカタ</t>
    </rPh>
    <rPh sb="6" eb="8">
      <t>コバヤシ</t>
    </rPh>
    <phoneticPr fontId="4"/>
  </si>
  <si>
    <t>個人</t>
    <rPh sb="0" eb="2">
      <t>コジン</t>
    </rPh>
    <phoneticPr fontId="4"/>
  </si>
  <si>
    <t>バースコンダクター・楽育</t>
    <rPh sb="10" eb="11">
      <t>ラク</t>
    </rPh>
    <rPh sb="11" eb="12">
      <t>イク</t>
    </rPh>
    <phoneticPr fontId="4"/>
  </si>
  <si>
    <t>飯田市三日市場1317-8</t>
    <rPh sb="0" eb="3">
      <t>イイダシ</t>
    </rPh>
    <rPh sb="3" eb="5">
      <t>ミッカ</t>
    </rPh>
    <rPh sb="5" eb="7">
      <t>イチバ</t>
    </rPh>
    <phoneticPr fontId="4"/>
  </si>
  <si>
    <t>無床</t>
  </si>
  <si>
    <t>（出張のみ）</t>
    <rPh sb="1" eb="3">
      <t>シュッチョウ</t>
    </rPh>
    <phoneticPr fontId="4"/>
  </si>
  <si>
    <t>よしみ助産院</t>
    <rPh sb="3" eb="6">
      <t>ジョサンイン</t>
    </rPh>
    <phoneticPr fontId="4"/>
  </si>
  <si>
    <t>飯田市立石710</t>
    <rPh sb="0" eb="3">
      <t>イイダシ</t>
    </rPh>
    <rPh sb="3" eb="4">
      <t>タ</t>
    </rPh>
    <rPh sb="4" eb="5">
      <t>イシ</t>
    </rPh>
    <phoneticPr fontId="4"/>
  </si>
  <si>
    <t>個人</t>
    <rPh sb="0" eb="2">
      <t>コジン</t>
    </rPh>
    <phoneticPr fontId="4"/>
  </si>
  <si>
    <t>資料：飯田保健福祉事務所</t>
    <rPh sb="7" eb="9">
      <t>フクシ</t>
    </rPh>
    <rPh sb="9" eb="11">
      <t>ジム</t>
    </rPh>
    <phoneticPr fontId="4"/>
  </si>
  <si>
    <t>　　　　　　　　　　　等級
障害別</t>
    <rPh sb="11" eb="13">
      <t>トウキュウ</t>
    </rPh>
    <rPh sb="14" eb="16">
      <t>ショウガイ</t>
    </rPh>
    <rPh sb="16" eb="17">
      <t>ベツ</t>
    </rPh>
    <phoneticPr fontId="4"/>
  </si>
  <si>
    <t>計</t>
  </si>
  <si>
    <t>男</t>
  </si>
  <si>
    <t>女</t>
  </si>
  <si>
    <t>構成比
(%)</t>
  </si>
  <si>
    <t>総数</t>
    <phoneticPr fontId="4"/>
  </si>
  <si>
    <t>視覚障害</t>
  </si>
  <si>
    <t>聴覚障害</t>
  </si>
  <si>
    <t>音声言語機能障害</t>
    <rPh sb="4" eb="6">
      <t>キノウ</t>
    </rPh>
    <phoneticPr fontId="4"/>
  </si>
  <si>
    <t>肢体不自由</t>
  </si>
  <si>
    <t>上肢</t>
  </si>
  <si>
    <t>切　断</t>
    <phoneticPr fontId="4"/>
  </si>
  <si>
    <t>機能障害</t>
  </si>
  <si>
    <t>下肢</t>
  </si>
  <si>
    <t>体幹機能障害</t>
    <rPh sb="2" eb="4">
      <t>キノウ</t>
    </rPh>
    <phoneticPr fontId="4"/>
  </si>
  <si>
    <t>内部機能障害</t>
    <rPh sb="2" eb="4">
      <t>キノウ</t>
    </rPh>
    <phoneticPr fontId="4"/>
  </si>
  <si>
    <t>平衡機能障害</t>
  </si>
  <si>
    <t>そしゃく機能障害</t>
    <rPh sb="4" eb="6">
      <t>キノウ</t>
    </rPh>
    <rPh sb="6" eb="8">
      <t>ショウガイ</t>
    </rPh>
    <phoneticPr fontId="4"/>
  </si>
  <si>
    <t>構成比(%)</t>
    <phoneticPr fontId="4"/>
  </si>
  <si>
    <t>資料：福祉課障害福祉係</t>
  </si>
  <si>
    <t>99 知的障害者名簿登載者数</t>
    <rPh sb="3" eb="5">
      <t>チテキ</t>
    </rPh>
    <rPh sb="5" eb="8">
      <t>ショウガイシャ</t>
    </rPh>
    <phoneticPr fontId="4"/>
  </si>
  <si>
    <t>各年4月1日現在</t>
  </si>
  <si>
    <t>年</t>
    <phoneticPr fontId="4"/>
  </si>
  <si>
    <t>18歳未満</t>
  </si>
  <si>
    <t>18歳以上</t>
  </si>
  <si>
    <t>施設入所者数(再掲)</t>
    <rPh sb="2" eb="5">
      <t>ニュウショシャ</t>
    </rPh>
    <phoneticPr fontId="4"/>
  </si>
  <si>
    <t>入所人数</t>
    <rPh sb="0" eb="2">
      <t>ニュウショ</t>
    </rPh>
    <phoneticPr fontId="4"/>
  </si>
  <si>
    <t>入所
施設数</t>
    <rPh sb="0" eb="2">
      <t>ニュウショ</t>
    </rPh>
    <phoneticPr fontId="4"/>
  </si>
  <si>
    <t>100 国民年金加入の状況</t>
  </si>
  <si>
    <t>加入者数</t>
  </si>
  <si>
    <t>不在</t>
  </si>
  <si>
    <t>付加保険料</t>
  </si>
  <si>
    <t>保険料</t>
  </si>
  <si>
    <t>1号
被保険者</t>
  </si>
  <si>
    <t>被保険者数</t>
  </si>
  <si>
    <t>免除者数</t>
  </si>
  <si>
    <t>納付額
（千円）</t>
  </si>
  <si>
    <t>101 国民年金受給の状況</t>
  </si>
  <si>
    <t>受給者別内訳</t>
  </si>
  <si>
    <t>受給者
（人）</t>
  </si>
  <si>
    <t>受給金額
（千円）</t>
  </si>
  <si>
    <t>老齢年金
（人）</t>
  </si>
  <si>
    <t>障害年金
（人）</t>
  </si>
  <si>
    <t>遺族年金
（人）</t>
  </si>
  <si>
    <t>老齢年金</t>
  </si>
  <si>
    <t>障害年金</t>
  </si>
  <si>
    <t>母子年金</t>
  </si>
  <si>
    <t>特別給付金</t>
  </si>
  <si>
    <t>103 共同募金の状況</t>
    <phoneticPr fontId="4"/>
  </si>
  <si>
    <t>(単位 円）</t>
    <rPh sb="1" eb="3">
      <t>タンイ</t>
    </rPh>
    <rPh sb="4" eb="5">
      <t>エン</t>
    </rPh>
    <phoneticPr fontId="4"/>
  </si>
  <si>
    <t>目標額</t>
  </si>
  <si>
    <t>実績額</t>
  </si>
  <si>
    <t>目標に対する比</t>
    <phoneticPr fontId="4"/>
  </si>
  <si>
    <t>総額</t>
  </si>
  <si>
    <t>戸別</t>
  </si>
  <si>
    <t>街頭その他</t>
  </si>
  <si>
    <t>法人</t>
  </si>
  <si>
    <t>配分先</t>
  </si>
  <si>
    <t>金額</t>
  </si>
  <si>
    <t>県共同募金会</t>
  </si>
  <si>
    <t>歳末激励金</t>
    <phoneticPr fontId="4"/>
  </si>
  <si>
    <t>市社会福祉協議会</t>
  </si>
  <si>
    <t>まちづくり委員会等配分</t>
    <rPh sb="5" eb="8">
      <t>イインカイ</t>
    </rPh>
    <rPh sb="8" eb="9">
      <t>トウ</t>
    </rPh>
    <rPh sb="9" eb="11">
      <t>ハイブン</t>
    </rPh>
    <phoneticPr fontId="4"/>
  </si>
  <si>
    <t>地域福祉推進事業費</t>
    <rPh sb="0" eb="2">
      <t>チイキ</t>
    </rPh>
    <rPh sb="2" eb="4">
      <t>フクシ</t>
    </rPh>
    <rPh sb="4" eb="6">
      <t>スイシン</t>
    </rPh>
    <rPh sb="6" eb="8">
      <t>ジギョウ</t>
    </rPh>
    <rPh sb="8" eb="9">
      <t>ヒ</t>
    </rPh>
    <phoneticPr fontId="4"/>
  </si>
  <si>
    <t>民間福祉施設</t>
    <rPh sb="0" eb="2">
      <t>ミンカン</t>
    </rPh>
    <rPh sb="2" eb="4">
      <t>フクシ</t>
    </rPh>
    <rPh sb="4" eb="6">
      <t>シセツ</t>
    </rPh>
    <phoneticPr fontId="4"/>
  </si>
  <si>
    <t>児童福祉事業</t>
    <rPh sb="0" eb="2">
      <t>ジドウ</t>
    </rPh>
    <rPh sb="2" eb="4">
      <t>フクシ</t>
    </rPh>
    <rPh sb="4" eb="6">
      <t>ジギョウ</t>
    </rPh>
    <phoneticPr fontId="4"/>
  </si>
  <si>
    <t>資料：長野県共同募金会飯田市支会</t>
    <phoneticPr fontId="4"/>
  </si>
  <si>
    <t>104 日本赤十字社資の収納状況</t>
    <phoneticPr fontId="4"/>
  </si>
  <si>
    <t>（単位 円）</t>
    <phoneticPr fontId="4"/>
  </si>
  <si>
    <t>資料：危機管理室 防災係日赤事務局</t>
    <rPh sb="3" eb="5">
      <t>キキ</t>
    </rPh>
    <rPh sb="5" eb="7">
      <t>カンリ</t>
    </rPh>
    <rPh sb="7" eb="8">
      <t>シツ</t>
    </rPh>
    <rPh sb="9" eb="11">
      <t>ボウサイ</t>
    </rPh>
    <rPh sb="11" eb="12">
      <t>カカ</t>
    </rPh>
    <rPh sb="12" eb="14">
      <t>ニッセキ</t>
    </rPh>
    <rPh sb="14" eb="17">
      <t>ジムキョク</t>
    </rPh>
    <phoneticPr fontId="4"/>
  </si>
  <si>
    <t>105 社会福祉協議会の相談事業</t>
    <rPh sb="4" eb="6">
      <t>シャカイ</t>
    </rPh>
    <rPh sb="6" eb="8">
      <t>フクシ</t>
    </rPh>
    <rPh sb="8" eb="11">
      <t>キョウギカイ</t>
    </rPh>
    <rPh sb="12" eb="14">
      <t>ソウダン</t>
    </rPh>
    <rPh sb="14" eb="16">
      <t>ジギョウ</t>
    </rPh>
    <phoneticPr fontId="4"/>
  </si>
  <si>
    <t>相談内容</t>
  </si>
  <si>
    <t>生計問題</t>
  </si>
  <si>
    <t>家族関係</t>
  </si>
  <si>
    <t>職業・生業問題</t>
  </si>
  <si>
    <t>健康医療問題</t>
  </si>
  <si>
    <t>結婚相談</t>
  </si>
  <si>
    <t>離婚問題</t>
  </si>
  <si>
    <t>住宅問題</t>
  </si>
  <si>
    <t>財産関係</t>
  </si>
  <si>
    <t>精神衛生</t>
  </si>
  <si>
    <t>心身障害者（児）福祉</t>
  </si>
  <si>
    <t>児童福祉・母子健康</t>
  </si>
  <si>
    <t>教育・青少年問題</t>
  </si>
  <si>
    <t>母子福祉</t>
  </si>
  <si>
    <t>老人福祉</t>
  </si>
  <si>
    <t>人権相談</t>
  </si>
  <si>
    <t>事故関係</t>
  </si>
  <si>
    <t>苦情相談</t>
  </si>
  <si>
    <t>出稼相談</t>
  </si>
  <si>
    <t>法律相談</t>
  </si>
  <si>
    <t>※　心配ごと相談所…さんとぴあ飯田（飯田市福祉会館）、平日毎日開設。</t>
    <rPh sb="27" eb="29">
      <t>ヘイジツ</t>
    </rPh>
    <rPh sb="29" eb="31">
      <t>マイニチ</t>
    </rPh>
    <phoneticPr fontId="4"/>
  </si>
  <si>
    <t>資料：社会福祉協議会</t>
  </si>
  <si>
    <t>　　　特別心配ごと相談は毎週火曜日開設。</t>
    <rPh sb="3" eb="5">
      <t>トクベツ</t>
    </rPh>
    <rPh sb="5" eb="7">
      <t>シンパイ</t>
    </rPh>
    <rPh sb="9" eb="11">
      <t>ソウダン</t>
    </rPh>
    <rPh sb="12" eb="14">
      <t>マイシュウ</t>
    </rPh>
    <rPh sb="14" eb="17">
      <t>カヨウビ</t>
    </rPh>
    <rPh sb="17" eb="19">
      <t>カイセツ</t>
    </rPh>
    <phoneticPr fontId="4"/>
  </si>
  <si>
    <t>96児童館・児童センター・児童クラブ設置状況</t>
    <rPh sb="2" eb="5">
      <t>ジドウカン</t>
    </rPh>
    <rPh sb="6" eb="8">
      <t>ジドウ</t>
    </rPh>
    <rPh sb="13" eb="15">
      <t>ジドウ</t>
    </rPh>
    <rPh sb="18" eb="20">
      <t>セッチ</t>
    </rPh>
    <rPh sb="20" eb="22">
      <t>ジョウキョウ</t>
    </rPh>
    <phoneticPr fontId="2"/>
  </si>
  <si>
    <t>97助産施設</t>
    <rPh sb="2" eb="4">
      <t>ジョサン</t>
    </rPh>
    <rPh sb="4" eb="6">
      <t>シセツ</t>
    </rPh>
    <phoneticPr fontId="2"/>
  </si>
  <si>
    <t>98身体障害者等級別・障害別手帳交付状況</t>
    <rPh sb="2" eb="4">
      <t>シンタイ</t>
    </rPh>
    <rPh sb="4" eb="7">
      <t>ショウガイシャ</t>
    </rPh>
    <rPh sb="7" eb="8">
      <t>ナド</t>
    </rPh>
    <rPh sb="8" eb="10">
      <t>キュウベツ</t>
    </rPh>
    <rPh sb="11" eb="13">
      <t>ショウガイ</t>
    </rPh>
    <rPh sb="13" eb="14">
      <t>ベツ</t>
    </rPh>
    <rPh sb="14" eb="16">
      <t>テチョウ</t>
    </rPh>
    <rPh sb="16" eb="18">
      <t>コウフ</t>
    </rPh>
    <rPh sb="18" eb="20">
      <t>ジョウキョウ</t>
    </rPh>
    <phoneticPr fontId="2"/>
  </si>
  <si>
    <t>87授産施設の状況</t>
    <rPh sb="2" eb="4">
      <t>ジュサン</t>
    </rPh>
    <rPh sb="4" eb="6">
      <t>シセツ</t>
    </rPh>
    <rPh sb="7" eb="9">
      <t>ジョウキョウ</t>
    </rPh>
    <phoneticPr fontId="2"/>
  </si>
  <si>
    <t>99知的障害者名簿登載者数</t>
    <rPh sb="2" eb="4">
      <t>チテキ</t>
    </rPh>
    <rPh sb="4" eb="7">
      <t>ショウガイシャ</t>
    </rPh>
    <rPh sb="7" eb="9">
      <t>メイボ</t>
    </rPh>
    <rPh sb="9" eb="11">
      <t>トウサイ</t>
    </rPh>
    <rPh sb="11" eb="12">
      <t>シャ</t>
    </rPh>
    <rPh sb="12" eb="13">
      <t>スウ</t>
    </rPh>
    <phoneticPr fontId="2"/>
  </si>
  <si>
    <t>88社会福祉施設等</t>
    <rPh sb="2" eb="4">
      <t>シャカイ</t>
    </rPh>
    <rPh sb="4" eb="6">
      <t>フクシ</t>
    </rPh>
    <rPh sb="6" eb="9">
      <t>シセツナド</t>
    </rPh>
    <phoneticPr fontId="2"/>
  </si>
  <si>
    <t>100国民年金加入の状況</t>
    <rPh sb="3" eb="5">
      <t>コクミン</t>
    </rPh>
    <rPh sb="5" eb="7">
      <t>ネンキン</t>
    </rPh>
    <rPh sb="7" eb="9">
      <t>カニュウ</t>
    </rPh>
    <rPh sb="10" eb="12">
      <t>ジョウキョウ</t>
    </rPh>
    <phoneticPr fontId="2"/>
  </si>
  <si>
    <t>89養護老人ホーム等入所者数</t>
    <rPh sb="2" eb="4">
      <t>ヨウゴ</t>
    </rPh>
    <rPh sb="4" eb="6">
      <t>ロウジン</t>
    </rPh>
    <rPh sb="9" eb="10">
      <t>ナド</t>
    </rPh>
    <rPh sb="10" eb="13">
      <t>ニュウショシャ</t>
    </rPh>
    <rPh sb="13" eb="14">
      <t>スウ</t>
    </rPh>
    <phoneticPr fontId="2"/>
  </si>
  <si>
    <t>101国民年金受給の状況</t>
    <rPh sb="3" eb="5">
      <t>コクミン</t>
    </rPh>
    <rPh sb="5" eb="7">
      <t>ネンキン</t>
    </rPh>
    <rPh sb="7" eb="9">
      <t>ジュキュウ</t>
    </rPh>
    <rPh sb="10" eb="12">
      <t>ジョウキョウ</t>
    </rPh>
    <phoneticPr fontId="2"/>
  </si>
  <si>
    <t>92就学前児童措置入所状況</t>
    <rPh sb="2" eb="5">
      <t>シュウガクマエ</t>
    </rPh>
    <rPh sb="5" eb="7">
      <t>ジドウ</t>
    </rPh>
    <rPh sb="7" eb="9">
      <t>ソチ</t>
    </rPh>
    <rPh sb="9" eb="11">
      <t>ニュウショ</t>
    </rPh>
    <rPh sb="11" eb="13">
      <t>ジョウキョウ</t>
    </rPh>
    <phoneticPr fontId="2"/>
  </si>
  <si>
    <t>102福祉年金受給者の状況</t>
    <rPh sb="3" eb="5">
      <t>フクシ</t>
    </rPh>
    <rPh sb="5" eb="7">
      <t>ネンキン</t>
    </rPh>
    <rPh sb="7" eb="10">
      <t>ジュキュウシャ</t>
    </rPh>
    <rPh sb="11" eb="13">
      <t>ジョウキョウ</t>
    </rPh>
    <phoneticPr fontId="2"/>
  </si>
  <si>
    <t>93-1保育所の状況</t>
    <rPh sb="4" eb="6">
      <t>ホイク</t>
    </rPh>
    <rPh sb="6" eb="7">
      <t>ジョ</t>
    </rPh>
    <rPh sb="8" eb="10">
      <t>ジョウキョウ</t>
    </rPh>
    <phoneticPr fontId="2"/>
  </si>
  <si>
    <t>103共同募金の状況</t>
    <rPh sb="3" eb="5">
      <t>キョウドウ</t>
    </rPh>
    <rPh sb="5" eb="7">
      <t>ボキン</t>
    </rPh>
    <rPh sb="8" eb="10">
      <t>ジョウキョウ</t>
    </rPh>
    <phoneticPr fontId="2"/>
  </si>
  <si>
    <t>93-2地域子育て支援拠点の状況</t>
    <rPh sb="4" eb="6">
      <t>チイキ</t>
    </rPh>
    <rPh sb="6" eb="8">
      <t>コソダ</t>
    </rPh>
    <rPh sb="9" eb="11">
      <t>シエン</t>
    </rPh>
    <rPh sb="11" eb="13">
      <t>キョテン</t>
    </rPh>
    <rPh sb="14" eb="16">
      <t>ジョウキョウ</t>
    </rPh>
    <phoneticPr fontId="2"/>
  </si>
  <si>
    <t>104日本赤十字社資の収納状況</t>
    <rPh sb="3" eb="5">
      <t>ニホン</t>
    </rPh>
    <rPh sb="5" eb="8">
      <t>セキジュウジ</t>
    </rPh>
    <rPh sb="8" eb="9">
      <t>シャ</t>
    </rPh>
    <rPh sb="9" eb="10">
      <t>シ</t>
    </rPh>
    <rPh sb="11" eb="13">
      <t>シュウノウ</t>
    </rPh>
    <rPh sb="13" eb="15">
      <t>ジョウキョウ</t>
    </rPh>
    <phoneticPr fontId="2"/>
  </si>
  <si>
    <t>105社会福祉協議会の相談事業</t>
    <rPh sb="3" eb="5">
      <t>シャカイ</t>
    </rPh>
    <rPh sb="5" eb="7">
      <t>フクシ</t>
    </rPh>
    <rPh sb="7" eb="10">
      <t>キョウギカイ</t>
    </rPh>
    <rPh sb="11" eb="13">
      <t>ソウダン</t>
    </rPh>
    <rPh sb="13" eb="15">
      <t>ジギョウ</t>
    </rPh>
    <phoneticPr fontId="2"/>
  </si>
  <si>
    <t>90介護保険認定者一覧表</t>
    <rPh sb="2" eb="4">
      <t>カイゴ</t>
    </rPh>
    <rPh sb="4" eb="6">
      <t>ホケン</t>
    </rPh>
    <rPh sb="6" eb="8">
      <t>ニンテイ</t>
    </rPh>
    <rPh sb="8" eb="9">
      <t>シャ</t>
    </rPh>
    <rPh sb="9" eb="11">
      <t>イチラン</t>
    </rPh>
    <rPh sb="11" eb="12">
      <t>ヒョウ</t>
    </rPh>
    <phoneticPr fontId="2"/>
  </si>
  <si>
    <t>91老人福祉センター利用状況</t>
    <rPh sb="2" eb="4">
      <t>ロウジン</t>
    </rPh>
    <rPh sb="4" eb="6">
      <t>フクシ</t>
    </rPh>
    <rPh sb="10" eb="12">
      <t>リヨウ</t>
    </rPh>
    <rPh sb="12" eb="14">
      <t>ジョウキョウ</t>
    </rPh>
    <phoneticPr fontId="2"/>
  </si>
  <si>
    <t>Ｇ社会福祉 目次</t>
    <rPh sb="1" eb="3">
      <t>シャカイ</t>
    </rPh>
    <rPh sb="3" eb="5">
      <t>フクシ</t>
    </rPh>
    <rPh sb="6" eb="8">
      <t>モクジ</t>
    </rPh>
    <phoneticPr fontId="2"/>
  </si>
  <si>
    <t>授　　　産</t>
    <phoneticPr fontId="4"/>
  </si>
  <si>
    <t>工賃総額
（千円）</t>
    <rPh sb="6" eb="7">
      <t>セン</t>
    </rPh>
    <rPh sb="7" eb="8">
      <t>エン</t>
    </rPh>
    <phoneticPr fontId="4"/>
  </si>
  <si>
    <t>年度
施設名</t>
    <phoneticPr fontId="4"/>
  </si>
  <si>
    <t>87 授産施設の状況</t>
    <phoneticPr fontId="4"/>
  </si>
  <si>
    <t>特別養護老人ホーム　笑みの里</t>
    <rPh sb="10" eb="11">
      <t>エ</t>
    </rPh>
    <rPh sb="13" eb="14">
      <t>サト</t>
    </rPh>
    <phoneticPr fontId="4"/>
  </si>
  <si>
    <t>特別養護老人ホーム  ゆい</t>
    <phoneticPr fontId="4"/>
  </si>
  <si>
    <t xml:space="preserve">昭和56年3月開設
規模…鉄筋コンクリート２階建　(１部地階)
延床面積…539.10㎡
平成26年度から用途変更「姫宮憩いの家」
</t>
    <rPh sb="7" eb="9">
      <t>カイセツ</t>
    </rPh>
    <rPh sb="32" eb="33">
      <t>ノ</t>
    </rPh>
    <rPh sb="33" eb="34">
      <t>ユカ</t>
    </rPh>
    <rPh sb="45" eb="47">
      <t>ヘイセイ</t>
    </rPh>
    <rPh sb="49" eb="51">
      <t>ネンド</t>
    </rPh>
    <rPh sb="53" eb="55">
      <t>ヨウト</t>
    </rPh>
    <rPh sb="55" eb="57">
      <t>ヘンコウ</t>
    </rPh>
    <rPh sb="58" eb="60">
      <t>ヒメミヤ</t>
    </rPh>
    <rPh sb="60" eb="61">
      <t>イコ</t>
    </rPh>
    <rPh sb="63" eb="64">
      <t>イエ</t>
    </rPh>
    <phoneticPr fontId="4"/>
  </si>
  <si>
    <t>※「保育所等入所児童数」は保育所・認定こども園・幼稚園の入所児童数（管外委託児を含む）。</t>
    <rPh sb="2" eb="5">
      <t>ホイクジョ</t>
    </rPh>
    <rPh sb="5" eb="6">
      <t>トウ</t>
    </rPh>
    <rPh sb="6" eb="8">
      <t>ニュウショ</t>
    </rPh>
    <rPh sb="8" eb="11">
      <t>ジドウスウ</t>
    </rPh>
    <rPh sb="13" eb="15">
      <t>ホイク</t>
    </rPh>
    <rPh sb="15" eb="16">
      <t>ショ</t>
    </rPh>
    <rPh sb="17" eb="19">
      <t>ニンテイ</t>
    </rPh>
    <rPh sb="22" eb="23">
      <t>エン</t>
    </rPh>
    <rPh sb="24" eb="27">
      <t>ヨウチエン</t>
    </rPh>
    <rPh sb="28" eb="30">
      <t>ニュウショ</t>
    </rPh>
    <rPh sb="30" eb="32">
      <t>ジドウ</t>
    </rPh>
    <rPh sb="32" eb="33">
      <t>スウ</t>
    </rPh>
    <rPh sb="34" eb="36">
      <t>カンガイ</t>
    </rPh>
    <rPh sb="36" eb="38">
      <t>イタク</t>
    </rPh>
    <rPh sb="38" eb="39">
      <t>ジ</t>
    </rPh>
    <rPh sb="40" eb="41">
      <t>フク</t>
    </rPh>
    <phoneticPr fontId="4"/>
  </si>
  <si>
    <t>92 就学前児童入所状況</t>
    <phoneticPr fontId="4"/>
  </si>
  <si>
    <t>認定こども園
勅使河原学園</t>
    <rPh sb="0" eb="2">
      <t>ニンテイ</t>
    </rPh>
    <rPh sb="5" eb="6">
      <t>エン</t>
    </rPh>
    <rPh sb="7" eb="11">
      <t>テシガワラ</t>
    </rPh>
    <rPh sb="11" eb="13">
      <t>ガクエン</t>
    </rPh>
    <phoneticPr fontId="4"/>
  </si>
  <si>
    <t>認定こども園
入舟幼稚園・入舟保育園</t>
    <rPh sb="0" eb="2">
      <t>ニンテイ</t>
    </rPh>
    <rPh sb="5" eb="6">
      <t>エン</t>
    </rPh>
    <rPh sb="7" eb="9">
      <t>イリフネ</t>
    </rPh>
    <rPh sb="9" eb="12">
      <t>ヨウチエン</t>
    </rPh>
    <rPh sb="13" eb="15">
      <t>イリフネ</t>
    </rPh>
    <rPh sb="15" eb="18">
      <t>ホイクエン</t>
    </rPh>
    <phoneticPr fontId="4"/>
  </si>
  <si>
    <t>認定こども園
聖クララ幼稚園</t>
    <rPh sb="0" eb="2">
      <t>ニンテイ</t>
    </rPh>
    <rPh sb="5" eb="6">
      <t>エン</t>
    </rPh>
    <rPh sb="7" eb="8">
      <t>セイ</t>
    </rPh>
    <rPh sb="11" eb="14">
      <t>ヨウチエン</t>
    </rPh>
    <phoneticPr fontId="4"/>
  </si>
  <si>
    <t>認定こども園
飯田ルーテル幼稚園</t>
    <rPh sb="0" eb="2">
      <t>ニンテイ</t>
    </rPh>
    <rPh sb="5" eb="6">
      <t>エン</t>
    </rPh>
    <rPh sb="7" eb="9">
      <t>イイダ</t>
    </rPh>
    <rPh sb="13" eb="16">
      <t>ヨウチエン</t>
    </rPh>
    <phoneticPr fontId="2"/>
  </si>
  <si>
    <t>認定こども園
慈光幼稚園</t>
    <rPh sb="0" eb="2">
      <t>ニンテイ</t>
    </rPh>
    <rPh sb="5" eb="6">
      <t>エン</t>
    </rPh>
    <rPh sb="7" eb="9">
      <t>ジコウ</t>
    </rPh>
    <rPh sb="9" eb="12">
      <t>ヨウチエン</t>
    </rPh>
    <phoneticPr fontId="4"/>
  </si>
  <si>
    <t>上郷なかよし保育園</t>
    <rPh sb="0" eb="2">
      <t>カミサト</t>
    </rPh>
    <rPh sb="6" eb="9">
      <t>ホイクエン</t>
    </rPh>
    <phoneticPr fontId="2"/>
  </si>
  <si>
    <t>･･</t>
  </si>
  <si>
    <t>公社）飯田広域
シルバー人材
センター</t>
    <rPh sb="0" eb="2">
      <t>コウシャ</t>
    </rPh>
    <rPh sb="3" eb="5">
      <t>イイダ</t>
    </rPh>
    <rPh sb="5" eb="7">
      <t>コウイキ</t>
    </rPh>
    <rPh sb="12" eb="14">
      <t>ジンザイ</t>
    </rPh>
    <phoneticPr fontId="4"/>
  </si>
  <si>
    <t>火～土
（週5日）</t>
    <rPh sb="0" eb="1">
      <t>カ</t>
    </rPh>
    <rPh sb="2" eb="3">
      <t>ド</t>
    </rPh>
    <rPh sb="5" eb="6">
      <t>シュウ</t>
    </rPh>
    <rPh sb="7" eb="8">
      <t>ニチ</t>
    </rPh>
    <phoneticPr fontId="4"/>
  </si>
  <si>
    <t>環境文化教育
機構㈱</t>
    <rPh sb="0" eb="2">
      <t>カンキョウ</t>
    </rPh>
    <rPh sb="2" eb="4">
      <t>ブンカ</t>
    </rPh>
    <rPh sb="4" eb="6">
      <t>キョウイク</t>
    </rPh>
    <rPh sb="7" eb="9">
      <t>キコウ</t>
    </rPh>
    <phoneticPr fontId="4"/>
  </si>
  <si>
    <t>設置数</t>
    <phoneticPr fontId="4"/>
  </si>
  <si>
    <t>実施日</t>
    <phoneticPr fontId="4"/>
  </si>
  <si>
    <t>実施時間</t>
    <phoneticPr fontId="4"/>
  </si>
  <si>
    <t>実施主体</t>
    <phoneticPr fontId="4"/>
  </si>
  <si>
    <t>各年８月１日現在</t>
    <phoneticPr fontId="2"/>
  </si>
  <si>
    <t>丸山児童センター、丸山センター第2</t>
    <rPh sb="9" eb="11">
      <t>マルヤマ</t>
    </rPh>
    <rPh sb="15" eb="16">
      <t>ダイ</t>
    </rPh>
    <phoneticPr fontId="4"/>
  </si>
  <si>
    <t>建築面積</t>
    <phoneticPr fontId="4"/>
  </si>
  <si>
    <t>（母乳育児支援）</t>
    <rPh sb="1" eb="3">
      <t>ボニュウ</t>
    </rPh>
    <rPh sb="3" eb="5">
      <t>イクジ</t>
    </rPh>
    <rPh sb="5" eb="7">
      <t>シエン</t>
    </rPh>
    <phoneticPr fontId="4"/>
  </si>
  <si>
    <t>飯田市鼎上山1521-1</t>
    <rPh sb="0" eb="3">
      <t>イイダシ</t>
    </rPh>
    <rPh sb="3" eb="4">
      <t>カナエ</t>
    </rPh>
    <rPh sb="4" eb="5">
      <t>ウエ</t>
    </rPh>
    <rPh sb="5" eb="6">
      <t>ヤマ</t>
    </rPh>
    <phoneticPr fontId="4"/>
  </si>
  <si>
    <t>サンフラワー助産院</t>
    <rPh sb="6" eb="9">
      <t>ジョサンイン</t>
    </rPh>
    <phoneticPr fontId="4"/>
  </si>
  <si>
    <t>（相談・出張のみ）</t>
    <rPh sb="1" eb="3">
      <t>ソウダン</t>
    </rPh>
    <rPh sb="4" eb="6">
      <t>シュッチョウ</t>
    </rPh>
    <phoneticPr fontId="4"/>
  </si>
  <si>
    <t>はぎもと助産院</t>
    <rPh sb="4" eb="7">
      <t>ジョサンイン</t>
    </rPh>
    <phoneticPr fontId="4"/>
  </si>
  <si>
    <t>名　　　称</t>
    <phoneticPr fontId="4"/>
  </si>
  <si>
    <t>保育所等入所児童数</t>
    <rPh sb="3" eb="4">
      <t>トウ</t>
    </rPh>
    <phoneticPr fontId="2"/>
  </si>
  <si>
    <t>保育所等入所率（％）</t>
    <rPh sb="3" eb="4">
      <t>トウ</t>
    </rPh>
    <phoneticPr fontId="2"/>
  </si>
  <si>
    <t>目次</t>
    <rPh sb="0" eb="2">
      <t>モクジ</t>
    </rPh>
    <phoneticPr fontId="17"/>
  </si>
  <si>
    <t>　　資料：南信州広域連合事務局介護保険係</t>
    <rPh sb="5" eb="6">
      <t>ミナミ</t>
    </rPh>
    <rPh sb="6" eb="8">
      <t>シンシュウ</t>
    </rPh>
    <rPh sb="8" eb="10">
      <t>コウイキ</t>
    </rPh>
    <rPh sb="10" eb="12">
      <t>レンゴウ</t>
    </rPh>
    <rPh sb="12" eb="15">
      <t>ジムキョク</t>
    </rPh>
    <rPh sb="15" eb="17">
      <t>カイゴ</t>
    </rPh>
    <rPh sb="17" eb="19">
      <t>ホケン</t>
    </rPh>
    <rPh sb="19" eb="20">
      <t>カカリ</t>
    </rPh>
    <phoneticPr fontId="4"/>
  </si>
  <si>
    <t>23.4.2
～
24.4.1</t>
  </si>
  <si>
    <t>24.4.2
～
25.4.1</t>
  </si>
  <si>
    <t>25.4.2
～
26.4.1</t>
  </si>
  <si>
    <t>26.4.2
～
27.4.1</t>
  </si>
  <si>
    <t>他市町村からの通園児数</t>
    <rPh sb="0" eb="1">
      <t>タ</t>
    </rPh>
    <rPh sb="1" eb="2">
      <t>シ</t>
    </rPh>
    <rPh sb="2" eb="4">
      <t>チョウソン</t>
    </rPh>
    <rPh sb="7" eb="9">
      <t>ツウエン</t>
    </rPh>
    <rPh sb="9" eb="10">
      <t>ジドウ</t>
    </rPh>
    <rPh sb="10" eb="11">
      <t>スウ</t>
    </rPh>
    <phoneticPr fontId="4"/>
  </si>
  <si>
    <t>認定こども園
ビバ・チャイルド</t>
    <rPh sb="0" eb="2">
      <t>ニンテイ</t>
    </rPh>
    <rPh sb="5" eb="6">
      <t>エン</t>
    </rPh>
    <phoneticPr fontId="2"/>
  </si>
  <si>
    <t>NPO法人
おしゃべりサラダ</t>
    <rPh sb="3" eb="5">
      <t>ホウジン</t>
    </rPh>
    <phoneticPr fontId="4"/>
  </si>
  <si>
    <t>ＫａｎＫａｎリトルジャイアント</t>
  </si>
  <si>
    <t>水
（週1日）</t>
    <rPh sb="0" eb="1">
      <t>スイ</t>
    </rPh>
    <rPh sb="3" eb="4">
      <t>シュウ</t>
    </rPh>
    <rPh sb="5" eb="6">
      <t>ニチ</t>
    </rPh>
    <phoneticPr fontId="4"/>
  </si>
  <si>
    <t>支給対象
児童数</t>
    <phoneticPr fontId="4"/>
  </si>
  <si>
    <t>95 児童手当支給状況</t>
    <rPh sb="3" eb="5">
      <t>ジドウ</t>
    </rPh>
    <rPh sb="5" eb="7">
      <t>テアテ</t>
    </rPh>
    <rPh sb="7" eb="9">
      <t>シキュウ</t>
    </rPh>
    <rPh sb="9" eb="11">
      <t>ジョウキョウ</t>
    </rPh>
    <phoneticPr fontId="4"/>
  </si>
  <si>
    <t>㎡</t>
    <phoneticPr fontId="4"/>
  </si>
  <si>
    <t>〃</t>
    <phoneticPr fontId="4"/>
  </si>
  <si>
    <t>無床</t>
    <phoneticPr fontId="4"/>
  </si>
  <si>
    <t>－</t>
    <phoneticPr fontId="4"/>
  </si>
  <si>
    <t>飯田市八幡町593-1
おんたけコーポＡ７号室</t>
    <rPh sb="0" eb="3">
      <t>イイダシ</t>
    </rPh>
    <rPh sb="3" eb="5">
      <t>ヤワタ</t>
    </rPh>
    <rPh sb="5" eb="6">
      <t>マチ</t>
    </rPh>
    <rPh sb="21" eb="22">
      <t>ゴウ</t>
    </rPh>
    <rPh sb="22" eb="23">
      <t>シツ</t>
    </rPh>
    <phoneticPr fontId="4"/>
  </si>
  <si>
    <t>　　　法律相談は毎月第2金曜日。結婚相談は毎月8日、18日、28日。平成16年度より毎月第2、第3日曜日。</t>
    <phoneticPr fontId="4"/>
  </si>
  <si>
    <t>86-1生活保護状況</t>
    <rPh sb="4" eb="6">
      <t>セイカツ</t>
    </rPh>
    <rPh sb="6" eb="8">
      <t>ホゴ</t>
    </rPh>
    <rPh sb="8" eb="10">
      <t>ジョウキョウ</t>
    </rPh>
    <phoneticPr fontId="2"/>
  </si>
  <si>
    <t>86‐2保護世帯及び人員</t>
    <rPh sb="4" eb="6">
      <t>ホゴ</t>
    </rPh>
    <rPh sb="6" eb="8">
      <t>セタイ</t>
    </rPh>
    <rPh sb="8" eb="9">
      <t>オヨ</t>
    </rPh>
    <rPh sb="10" eb="12">
      <t>ジンイン</t>
    </rPh>
    <phoneticPr fontId="2"/>
  </si>
  <si>
    <t>86‐3保護費</t>
    <rPh sb="4" eb="7">
      <t>ホゴヒ</t>
    </rPh>
    <phoneticPr fontId="2"/>
  </si>
  <si>
    <t>資料：福祉課</t>
    <rPh sb="0" eb="2">
      <t>シリョウ</t>
    </rPh>
    <rPh sb="3" eb="6">
      <t>フクシカ</t>
    </rPh>
    <phoneticPr fontId="2"/>
  </si>
  <si>
    <t>目次</t>
    <rPh sb="0" eb="2">
      <t>モクジ</t>
    </rPh>
    <phoneticPr fontId="28"/>
  </si>
  <si>
    <t>平成29年4月1日現在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</si>
  <si>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認知症対応型共同生活介護（グループホーム）</t>
    <phoneticPr fontId="4"/>
  </si>
  <si>
    <t>特定施設入居者生活介護</t>
    <phoneticPr fontId="4"/>
  </si>
  <si>
    <t>共同生活援助</t>
    <rPh sb="4" eb="6">
      <t>エンジョ</t>
    </rPh>
    <phoneticPr fontId="4"/>
  </si>
  <si>
    <t>地域移行支援・地域定着支援</t>
    <phoneticPr fontId="4"/>
  </si>
  <si>
    <t>就労継続支援A型</t>
    <phoneticPr fontId="4"/>
  </si>
  <si>
    <t>就労継続支援B型</t>
    <phoneticPr fontId="4"/>
  </si>
  <si>
    <t>保育所等訪問支援</t>
    <phoneticPr fontId="4"/>
  </si>
  <si>
    <t>市内障害福祉サービス事業者</t>
    <rPh sb="2" eb="4">
      <t>ショウガイ</t>
    </rPh>
    <rPh sb="4" eb="6">
      <t>フクシ</t>
    </rPh>
    <rPh sb="10" eb="12">
      <t>ジギョウ</t>
    </rPh>
    <rPh sb="12" eb="13">
      <t>シャ</t>
    </rPh>
    <phoneticPr fontId="4"/>
  </si>
  <si>
    <r>
      <t>資料：福祉課</t>
    </r>
    <r>
      <rPr>
        <sz val="11"/>
        <rFont val="ＭＳ Ｐゴシック"/>
        <family val="3"/>
        <charset val="128"/>
      </rPr>
      <t>・子育て支援課・長寿支援課</t>
    </r>
    <rPh sb="0" eb="2">
      <t>シリョウ</t>
    </rPh>
    <rPh sb="3" eb="6">
      <t>フクシカ</t>
    </rPh>
    <rPh sb="7" eb="9">
      <t>コソダ</t>
    </rPh>
    <rPh sb="10" eb="12">
      <t>シエン</t>
    </rPh>
    <rPh sb="12" eb="13">
      <t>カ</t>
    </rPh>
    <rPh sb="14" eb="16">
      <t>チョウジュ</t>
    </rPh>
    <rPh sb="16" eb="18">
      <t>シエン</t>
    </rPh>
    <rPh sb="18" eb="19">
      <t>カ</t>
    </rPh>
    <phoneticPr fontId="4"/>
  </si>
  <si>
    <t>平成29年6月30日現在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</si>
  <si>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t>平成29年3月31日現在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</si>
  <si>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t>※この数値は市保有データから作成したものであり、あくまで参考値です。確定した数値については国保連データを参照ください。
※国保連データ（Ｈ29.3.31現在の認定者総数：6,273人）</t>
    <rPh sb="3" eb="5">
      <t>スウチ</t>
    </rPh>
    <rPh sb="6" eb="7">
      <t>シ</t>
    </rPh>
    <rPh sb="7" eb="9">
      <t>ホユウ</t>
    </rPh>
    <rPh sb="14" eb="16">
      <t>サクセイ</t>
    </rPh>
    <rPh sb="28" eb="31">
      <t>サンコウチ</t>
    </rPh>
    <rPh sb="34" eb="36">
      <t>カクテイ</t>
    </rPh>
    <rPh sb="38" eb="40">
      <t>スウチ</t>
    </rPh>
    <rPh sb="45" eb="48">
      <t>コクホレン</t>
    </rPh>
    <rPh sb="52" eb="54">
      <t>サンショウ</t>
    </rPh>
    <rPh sb="61" eb="64">
      <t>コクホレン</t>
    </rPh>
    <rPh sb="76" eb="78">
      <t>ゲンザイ</t>
    </rPh>
    <rPh sb="79" eb="81">
      <t>ニンテイ</t>
    </rPh>
    <rPh sb="81" eb="82">
      <t>シャ</t>
    </rPh>
    <rPh sb="82" eb="84">
      <t>ソウスウ</t>
    </rPh>
    <rPh sb="90" eb="91">
      <t>ニン</t>
    </rPh>
    <phoneticPr fontId="2"/>
  </si>
  <si>
    <t>平成29年4月1日現在</t>
    <phoneticPr fontId="4"/>
  </si>
  <si>
    <t>27.4.2
～
28.4.1</t>
  </si>
  <si>
    <t>28.4.2
～
29.4.1</t>
  </si>
  <si>
    <t>平成29年4月1日現在</t>
    <rPh sb="0" eb="2">
      <t>ヘイセイ</t>
    </rPh>
    <rPh sb="4" eb="5">
      <t>ネン</t>
    </rPh>
    <phoneticPr fontId="2"/>
  </si>
  <si>
    <t>･･</t>
    <phoneticPr fontId="4"/>
  </si>
  <si>
    <t>･･</t>
    <phoneticPr fontId="2"/>
  </si>
  <si>
    <t>-</t>
    <phoneticPr fontId="4"/>
  </si>
  <si>
    <t>鼎あかり保育園</t>
    <rPh sb="4" eb="7">
      <t>ホイクエン</t>
    </rPh>
    <phoneticPr fontId="2"/>
  </si>
  <si>
    <t>･･</t>
    <phoneticPr fontId="4"/>
  </si>
  <si>
    <t>･･</t>
    <phoneticPr fontId="2"/>
  </si>
  <si>
    <t xml:space="preserve"> </t>
    <phoneticPr fontId="4"/>
  </si>
  <si>
    <t>29年度の状況</t>
    <rPh sb="2" eb="4">
      <t>ネンド</t>
    </rPh>
    <rPh sb="5" eb="7">
      <t>ジョウキョウ</t>
    </rPh>
    <phoneticPr fontId="4"/>
  </si>
  <si>
    <t>29年度の実績</t>
    <rPh sb="2" eb="4">
      <t>ネンド</t>
    </rPh>
    <rPh sb="5" eb="7">
      <t>ジッセキ</t>
    </rPh>
    <phoneticPr fontId="4"/>
  </si>
  <si>
    <t>火～木
（週3日）</t>
    <rPh sb="0" eb="1">
      <t>ヒ</t>
    </rPh>
    <rPh sb="2" eb="3">
      <t>モク</t>
    </rPh>
    <rPh sb="5" eb="6">
      <t>シュウ</t>
    </rPh>
    <rPh sb="7" eb="8">
      <t>ニチ</t>
    </rPh>
    <phoneticPr fontId="4"/>
  </si>
  <si>
    <t>月・火・木
（週3日）</t>
    <rPh sb="0" eb="1">
      <t>ゲツ</t>
    </rPh>
    <rPh sb="2" eb="3">
      <t>カ</t>
    </rPh>
    <rPh sb="4" eb="5">
      <t>モク</t>
    </rPh>
    <rPh sb="7" eb="8">
      <t>シュウ</t>
    </rPh>
    <rPh sb="9" eb="10">
      <t>ニチ</t>
    </rPh>
    <phoneticPr fontId="4"/>
  </si>
  <si>
    <t>ＫａｎＫａｎリトルスキッパー</t>
    <phoneticPr fontId="4"/>
  </si>
  <si>
    <t>95児童手当支給状況</t>
    <rPh sb="2" eb="4">
      <t>ジドウ</t>
    </rPh>
    <rPh sb="4" eb="6">
      <t>テアテ</t>
    </rPh>
    <rPh sb="6" eb="8">
      <t>シキュウ</t>
    </rPh>
    <rPh sb="8" eb="10">
      <t>ジョウキョウ</t>
    </rPh>
    <phoneticPr fontId="2"/>
  </si>
  <si>
    <t>94-1児童扶養手当支給状況</t>
    <rPh sb="4" eb="6">
      <t>ジドウ</t>
    </rPh>
    <rPh sb="6" eb="8">
      <t>フヨウ</t>
    </rPh>
    <rPh sb="8" eb="10">
      <t>テアテ</t>
    </rPh>
    <rPh sb="10" eb="12">
      <t>シキュウ</t>
    </rPh>
    <rPh sb="12" eb="14">
      <t>ジョウキョウ</t>
    </rPh>
    <phoneticPr fontId="2"/>
  </si>
  <si>
    <t>94-2特別児童扶養手当支給状況</t>
    <rPh sb="4" eb="6">
      <t>トクベツ</t>
    </rPh>
    <rPh sb="6" eb="8">
      <t>ジドウ</t>
    </rPh>
    <rPh sb="8" eb="10">
      <t>フヨウ</t>
    </rPh>
    <rPh sb="10" eb="12">
      <t>テアテ</t>
    </rPh>
    <rPh sb="12" eb="14">
      <t>シキュウ</t>
    </rPh>
    <rPh sb="14" eb="16">
      <t>ジョウキョウ</t>
    </rPh>
    <phoneticPr fontId="2"/>
  </si>
  <si>
    <t>94-1 児童扶養手当支給状況</t>
    <phoneticPr fontId="2"/>
  </si>
  <si>
    <t>年　　度</t>
    <phoneticPr fontId="4"/>
  </si>
  <si>
    <t>資料：子育て支援課</t>
    <rPh sb="3" eb="5">
      <t>コソダ</t>
    </rPh>
    <rPh sb="6" eb="8">
      <t>シエン</t>
    </rPh>
    <phoneticPr fontId="4"/>
  </si>
  <si>
    <t>94-2 特別児童扶養手当支給状況</t>
    <phoneticPr fontId="2"/>
  </si>
  <si>
    <t>資料：福祉課障害福祉係</t>
    <rPh sb="3" eb="5">
      <t>フクシ</t>
    </rPh>
    <rPh sb="5" eb="6">
      <t>カ</t>
    </rPh>
    <rPh sb="6" eb="8">
      <t>ショウガイ</t>
    </rPh>
    <rPh sb="8" eb="10">
      <t>フクシ</t>
    </rPh>
    <rPh sb="10" eb="11">
      <t>カカリ</t>
    </rPh>
    <phoneticPr fontId="4"/>
  </si>
  <si>
    <t>年　度</t>
    <rPh sb="2" eb="3">
      <t>ド</t>
    </rPh>
    <phoneticPr fontId="4"/>
  </si>
  <si>
    <t>平成29年10月１日現在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</si>
  <si>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有床</t>
    <rPh sb="0" eb="2">
      <t>ユウショウ</t>
    </rPh>
    <phoneticPr fontId="17"/>
  </si>
  <si>
    <t>（　４床　）</t>
    <rPh sb="3" eb="4">
      <t>ショウ</t>
    </rPh>
    <phoneticPr fontId="4"/>
  </si>
  <si>
    <t>98 身体障害者等級別・障害別手帳交付状況</t>
    <phoneticPr fontId="4"/>
  </si>
  <si>
    <t>平成29年4月1日現在</t>
    <phoneticPr fontId="4"/>
  </si>
  <si>
    <t>総数</t>
    <phoneticPr fontId="4"/>
  </si>
  <si>
    <t>3号
被保険者</t>
  </si>
  <si>
    <t>※　1号被保険者には任意加入を含む</t>
  </si>
  <si>
    <t>資料：市民課市民窓口係</t>
  </si>
  <si>
    <t>102 福祉年金受給の状況</t>
  </si>
  <si>
    <t>平成28年度</t>
    <rPh sb="0" eb="2">
      <t>ヘイセイ</t>
    </rPh>
    <rPh sb="4" eb="6">
      <t>ネンド</t>
    </rPh>
    <phoneticPr fontId="4"/>
  </si>
  <si>
    <t>86-1 生活保護状況</t>
    <phoneticPr fontId="2"/>
  </si>
  <si>
    <t>年</t>
  </si>
  <si>
    <t>被保護者</t>
  </si>
  <si>
    <t>保護率（‰）</t>
  </si>
  <si>
    <t>世帯数</t>
  </si>
  <si>
    <t>人口</t>
  </si>
  <si>
    <t>小計</t>
  </si>
  <si>
    <t>上村</t>
  </si>
  <si>
    <t>南信濃</t>
  </si>
  <si>
    <t>資料：福祉課生活福祉係</t>
    <rPh sb="0" eb="2">
      <t>シリョウ</t>
    </rPh>
    <rPh sb="3" eb="6">
      <t>フクシカ</t>
    </rPh>
    <rPh sb="6" eb="8">
      <t>セイカツ</t>
    </rPh>
    <rPh sb="8" eb="10">
      <t>フクシ</t>
    </rPh>
    <rPh sb="10" eb="11">
      <t>カカリ</t>
    </rPh>
    <phoneticPr fontId="2"/>
  </si>
  <si>
    <t>※　世帯数及び人口は、平成24年までは各年の前年9月30日現在の｢福祉行政報告例｣の数値による。</t>
    <rPh sb="11" eb="13">
      <t>ヘイセイ</t>
    </rPh>
    <rPh sb="15" eb="16">
      <t>ネン</t>
    </rPh>
    <rPh sb="19" eb="20">
      <t>カク</t>
    </rPh>
    <rPh sb="20" eb="21">
      <t>ネン</t>
    </rPh>
    <rPh sb="22" eb="24">
      <t>ゼンネン</t>
    </rPh>
    <rPh sb="25" eb="26">
      <t>ツキ</t>
    </rPh>
    <rPh sb="28" eb="29">
      <t>ヒ</t>
    </rPh>
    <rPh sb="29" eb="31">
      <t>ゲンザイ</t>
    </rPh>
    <rPh sb="33" eb="34">
      <t>フク</t>
    </rPh>
    <rPh sb="34" eb="35">
      <t>シ</t>
    </rPh>
    <rPh sb="35" eb="37">
      <t>ギョウセイ</t>
    </rPh>
    <rPh sb="37" eb="39">
      <t>ホウコク</t>
    </rPh>
    <rPh sb="39" eb="40">
      <t>レイ</t>
    </rPh>
    <rPh sb="42" eb="44">
      <t>スウチ</t>
    </rPh>
    <phoneticPr fontId="2"/>
  </si>
  <si>
    <t>　　 平成25年からは各年3月31日現在　「保健福祉事業の概要」の数値による。</t>
    <rPh sb="3" eb="5">
      <t>ヘイセイ</t>
    </rPh>
    <rPh sb="7" eb="8">
      <t>ネン</t>
    </rPh>
    <rPh sb="11" eb="13">
      <t>カクネン</t>
    </rPh>
    <rPh sb="14" eb="15">
      <t>ガツ</t>
    </rPh>
    <rPh sb="17" eb="18">
      <t>ニチ</t>
    </rPh>
    <rPh sb="18" eb="20">
      <t>ゲンザイ</t>
    </rPh>
    <rPh sb="22" eb="24">
      <t>ホケン</t>
    </rPh>
    <rPh sb="24" eb="26">
      <t>フクシ</t>
    </rPh>
    <rPh sb="26" eb="28">
      <t>ジギョウ</t>
    </rPh>
    <rPh sb="29" eb="31">
      <t>ガイヨウ</t>
    </rPh>
    <rPh sb="33" eb="35">
      <t>スウチ</t>
    </rPh>
    <phoneticPr fontId="2"/>
  </si>
  <si>
    <t>※　保護率は、人口1,000人当たりの数値。</t>
    <phoneticPr fontId="2"/>
  </si>
  <si>
    <t>(月平均）</t>
    <rPh sb="1" eb="2">
      <t>ツキ</t>
    </rPh>
    <rPh sb="2" eb="4">
      <t>ヘイキン</t>
    </rPh>
    <phoneticPr fontId="4"/>
  </si>
  <si>
    <t>被保護
世帯</t>
  </si>
  <si>
    <t>被保護人員</t>
    <phoneticPr fontId="4"/>
  </si>
  <si>
    <t>実数</t>
  </si>
  <si>
    <t>生活扶助</t>
  </si>
  <si>
    <t>住宅扶助</t>
  </si>
  <si>
    <t>教育扶助</t>
  </si>
  <si>
    <t>介護扶助</t>
    <rPh sb="0" eb="2">
      <t>カイゴ</t>
    </rPh>
    <rPh sb="2" eb="4">
      <t>フジョ</t>
    </rPh>
    <phoneticPr fontId="4"/>
  </si>
  <si>
    <t>医療扶助</t>
  </si>
  <si>
    <t>出産扶助</t>
  </si>
  <si>
    <t>生業扶助</t>
  </si>
  <si>
    <t>葬祭扶助</t>
  </si>
  <si>
    <t>資料：福祉課生活福祉係</t>
    <rPh sb="6" eb="8">
      <t>セイカツ</t>
    </rPh>
    <phoneticPr fontId="4"/>
  </si>
  <si>
    <t>86-2　保護世帯及び人員</t>
    <rPh sb="5" eb="7">
      <t>ホゴ</t>
    </rPh>
    <rPh sb="7" eb="9">
      <t>セタイ</t>
    </rPh>
    <rPh sb="9" eb="10">
      <t>オヨ</t>
    </rPh>
    <rPh sb="11" eb="13">
      <t>ジンイン</t>
    </rPh>
    <phoneticPr fontId="4"/>
  </si>
  <si>
    <t>（単位　千円）</t>
  </si>
  <si>
    <t>施設
事務費</t>
  </si>
  <si>
    <t>構成比</t>
    <phoneticPr fontId="2"/>
  </si>
  <si>
    <t>構成比</t>
  </si>
  <si>
    <t>86-3 保護費（生活費扶助別支出額）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</si>
</sst>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,##0.0;[Red]\-#,##0.0"/>
    <numFmt numFmtId="177" formatCode="0.0%"/>
    <numFmt numFmtId="178" formatCode="#,##0&quot;人&quot;"/>
    <numFmt numFmtId="179" formatCode="0.0_ "/>
    <numFmt numFmtId="180" formatCode="#,##0;[Red]\-#,##0;\-"/>
    <numFmt numFmtId="181" formatCode="#,##0.00&quot;㎡&quot;"/>
    <numFmt numFmtId="182" formatCode="[$-411]ggge&quot;年&quot;m&quot;月&quot;d&quot;日現在&quot;"/>
    <numFmt numFmtId="183" formatCode="#,##0;[Red]#,##0"/>
    <numFmt numFmtId="184" formatCode="0.00_);[Red]\(0.00\)"/>
    <numFmt numFmtId="185" formatCode="0.00_ "/>
    <numFmt numFmtId="186" formatCode="0.0"/>
    <numFmt numFmtId="187" formatCode="#,##0_);[Red]\(#,##0\)"/>
    <numFmt numFmtId="188" formatCode="#,##0.00_);[Red]\(#,##0.00\)"/>
    <numFmt numFmtId="189" formatCode="#,##0_ ;[Red]\-#,##0\ "/>
  </numFmts>
  <fonts count="34">
    <font>
      <sz val="11"/>
      <color theme="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trike/>
      <sz val="11"/>
      <name val="ＭＳ Ｐ明朝"/>
      <family val="1"/>
      <charset val="128"/>
    </font>
    <font>
      <strike/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0.5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3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20"/>
      <color theme="1"/>
      <name val="HGS創英角ｺﾞｼｯｸUB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3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2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</borders>
  <cellStyleXfs count="6">
    <xf numFmtId="0" fontId="0" fillId="0" borderId="0">
      <alignment vertical="center"/>
    </xf>
    <xf numFmtId="9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0" fontId="3" fillId="0" borderId="0"/>
    <xf numFmtId="38" fontId="32" fillId="0" borderId="0" applyFill="0" applyBorder="0" applyAlignment="0" applyProtection="0"/>
  </cellStyleXfs>
  <cellXfs count="616">
    <xf numFmtId="0" fontId="0" fillId="0" borderId="0" xfId="0">
      <alignment vertical="center"/>
    </xf>
    <xf numFmtId="38" fontId="5" fillId="0" borderId="0" xfId="3" applyFont="1" applyBorder="1"/>
    <xf numFmtId="38" fontId="4" fillId="0" borderId="0" xfId="3" applyFont="1"/>
    <xf numFmtId="38" fontId="3" fillId="0" borderId="0" xfId="3" applyFont="1" applyBorder="1"/>
    <xf numFmtId="38" fontId="6" fillId="0" borderId="0" xfId="3" applyFont="1" applyBorder="1" applyAlignment="1">
      <alignment horizontal="right"/>
    </xf>
    <xf numFmtId="38" fontId="3" fillId="0" borderId="0" xfId="3" applyFont="1"/>
    <xf numFmtId="38" fontId="5" fillId="0" borderId="1" xfId="3" applyFont="1" applyFill="1" applyBorder="1" applyAlignment="1">
      <alignment horizontal="center" vertical="center" wrapText="1"/>
    </xf>
    <xf numFmtId="38" fontId="5" fillId="0" borderId="1" xfId="3" applyFont="1" applyFill="1" applyBorder="1" applyAlignment="1">
      <alignment horizontal="center" vertical="center"/>
    </xf>
    <xf numFmtId="38" fontId="3" fillId="0" borderId="0" xfId="3" applyFont="1" applyFill="1"/>
    <xf numFmtId="38" fontId="5" fillId="0" borderId="3" xfId="3" applyFont="1" applyFill="1" applyBorder="1" applyAlignment="1">
      <alignment horizontal="center"/>
    </xf>
    <xf numFmtId="38" fontId="5" fillId="0" borderId="4" xfId="3" applyFont="1" applyFill="1" applyBorder="1" applyAlignment="1">
      <alignment horizontal="right"/>
    </xf>
    <xf numFmtId="38" fontId="5" fillId="0" borderId="0" xfId="3" applyFont="1" applyFill="1" applyBorder="1" applyAlignment="1">
      <alignment horizontal="right"/>
    </xf>
    <xf numFmtId="38" fontId="3" fillId="0" borderId="0" xfId="3" applyFont="1" applyFill="1" applyAlignment="1"/>
    <xf numFmtId="177" fontId="5" fillId="0" borderId="0" xfId="3" applyNumberFormat="1" applyFont="1" applyFill="1" applyBorder="1" applyAlignment="1">
      <alignment horizontal="right" vertical="center"/>
    </xf>
    <xf numFmtId="38" fontId="3" fillId="0" borderId="0" xfId="3" applyFont="1" applyFill="1" applyAlignment="1">
      <alignment vertical="center"/>
    </xf>
    <xf numFmtId="38" fontId="6" fillId="0" borderId="0" xfId="3" applyFont="1" applyFill="1" applyAlignment="1"/>
    <xf numFmtId="38" fontId="5" fillId="0" borderId="5" xfId="3" applyFont="1" applyFill="1" applyBorder="1" applyAlignment="1">
      <alignment horizontal="center" vertical="center"/>
    </xf>
    <xf numFmtId="38" fontId="6" fillId="0" borderId="0" xfId="3" applyFont="1" applyFill="1" applyBorder="1" applyAlignment="1">
      <alignment vertical="center"/>
    </xf>
    <xf numFmtId="38" fontId="7" fillId="0" borderId="3" xfId="3" applyFont="1" applyFill="1" applyBorder="1" applyAlignment="1">
      <alignment horizontal="center"/>
    </xf>
    <xf numFmtId="38" fontId="7" fillId="0" borderId="0" xfId="3" applyFont="1" applyFill="1" applyBorder="1" applyAlignment="1">
      <alignment horizontal="right"/>
    </xf>
    <xf numFmtId="38" fontId="5" fillId="0" borderId="0" xfId="3" applyFont="1"/>
    <xf numFmtId="38" fontId="5" fillId="0" borderId="0" xfId="3" applyFont="1" applyAlignment="1">
      <alignment horizontal="center"/>
    </xf>
    <xf numFmtId="38" fontId="5" fillId="0" borderId="0" xfId="3" applyFont="1" applyAlignment="1">
      <alignment horizontal="right"/>
    </xf>
    <xf numFmtId="38" fontId="6" fillId="0" borderId="0" xfId="3" applyFont="1" applyBorder="1"/>
    <xf numFmtId="38" fontId="5" fillId="0" borderId="7" xfId="3" applyFont="1" applyFill="1" applyBorder="1" applyAlignment="1">
      <alignment horizontal="center" vertical="center"/>
    </xf>
    <xf numFmtId="38" fontId="5" fillId="0" borderId="8" xfId="3" applyFont="1" applyFill="1" applyBorder="1" applyAlignment="1">
      <alignment horizontal="center" vertical="center"/>
    </xf>
    <xf numFmtId="38" fontId="5" fillId="0" borderId="3" xfId="3" applyFont="1" applyFill="1" applyBorder="1" applyAlignment="1">
      <alignment horizontal="left"/>
    </xf>
    <xf numFmtId="38" fontId="5" fillId="0" borderId="5" xfId="3" applyFont="1" applyFill="1" applyBorder="1" applyAlignment="1">
      <alignment horizontal="left"/>
    </xf>
    <xf numFmtId="38" fontId="5" fillId="0" borderId="9" xfId="3" applyFont="1" applyFill="1" applyBorder="1" applyAlignment="1">
      <alignment horizontal="right"/>
    </xf>
    <xf numFmtId="38" fontId="5" fillId="0" borderId="0" xfId="3" applyFont="1" applyFill="1" applyBorder="1" applyAlignment="1">
      <alignment horizontal="right" vertical="center"/>
    </xf>
    <xf numFmtId="176" fontId="5" fillId="0" borderId="0" xfId="3" applyNumberFormat="1" applyFont="1" applyBorder="1"/>
    <xf numFmtId="40" fontId="5" fillId="0" borderId="0" xfId="3" applyNumberFormat="1" applyFont="1" applyBorder="1"/>
    <xf numFmtId="38" fontId="5" fillId="0" borderId="0" xfId="3" applyFont="1" applyBorder="1" applyAlignment="1">
      <alignment horizontal="right" vertical="center"/>
    </xf>
    <xf numFmtId="38" fontId="5" fillId="0" borderId="0" xfId="3" applyFont="1" applyBorder="1" applyAlignment="1">
      <alignment horizontal="center"/>
    </xf>
    <xf numFmtId="38" fontId="6" fillId="0" borderId="0" xfId="3" applyFont="1"/>
    <xf numFmtId="38" fontId="10" fillId="0" borderId="10" xfId="3" applyFont="1" applyFill="1" applyBorder="1" applyAlignment="1">
      <alignment horizontal="center" vertical="center" wrapText="1"/>
    </xf>
    <xf numFmtId="38" fontId="10" fillId="0" borderId="11" xfId="3" applyFont="1" applyFill="1" applyBorder="1" applyAlignment="1">
      <alignment horizontal="center" vertical="center" wrapText="1"/>
    </xf>
    <xf numFmtId="38" fontId="10" fillId="0" borderId="12" xfId="3" applyFont="1" applyFill="1" applyBorder="1" applyAlignment="1">
      <alignment horizontal="center" vertical="center" wrapText="1"/>
    </xf>
    <xf numFmtId="38" fontId="5" fillId="0" borderId="14" xfId="3" applyFont="1" applyFill="1" applyBorder="1" applyAlignment="1">
      <alignment horizontal="center" vertical="center"/>
    </xf>
    <xf numFmtId="38" fontId="6" fillId="0" borderId="0" xfId="3" applyFont="1" applyFill="1"/>
    <xf numFmtId="38" fontId="5" fillId="0" borderId="15" xfId="3" applyFont="1" applyFill="1" applyBorder="1" applyAlignment="1">
      <alignment horizontal="center" vertical="center" wrapText="1"/>
    </xf>
    <xf numFmtId="38" fontId="5" fillId="0" borderId="4" xfId="3" applyFont="1" applyFill="1" applyBorder="1" applyAlignment="1">
      <alignment horizontal="center" vertical="center" wrapText="1"/>
    </xf>
    <xf numFmtId="38" fontId="5" fillId="0" borderId="0" xfId="3" applyFont="1" applyFill="1" applyBorder="1" applyAlignment="1">
      <alignment horizontal="left" vertical="center"/>
    </xf>
    <xf numFmtId="38" fontId="5" fillId="0" borderId="3" xfId="3" applyFont="1" applyFill="1" applyBorder="1" applyAlignment="1">
      <alignment horizontal="left" vertical="center"/>
    </xf>
    <xf numFmtId="38" fontId="5" fillId="0" borderId="16" xfId="3" applyFont="1" applyFill="1" applyBorder="1" applyAlignment="1">
      <alignment horizontal="center" vertical="center"/>
    </xf>
    <xf numFmtId="38" fontId="10" fillId="0" borderId="0" xfId="3" applyFont="1" applyFill="1" applyBorder="1" applyAlignment="1">
      <alignment horizontal="center" vertical="center" textRotation="255"/>
    </xf>
    <xf numFmtId="38" fontId="12" fillId="0" borderId="15" xfId="3" applyFont="1" applyFill="1" applyBorder="1" applyAlignment="1">
      <alignment horizontal="center" vertical="center" wrapText="1"/>
    </xf>
    <xf numFmtId="38" fontId="10" fillId="0" borderId="9" xfId="3" applyFont="1" applyFill="1" applyBorder="1" applyAlignment="1">
      <alignment horizontal="center" vertical="center" textRotation="255"/>
    </xf>
    <xf numFmtId="38" fontId="12" fillId="0" borderId="17" xfId="3" applyFont="1" applyFill="1" applyBorder="1" applyAlignment="1">
      <alignment horizontal="center" vertical="center" wrapText="1"/>
    </xf>
    <xf numFmtId="38" fontId="5" fillId="0" borderId="18" xfId="3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center" vertical="center"/>
    </xf>
    <xf numFmtId="38" fontId="5" fillId="0" borderId="19" xfId="3" applyFont="1" applyFill="1" applyBorder="1" applyAlignment="1">
      <alignment horizontal="center" vertical="center"/>
    </xf>
    <xf numFmtId="38" fontId="5" fillId="0" borderId="20" xfId="3" applyFont="1" applyFill="1" applyBorder="1" applyAlignment="1">
      <alignment vertical="center"/>
    </xf>
    <xf numFmtId="38" fontId="5" fillId="0" borderId="21" xfId="3" applyFont="1" applyFill="1" applyBorder="1" applyAlignment="1">
      <alignment vertical="center"/>
    </xf>
    <xf numFmtId="38" fontId="5" fillId="0" borderId="6" xfId="3" applyFont="1" applyFill="1" applyBorder="1" applyAlignment="1">
      <alignment vertical="center"/>
    </xf>
    <xf numFmtId="38" fontId="6" fillId="0" borderId="0" xfId="3" applyFont="1" applyFill="1" applyAlignment="1">
      <alignment vertical="center"/>
    </xf>
    <xf numFmtId="38" fontId="5" fillId="0" borderId="15" xfId="3" applyFont="1" applyFill="1" applyBorder="1" applyAlignment="1">
      <alignment horizontal="center" vertical="center"/>
    </xf>
    <xf numFmtId="38" fontId="5" fillId="0" borderId="4" xfId="3" applyFont="1" applyFill="1" applyBorder="1" applyAlignment="1">
      <alignment vertical="center"/>
    </xf>
    <xf numFmtId="38" fontId="5" fillId="0" borderId="0" xfId="3" applyFont="1" applyFill="1" applyBorder="1" applyAlignment="1">
      <alignment vertical="center"/>
    </xf>
    <xf numFmtId="38" fontId="5" fillId="0" borderId="3" xfId="3" applyFont="1" applyFill="1" applyBorder="1" applyAlignment="1">
      <alignment vertical="center"/>
    </xf>
    <xf numFmtId="38" fontId="5" fillId="0" borderId="4" xfId="3" applyFont="1" applyFill="1" applyBorder="1" applyAlignment="1">
      <alignment horizontal="center" vertical="center"/>
    </xf>
    <xf numFmtId="38" fontId="5" fillId="0" borderId="18" xfId="3" applyFont="1" applyFill="1" applyBorder="1" applyAlignment="1">
      <alignment horizontal="center" vertical="center"/>
    </xf>
    <xf numFmtId="0" fontId="9" fillId="0" borderId="0" xfId="3" applyNumberFormat="1" applyFont="1" applyAlignment="1">
      <alignment vertical="top"/>
    </xf>
    <xf numFmtId="38" fontId="5" fillId="0" borderId="0" xfId="3" applyFont="1" applyFill="1" applyBorder="1" applyAlignment="1">
      <alignment horizontal="center" vertical="center"/>
    </xf>
    <xf numFmtId="38" fontId="4" fillId="0" borderId="0" xfId="3" applyFont="1" applyFill="1"/>
    <xf numFmtId="38" fontId="5" fillId="0" borderId="0" xfId="3" applyFont="1" applyFill="1" applyBorder="1"/>
    <xf numFmtId="38" fontId="6" fillId="0" borderId="0" xfId="3" applyFont="1" applyFill="1" applyBorder="1"/>
    <xf numFmtId="38" fontId="6" fillId="0" borderId="0" xfId="3" applyFont="1" applyFill="1" applyBorder="1" applyAlignment="1">
      <alignment horizontal="right"/>
    </xf>
    <xf numFmtId="38" fontId="5" fillId="0" borderId="22" xfId="3" applyFont="1" applyFill="1" applyBorder="1" applyAlignment="1">
      <alignment horizontal="center" vertical="center" wrapText="1"/>
    </xf>
    <xf numFmtId="38" fontId="7" fillId="0" borderId="1" xfId="3" applyFont="1" applyFill="1" applyBorder="1" applyAlignment="1">
      <alignment horizontal="center" vertical="center"/>
    </xf>
    <xf numFmtId="38" fontId="5" fillId="0" borderId="23" xfId="3" applyFont="1" applyFill="1" applyBorder="1" applyAlignment="1">
      <alignment horizontal="center" vertical="center" wrapText="1"/>
    </xf>
    <xf numFmtId="38" fontId="7" fillId="0" borderId="24" xfId="3" applyFont="1" applyFill="1" applyBorder="1" applyAlignment="1">
      <alignment horizontal="left" vertical="center"/>
    </xf>
    <xf numFmtId="38" fontId="5" fillId="0" borderId="15" xfId="3" applyFont="1" applyFill="1" applyBorder="1" applyAlignment="1">
      <alignment vertical="center"/>
    </xf>
    <xf numFmtId="38" fontId="5" fillId="0" borderId="24" xfId="3" applyFont="1" applyFill="1" applyBorder="1" applyAlignment="1">
      <alignment horizontal="left" vertical="center"/>
    </xf>
    <xf numFmtId="38" fontId="5" fillId="0" borderId="25" xfId="3" applyFont="1" applyFill="1" applyBorder="1" applyAlignment="1">
      <alignment horizontal="left" vertical="center"/>
    </xf>
    <xf numFmtId="38" fontId="5" fillId="0" borderId="15" xfId="3" applyFont="1" applyFill="1" applyBorder="1" applyAlignment="1">
      <alignment horizontal="left" vertical="center"/>
    </xf>
    <xf numFmtId="38" fontId="5" fillId="0" borderId="26" xfId="3" applyFont="1" applyFill="1" applyBorder="1" applyAlignment="1">
      <alignment horizontal="left" vertical="center"/>
    </xf>
    <xf numFmtId="38" fontId="5" fillId="0" borderId="17" xfId="3" applyFont="1" applyFill="1" applyBorder="1" applyAlignment="1">
      <alignment vertical="center"/>
    </xf>
    <xf numFmtId="38" fontId="5" fillId="0" borderId="0" xfId="3" applyFont="1" applyFill="1"/>
    <xf numFmtId="38" fontId="5" fillId="0" borderId="0" xfId="3" applyFont="1" applyFill="1" applyAlignment="1">
      <alignment horizontal="right"/>
    </xf>
    <xf numFmtId="38" fontId="6" fillId="0" borderId="0" xfId="3" applyFont="1" applyFill="1" applyAlignment="1">
      <alignment horizontal="right"/>
    </xf>
    <xf numFmtId="38" fontId="5" fillId="0" borderId="27" xfId="3" applyFont="1" applyFill="1" applyBorder="1" applyAlignment="1">
      <alignment horizontal="center" vertical="center" wrapText="1"/>
    </xf>
    <xf numFmtId="38" fontId="5" fillId="0" borderId="0" xfId="3" applyFont="1" applyFill="1" applyBorder="1" applyAlignment="1">
      <alignment horizontal="distributed" vertical="center" indent="2"/>
    </xf>
    <xf numFmtId="38" fontId="5" fillId="0" borderId="4" xfId="3" applyFont="1" applyFill="1" applyBorder="1" applyAlignment="1">
      <alignment horizontal="right" vertical="center" indent="1"/>
    </xf>
    <xf numFmtId="38" fontId="5" fillId="0" borderId="18" xfId="3" applyFont="1" applyFill="1" applyBorder="1" applyAlignment="1">
      <alignment horizontal="right" vertical="center" indent="1"/>
    </xf>
    <xf numFmtId="178" fontId="5" fillId="0" borderId="0" xfId="3" applyNumberFormat="1" applyFont="1" applyFill="1" applyBorder="1" applyAlignment="1">
      <alignment horizontal="right" vertical="center"/>
    </xf>
    <xf numFmtId="40" fontId="5" fillId="0" borderId="0" xfId="3" applyNumberFormat="1" applyFont="1" applyFill="1"/>
    <xf numFmtId="38" fontId="5" fillId="0" borderId="29" xfId="3" applyFont="1" applyFill="1" applyBorder="1" applyAlignment="1">
      <alignment horizontal="center" vertical="center" wrapText="1"/>
    </xf>
    <xf numFmtId="38" fontId="5" fillId="0" borderId="31" xfId="3" applyFont="1" applyFill="1" applyBorder="1" applyAlignment="1">
      <alignment horizontal="center" vertical="center" wrapText="1"/>
    </xf>
    <xf numFmtId="38" fontId="5" fillId="0" borderId="30" xfId="3" applyFont="1" applyFill="1" applyBorder="1" applyAlignment="1">
      <alignment horizontal="right" vertical="center"/>
    </xf>
    <xf numFmtId="38" fontId="5" fillId="0" borderId="8" xfId="3" applyFont="1" applyFill="1" applyBorder="1" applyAlignment="1">
      <alignment horizontal="left" vertical="center" wrapText="1" indent="1"/>
    </xf>
    <xf numFmtId="38" fontId="5" fillId="0" borderId="34" xfId="3" applyFont="1" applyFill="1" applyBorder="1" applyAlignment="1">
      <alignment horizontal="center" vertical="center"/>
    </xf>
    <xf numFmtId="38" fontId="5" fillId="0" borderId="36" xfId="3" applyFont="1" applyFill="1" applyBorder="1" applyAlignment="1">
      <alignment horizontal="left" vertical="center" wrapText="1" indent="1"/>
    </xf>
    <xf numFmtId="176" fontId="5" fillId="0" borderId="0" xfId="3" applyNumberFormat="1" applyFont="1" applyFill="1"/>
    <xf numFmtId="38" fontId="5" fillId="0" borderId="37" xfId="3" applyFont="1" applyFill="1" applyBorder="1" applyAlignment="1">
      <alignment vertical="center" wrapText="1"/>
    </xf>
    <xf numFmtId="38" fontId="7" fillId="0" borderId="1" xfId="3" applyFont="1" applyFill="1" applyBorder="1" applyAlignment="1">
      <alignment horizontal="center" vertical="center" wrapText="1"/>
    </xf>
    <xf numFmtId="38" fontId="6" fillId="0" borderId="2" xfId="3" applyFont="1" applyFill="1" applyBorder="1" applyAlignment="1">
      <alignment horizontal="center" vertical="center" wrapText="1"/>
    </xf>
    <xf numFmtId="38" fontId="7" fillId="0" borderId="0" xfId="3" applyFont="1" applyFill="1" applyBorder="1" applyAlignment="1">
      <alignment vertical="center"/>
    </xf>
    <xf numFmtId="38" fontId="5" fillId="0" borderId="5" xfId="3" applyFont="1" applyFill="1" applyBorder="1" applyAlignment="1">
      <alignment vertical="center"/>
    </xf>
    <xf numFmtId="179" fontId="7" fillId="0" borderId="9" xfId="3" applyNumberFormat="1" applyFont="1" applyFill="1" applyBorder="1" applyAlignment="1">
      <alignment horizontal="right" vertical="center"/>
    </xf>
    <xf numFmtId="179" fontId="5" fillId="0" borderId="9" xfId="3" applyNumberFormat="1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 wrapText="1"/>
    </xf>
    <xf numFmtId="177" fontId="7" fillId="0" borderId="0" xfId="3" applyNumberFormat="1" applyFont="1" applyFill="1" applyBorder="1" applyAlignment="1">
      <alignment horizontal="right" vertical="center"/>
    </xf>
    <xf numFmtId="38" fontId="5" fillId="0" borderId="2" xfId="3" applyFont="1" applyFill="1" applyBorder="1" applyAlignment="1">
      <alignment horizontal="center" vertical="center"/>
    </xf>
    <xf numFmtId="38" fontId="5" fillId="0" borderId="8" xfId="3" applyFont="1" applyFill="1" applyBorder="1" applyAlignment="1">
      <alignment horizontal="center" vertical="center" shrinkToFit="1"/>
    </xf>
    <xf numFmtId="38" fontId="5" fillId="0" borderId="38" xfId="3" applyFont="1" applyFill="1" applyBorder="1" applyAlignment="1"/>
    <xf numFmtId="38" fontId="5" fillId="0" borderId="0" xfId="3" applyFont="1" applyFill="1" applyBorder="1" applyAlignment="1"/>
    <xf numFmtId="38" fontId="6" fillId="0" borderId="0" xfId="3" applyFont="1" applyFill="1" applyAlignment="1">
      <alignment horizontal="center"/>
    </xf>
    <xf numFmtId="38" fontId="5" fillId="0" borderId="4" xfId="3" applyFont="1" applyFill="1" applyBorder="1" applyAlignment="1"/>
    <xf numFmtId="38" fontId="5" fillId="0" borderId="0" xfId="3" applyFont="1" applyFill="1" applyAlignment="1"/>
    <xf numFmtId="38" fontId="19" fillId="0" borderId="0" xfId="3" applyFont="1" applyFill="1" applyAlignment="1"/>
    <xf numFmtId="38" fontId="7" fillId="0" borderId="30" xfId="3" applyFont="1" applyFill="1" applyBorder="1" applyAlignment="1">
      <alignment horizontal="center"/>
    </xf>
    <xf numFmtId="38" fontId="5" fillId="0" borderId="15" xfId="3" applyFont="1" applyFill="1" applyBorder="1" applyAlignment="1">
      <alignment horizontal="left"/>
    </xf>
    <xf numFmtId="180" fontId="5" fillId="0" borderId="4" xfId="3" applyNumberFormat="1" applyFont="1" applyFill="1" applyBorder="1" applyAlignment="1">
      <alignment horizontal="right"/>
    </xf>
    <xf numFmtId="180" fontId="5" fillId="0" borderId="0" xfId="3" applyNumberFormat="1" applyFont="1" applyFill="1" applyBorder="1" applyAlignment="1">
      <alignment horizontal="right"/>
    </xf>
    <xf numFmtId="38" fontId="5" fillId="0" borderId="32" xfId="3" applyFont="1" applyFill="1" applyBorder="1" applyAlignment="1">
      <alignment horizontal="left"/>
    </xf>
    <xf numFmtId="180" fontId="5" fillId="0" borderId="30" xfId="3" applyNumberFormat="1" applyFont="1" applyFill="1" applyBorder="1" applyAlignment="1">
      <alignment horizontal="right"/>
    </xf>
    <xf numFmtId="38" fontId="5" fillId="0" borderId="30" xfId="3" applyFont="1" applyFill="1" applyBorder="1" applyAlignment="1">
      <alignment horizontal="right"/>
    </xf>
    <xf numFmtId="180" fontId="5" fillId="0" borderId="4" xfId="3" applyNumberFormat="1" applyFont="1" applyFill="1" applyBorder="1" applyAlignment="1">
      <alignment vertical="center"/>
    </xf>
    <xf numFmtId="180" fontId="5" fillId="0" borderId="4" xfId="3" applyNumberFormat="1" applyFont="1" applyFill="1" applyBorder="1" applyAlignment="1"/>
    <xf numFmtId="180" fontId="5" fillId="0" borderId="0" xfId="3" applyNumberFormat="1" applyFont="1" applyFill="1" applyBorder="1" applyAlignment="1"/>
    <xf numFmtId="38" fontId="5" fillId="0" borderId="4" xfId="3" applyFont="1" applyFill="1" applyBorder="1" applyAlignment="1">
      <alignment horizontal="left"/>
    </xf>
    <xf numFmtId="180" fontId="5" fillId="0" borderId="39" xfId="3" applyNumberFormat="1" applyFont="1" applyFill="1" applyBorder="1" applyAlignment="1">
      <alignment horizontal="right"/>
    </xf>
    <xf numFmtId="180" fontId="5" fillId="0" borderId="0" xfId="3" applyNumberFormat="1" applyFont="1" applyFill="1" applyBorder="1" applyAlignment="1">
      <alignment vertical="center"/>
    </xf>
    <xf numFmtId="38" fontId="5" fillId="0" borderId="17" xfId="3" applyFont="1" applyFill="1" applyBorder="1" applyAlignment="1">
      <alignment horizontal="left"/>
    </xf>
    <xf numFmtId="180" fontId="5" fillId="0" borderId="18" xfId="3" applyNumberFormat="1" applyFont="1" applyFill="1" applyBorder="1" applyAlignment="1">
      <alignment horizontal="right"/>
    </xf>
    <xf numFmtId="180" fontId="5" fillId="0" borderId="9" xfId="3" applyNumberFormat="1" applyFont="1" applyFill="1" applyBorder="1" applyAlignment="1">
      <alignment horizontal="right"/>
    </xf>
    <xf numFmtId="38" fontId="6" fillId="0" borderId="9" xfId="3" applyFont="1" applyFill="1" applyBorder="1" applyAlignment="1"/>
    <xf numFmtId="38" fontId="6" fillId="0" borderId="0" xfId="3" applyFont="1" applyAlignment="1">
      <alignment horizontal="right"/>
    </xf>
    <xf numFmtId="38" fontId="3" fillId="0" borderId="0" xfId="3" applyFill="1"/>
    <xf numFmtId="38" fontId="3" fillId="0" borderId="0" xfId="3"/>
    <xf numFmtId="180" fontId="5" fillId="0" borderId="0" xfId="3" applyNumberFormat="1" applyFont="1" applyFill="1" applyBorder="1" applyAlignment="1">
      <alignment horizontal="right" indent="1"/>
    </xf>
    <xf numFmtId="38" fontId="3" fillId="0" borderId="0" xfId="3" applyFont="1" applyFill="1" applyAlignment="1">
      <alignment horizontal="right" indent="1"/>
    </xf>
    <xf numFmtId="38" fontId="1" fillId="0" borderId="0" xfId="3" applyFont="1" applyFill="1" applyAlignment="1">
      <alignment horizontal="right" indent="1"/>
    </xf>
    <xf numFmtId="38" fontId="5" fillId="0" borderId="21" xfId="3" applyFont="1" applyBorder="1" applyAlignment="1">
      <alignment vertical="center"/>
    </xf>
    <xf numFmtId="38" fontId="4" fillId="0" borderId="9" xfId="3" applyFont="1" applyBorder="1"/>
    <xf numFmtId="38" fontId="6" fillId="0" borderId="9" xfId="3" applyFont="1" applyBorder="1" applyAlignment="1">
      <alignment horizontal="right"/>
    </xf>
    <xf numFmtId="38" fontId="5" fillId="0" borderId="27" xfId="3" applyFont="1" applyBorder="1" applyAlignment="1">
      <alignment horizontal="center"/>
    </xf>
    <xf numFmtId="38" fontId="5" fillId="0" borderId="2" xfId="3" applyFont="1" applyBorder="1"/>
    <xf numFmtId="38" fontId="5" fillId="0" borderId="0" xfId="3" applyFont="1" applyBorder="1" applyAlignment="1">
      <alignment horizontal="right"/>
    </xf>
    <xf numFmtId="38" fontId="5" fillId="0" borderId="1" xfId="3" applyFont="1" applyFill="1" applyBorder="1" applyAlignment="1">
      <alignment horizontal="center" vertical="center" shrinkToFit="1"/>
    </xf>
    <xf numFmtId="38" fontId="13" fillId="0" borderId="0" xfId="3" applyFont="1" applyFill="1" applyBorder="1" applyAlignment="1">
      <alignment horizontal="right" wrapText="1"/>
    </xf>
    <xf numFmtId="38" fontId="10" fillId="0" borderId="0" xfId="3" applyFont="1" applyFill="1" applyBorder="1" applyAlignment="1">
      <alignment horizontal="left" wrapText="1"/>
    </xf>
    <xf numFmtId="38" fontId="10" fillId="0" borderId="0" xfId="3" applyFont="1" applyFill="1" applyBorder="1" applyAlignment="1">
      <alignment horizontal="right"/>
    </xf>
    <xf numFmtId="38" fontId="10" fillId="0" borderId="0" xfId="3" applyFont="1" applyFill="1" applyBorder="1" applyAlignment="1">
      <alignment horizontal="center" shrinkToFit="1"/>
    </xf>
    <xf numFmtId="38" fontId="10" fillId="0" borderId="0" xfId="3" applyFont="1" applyFill="1" applyBorder="1" applyAlignment="1">
      <alignment horizontal="center" wrapText="1"/>
    </xf>
    <xf numFmtId="38" fontId="10" fillId="0" borderId="0" xfId="3" applyFont="1" applyFill="1" applyBorder="1" applyAlignment="1">
      <alignment horizontal="center"/>
    </xf>
    <xf numFmtId="38" fontId="15" fillId="0" borderId="0" xfId="3" applyFont="1" applyFill="1" applyAlignment="1"/>
    <xf numFmtId="38" fontId="5" fillId="0" borderId="3" xfId="3" applyFont="1" applyFill="1" applyBorder="1" applyAlignment="1">
      <alignment horizontal="left" vertical="center" shrinkToFit="1"/>
    </xf>
    <xf numFmtId="38" fontId="10" fillId="0" borderId="0" xfId="3" applyFont="1" applyFill="1" applyBorder="1" applyAlignment="1">
      <alignment horizontal="left" vertical="center" indent="1"/>
    </xf>
    <xf numFmtId="4" fontId="5" fillId="0" borderId="0" xfId="3" applyNumberFormat="1" applyFont="1" applyFill="1" applyBorder="1" applyAlignment="1">
      <alignment horizontal="right" vertical="center"/>
    </xf>
    <xf numFmtId="0" fontId="5" fillId="0" borderId="0" xfId="3" applyNumberFormat="1" applyFont="1" applyFill="1" applyBorder="1" applyAlignment="1">
      <alignment horizontal="right" vertical="center"/>
    </xf>
    <xf numFmtId="181" fontId="9" fillId="0" borderId="0" xfId="3" applyNumberFormat="1" applyFont="1" applyFill="1" applyBorder="1" applyAlignment="1">
      <alignment horizontal="center" vertical="center" shrinkToFit="1"/>
    </xf>
    <xf numFmtId="38" fontId="9" fillId="0" borderId="0" xfId="3" applyFont="1" applyFill="1" applyBorder="1" applyAlignment="1">
      <alignment horizontal="center" vertical="center"/>
    </xf>
    <xf numFmtId="57" fontId="5" fillId="0" borderId="0" xfId="3" applyNumberFormat="1" applyFont="1" applyFill="1" applyBorder="1" applyAlignment="1">
      <alignment horizontal="right" vertical="center"/>
    </xf>
    <xf numFmtId="38" fontId="9" fillId="0" borderId="0" xfId="3" applyFont="1" applyFill="1" applyBorder="1" applyAlignment="1">
      <alignment horizontal="center" vertical="center" shrinkToFit="1"/>
    </xf>
    <xf numFmtId="38" fontId="5" fillId="0" borderId="18" xfId="3" applyFont="1" applyFill="1" applyBorder="1" applyAlignment="1">
      <alignment vertical="center"/>
    </xf>
    <xf numFmtId="38" fontId="10" fillId="0" borderId="9" xfId="3" applyFont="1" applyFill="1" applyBorder="1" applyAlignment="1">
      <alignment horizontal="left" vertical="center" indent="1"/>
    </xf>
    <xf numFmtId="0" fontId="5" fillId="0" borderId="9" xfId="3" applyNumberFormat="1" applyFont="1" applyFill="1" applyBorder="1" applyAlignment="1">
      <alignment horizontal="right" vertical="center"/>
    </xf>
    <xf numFmtId="181" fontId="9" fillId="0" borderId="9" xfId="3" applyNumberFormat="1" applyFont="1" applyFill="1" applyBorder="1" applyAlignment="1">
      <alignment horizontal="center" vertical="center" shrinkToFit="1"/>
    </xf>
    <xf numFmtId="38" fontId="9" fillId="0" borderId="9" xfId="3" applyFont="1" applyFill="1" applyBorder="1" applyAlignment="1">
      <alignment horizontal="center" vertical="center"/>
    </xf>
    <xf numFmtId="57" fontId="5" fillId="0" borderId="9" xfId="3" applyNumberFormat="1" applyFont="1" applyFill="1" applyBorder="1" applyAlignment="1">
      <alignment horizontal="right" vertical="center"/>
    </xf>
    <xf numFmtId="38" fontId="5" fillId="0" borderId="0" xfId="3" applyFont="1" applyFill="1" applyAlignment="1">
      <alignment shrinkToFit="1"/>
    </xf>
    <xf numFmtId="176" fontId="5" fillId="0" borderId="0" xfId="3" applyNumberFormat="1" applyFont="1" applyFill="1" applyAlignment="1">
      <alignment shrinkToFit="1"/>
    </xf>
    <xf numFmtId="182" fontId="6" fillId="0" borderId="0" xfId="3" applyNumberFormat="1" applyFont="1" applyBorder="1" applyAlignment="1">
      <alignment horizontal="right"/>
    </xf>
    <xf numFmtId="38" fontId="5" fillId="0" borderId="2" xfId="3" applyFont="1" applyFill="1" applyBorder="1" applyAlignment="1">
      <alignment horizontal="centerContinuous" vertical="center"/>
    </xf>
    <xf numFmtId="38" fontId="5" fillId="0" borderId="28" xfId="3" applyFont="1" applyFill="1" applyBorder="1" applyAlignment="1">
      <alignment horizontal="centerContinuous" vertical="center" wrapText="1"/>
    </xf>
    <xf numFmtId="38" fontId="5" fillId="0" borderId="41" xfId="3" applyFont="1" applyFill="1" applyBorder="1" applyAlignment="1">
      <alignment horizontal="center" vertical="center" wrapText="1"/>
    </xf>
    <xf numFmtId="38" fontId="5" fillId="0" borderId="7" xfId="3" applyFont="1" applyFill="1" applyBorder="1" applyAlignment="1">
      <alignment horizontal="left" vertical="center" wrapText="1"/>
    </xf>
    <xf numFmtId="38" fontId="5" fillId="0" borderId="33" xfId="3" applyFont="1" applyFill="1" applyBorder="1" applyAlignment="1">
      <alignment horizontal="centerContinuous" vertical="center" wrapText="1"/>
    </xf>
    <xf numFmtId="183" fontId="5" fillId="0" borderId="41" xfId="3" applyNumberFormat="1" applyFont="1" applyFill="1" applyBorder="1" applyAlignment="1">
      <alignment horizontal="center" vertical="center" wrapText="1"/>
    </xf>
    <xf numFmtId="183" fontId="5" fillId="0" borderId="7" xfId="3" applyNumberFormat="1" applyFont="1" applyFill="1" applyBorder="1" applyAlignment="1">
      <alignment horizontal="left" vertical="center" wrapText="1"/>
    </xf>
    <xf numFmtId="183" fontId="5" fillId="0" borderId="8" xfId="3" applyNumberFormat="1" applyFont="1" applyFill="1" applyBorder="1" applyAlignment="1">
      <alignment horizontal="center" vertical="center"/>
    </xf>
    <xf numFmtId="183" fontId="5" fillId="0" borderId="33" xfId="3" applyNumberFormat="1" applyFont="1" applyFill="1" applyBorder="1" applyAlignment="1">
      <alignment horizontal="centerContinuous" vertical="center" wrapText="1"/>
    </xf>
    <xf numFmtId="38" fontId="5" fillId="0" borderId="17" xfId="3" applyFont="1" applyBorder="1" applyAlignment="1">
      <alignment horizontal="left" vertical="center" wrapText="1"/>
    </xf>
    <xf numFmtId="178" fontId="5" fillId="0" borderId="9" xfId="3" applyNumberFormat="1" applyFont="1" applyFill="1" applyBorder="1" applyAlignment="1">
      <alignment horizontal="center" vertical="center"/>
    </xf>
    <xf numFmtId="38" fontId="6" fillId="0" borderId="0" xfId="3" applyFont="1" applyAlignment="1">
      <alignment horizontal="center"/>
    </xf>
    <xf numFmtId="38" fontId="20" fillId="0" borderId="0" xfId="3" applyFont="1"/>
    <xf numFmtId="38" fontId="6" fillId="0" borderId="0" xfId="3" applyFont="1" applyAlignment="1"/>
    <xf numFmtId="176" fontId="6" fillId="0" borderId="0" xfId="3" applyNumberFormat="1" applyFont="1" applyAlignment="1">
      <alignment vertical="center"/>
    </xf>
    <xf numFmtId="38" fontId="3" fillId="0" borderId="0" xfId="3" applyFont="1" applyAlignment="1">
      <alignment vertical="center"/>
    </xf>
    <xf numFmtId="38" fontId="6" fillId="0" borderId="0" xfId="3" applyFont="1" applyAlignment="1">
      <alignment vertical="center"/>
    </xf>
    <xf numFmtId="38" fontId="6" fillId="0" borderId="4" xfId="3" applyFont="1" applyBorder="1" applyAlignment="1">
      <alignment vertical="center"/>
    </xf>
    <xf numFmtId="38" fontId="5" fillId="0" borderId="7" xfId="3" applyFont="1" applyFill="1" applyBorder="1" applyAlignment="1">
      <alignment horizontal="center"/>
    </xf>
    <xf numFmtId="184" fontId="6" fillId="0" borderId="0" xfId="3" applyNumberFormat="1" applyFont="1" applyFill="1" applyAlignment="1"/>
    <xf numFmtId="184" fontId="6" fillId="0" borderId="0" xfId="3" applyNumberFormat="1" applyFont="1" applyFill="1" applyAlignment="1">
      <alignment vertical="center"/>
    </xf>
    <xf numFmtId="184" fontId="5" fillId="0" borderId="0" xfId="3" applyNumberFormat="1" applyFont="1" applyAlignment="1">
      <alignment horizontal="right"/>
    </xf>
    <xf numFmtId="184" fontId="5" fillId="0" borderId="0" xfId="3" applyNumberFormat="1" applyFont="1"/>
    <xf numFmtId="184" fontId="3" fillId="0" borderId="0" xfId="3" applyNumberFormat="1" applyFont="1"/>
    <xf numFmtId="38" fontId="5" fillId="0" borderId="3" xfId="3" applyFont="1" applyFill="1" applyBorder="1" applyAlignment="1">
      <alignment horizontal="center" vertical="distributed"/>
    </xf>
    <xf numFmtId="38" fontId="7" fillId="0" borderId="5" xfId="3" applyFont="1" applyFill="1" applyBorder="1" applyAlignment="1">
      <alignment horizontal="center" vertical="distributed"/>
    </xf>
    <xf numFmtId="38" fontId="7" fillId="0" borderId="9" xfId="3" applyFont="1" applyFill="1" applyBorder="1" applyAlignment="1">
      <alignment horizontal="right" vertical="center"/>
    </xf>
    <xf numFmtId="38" fontId="7" fillId="0" borderId="9" xfId="3" applyFont="1" applyFill="1" applyBorder="1" applyAlignment="1">
      <alignment vertical="center"/>
    </xf>
    <xf numFmtId="38" fontId="7" fillId="0" borderId="9" xfId="3" applyFont="1" applyFill="1" applyBorder="1" applyAlignment="1">
      <alignment horizontal="right"/>
    </xf>
    <xf numFmtId="38" fontId="7" fillId="0" borderId="9" xfId="3" applyFont="1" applyFill="1" applyBorder="1" applyAlignment="1"/>
    <xf numFmtId="38" fontId="14" fillId="0" borderId="0" xfId="3" applyFont="1" applyFill="1" applyBorder="1" applyAlignment="1">
      <alignment horizontal="center" vertical="distributed"/>
    </xf>
    <xf numFmtId="177" fontId="5" fillId="0" borderId="0" xfId="1" applyNumberFormat="1" applyFont="1" applyFill="1" applyBorder="1" applyAlignment="1">
      <alignment vertical="center"/>
    </xf>
    <xf numFmtId="38" fontId="5" fillId="0" borderId="28" xfId="3" applyFont="1" applyFill="1" applyBorder="1" applyAlignment="1">
      <alignment horizontal="centerContinuous" vertical="center"/>
    </xf>
    <xf numFmtId="38" fontId="5" fillId="0" borderId="0" xfId="3" applyFont="1" applyFill="1" applyBorder="1" applyAlignment="1">
      <alignment horizontal="right" vertical="center" indent="1"/>
    </xf>
    <xf numFmtId="10" fontId="5" fillId="0" borderId="0" xfId="1" applyNumberFormat="1" applyFont="1" applyFill="1" applyBorder="1" applyAlignment="1">
      <alignment horizontal="right" vertical="center" indent="1"/>
    </xf>
    <xf numFmtId="38" fontId="5" fillId="0" borderId="4" xfId="3" applyFont="1" applyFill="1" applyBorder="1" applyAlignment="1">
      <alignment horizontal="right" vertical="distributed" indent="1"/>
    </xf>
    <xf numFmtId="9" fontId="5" fillId="0" borderId="0" xfId="1" applyFont="1"/>
    <xf numFmtId="9" fontId="3" fillId="0" borderId="0" xfId="1" applyFont="1"/>
    <xf numFmtId="38" fontId="5" fillId="0" borderId="0" xfId="3" applyFont="1" applyFill="1" applyBorder="1" applyAlignment="1">
      <alignment horizontal="center" vertical="center" wrapText="1"/>
    </xf>
    <xf numFmtId="38" fontId="5" fillId="0" borderId="42" xfId="3" applyFont="1" applyFill="1" applyBorder="1" applyAlignment="1">
      <alignment horizontal="center" vertical="center" wrapText="1"/>
    </xf>
    <xf numFmtId="38" fontId="7" fillId="0" borderId="0" xfId="3" applyFont="1" applyFill="1" applyBorder="1" applyAlignment="1">
      <alignment horizontal="right" vertical="center"/>
    </xf>
    <xf numFmtId="38" fontId="3" fillId="0" borderId="0" xfId="3" applyFont="1" applyFill="1" applyBorder="1" applyAlignment="1">
      <alignment vertical="center"/>
    </xf>
    <xf numFmtId="38" fontId="22" fillId="0" borderId="0" xfId="3" applyFont="1" applyFill="1"/>
    <xf numFmtId="38" fontId="19" fillId="0" borderId="0" xfId="3" applyFont="1" applyFill="1"/>
    <xf numFmtId="38" fontId="3" fillId="0" borderId="0" xfId="3" applyFont="1" applyFill="1" applyBorder="1"/>
    <xf numFmtId="38" fontId="7" fillId="0" borderId="4" xfId="3" applyFont="1" applyFill="1" applyBorder="1" applyAlignment="1">
      <alignment horizontal="right" vertical="center" indent="1"/>
    </xf>
    <xf numFmtId="38" fontId="7" fillId="0" borderId="0" xfId="3" applyFont="1" applyFill="1" applyBorder="1" applyAlignment="1">
      <alignment horizontal="distributed" vertical="center" indent="2"/>
    </xf>
    <xf numFmtId="38" fontId="20" fillId="0" borderId="0" xfId="3" applyFont="1" applyFill="1"/>
    <xf numFmtId="38" fontId="7" fillId="0" borderId="43" xfId="3" applyFont="1" applyFill="1" applyBorder="1" applyAlignment="1">
      <alignment horizontal="left" vertical="center"/>
    </xf>
    <xf numFmtId="38" fontId="7" fillId="0" borderId="15" xfId="3" applyFont="1" applyFill="1" applyBorder="1" applyAlignment="1">
      <alignment horizontal="left" vertical="center"/>
    </xf>
    <xf numFmtId="38" fontId="7" fillId="0" borderId="0" xfId="3" applyFont="1" applyFill="1" applyBorder="1" applyAlignment="1">
      <alignment horizontal="center"/>
    </xf>
    <xf numFmtId="38" fontId="5" fillId="0" borderId="30" xfId="3" applyFont="1" applyFill="1" applyBorder="1" applyAlignment="1">
      <alignment vertical="center"/>
    </xf>
    <xf numFmtId="180" fontId="5" fillId="0" borderId="39" xfId="3" applyNumberFormat="1" applyFont="1" applyFill="1" applyBorder="1" applyAlignment="1">
      <alignment horizontal="right" vertical="center"/>
    </xf>
    <xf numFmtId="180" fontId="5" fillId="0" borderId="44" xfId="3" applyNumberFormat="1" applyFont="1" applyFill="1" applyBorder="1" applyAlignment="1">
      <alignment horizontal="right" vertical="center" indent="1"/>
    </xf>
    <xf numFmtId="38" fontId="5" fillId="0" borderId="45" xfId="3" applyFont="1" applyFill="1" applyBorder="1" applyAlignment="1">
      <alignment horizontal="left" vertical="center" wrapText="1"/>
    </xf>
    <xf numFmtId="38" fontId="5" fillId="0" borderId="46" xfId="3" applyFont="1" applyFill="1" applyBorder="1" applyAlignment="1">
      <alignment horizontal="left" vertical="center" wrapText="1"/>
    </xf>
    <xf numFmtId="180" fontId="5" fillId="0" borderId="4" xfId="3" applyNumberFormat="1" applyFont="1" applyFill="1" applyBorder="1" applyAlignment="1">
      <alignment horizontal="right" vertical="center"/>
    </xf>
    <xf numFmtId="180" fontId="5" fillId="0" borderId="3" xfId="3" applyNumberFormat="1" applyFont="1" applyFill="1" applyBorder="1" applyAlignment="1">
      <alignment horizontal="right" vertical="center" indent="1"/>
    </xf>
    <xf numFmtId="38" fontId="5" fillId="0" borderId="47" xfId="3" applyFont="1" applyFill="1" applyBorder="1" applyAlignment="1">
      <alignment horizontal="left" vertical="center" wrapText="1"/>
    </xf>
    <xf numFmtId="38" fontId="5" fillId="0" borderId="48" xfId="3" applyFont="1" applyFill="1" applyBorder="1" applyAlignment="1">
      <alignment horizontal="left" vertical="center" wrapText="1"/>
    </xf>
    <xf numFmtId="38" fontId="5" fillId="0" borderId="48" xfId="3" applyFont="1" applyFill="1" applyBorder="1" applyAlignment="1">
      <alignment horizontal="left" vertical="center"/>
    </xf>
    <xf numFmtId="38" fontId="5" fillId="0" borderId="47" xfId="3" applyFont="1" applyFill="1" applyBorder="1" applyAlignment="1">
      <alignment horizontal="left" vertical="center"/>
    </xf>
    <xf numFmtId="180" fontId="5" fillId="0" borderId="0" xfId="3" applyNumberFormat="1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center" vertical="center" wrapText="1"/>
    </xf>
    <xf numFmtId="38" fontId="6" fillId="0" borderId="48" xfId="3" applyFont="1" applyFill="1" applyBorder="1" applyAlignment="1">
      <alignment horizontal="left" vertical="center" wrapText="1"/>
    </xf>
    <xf numFmtId="38" fontId="5" fillId="0" borderId="49" xfId="3" applyFont="1" applyFill="1" applyBorder="1" applyAlignment="1">
      <alignment vertical="center"/>
    </xf>
    <xf numFmtId="38" fontId="5" fillId="0" borderId="49" xfId="3" applyFont="1" applyFill="1" applyBorder="1" applyAlignment="1">
      <alignment horizontal="right" vertical="center"/>
    </xf>
    <xf numFmtId="180" fontId="5" fillId="0" borderId="38" xfId="3" applyNumberFormat="1" applyFont="1" applyFill="1" applyBorder="1" applyAlignment="1">
      <alignment horizontal="right" vertical="center"/>
    </xf>
    <xf numFmtId="180" fontId="5" fillId="0" borderId="40" xfId="3" applyNumberFormat="1" applyFont="1" applyFill="1" applyBorder="1" applyAlignment="1">
      <alignment horizontal="right" vertical="center" indent="1"/>
    </xf>
    <xf numFmtId="38" fontId="5" fillId="0" borderId="49" xfId="3" applyFont="1" applyFill="1" applyBorder="1" applyAlignment="1">
      <alignment horizontal="center" vertical="center" wrapText="1"/>
    </xf>
    <xf numFmtId="38" fontId="5" fillId="0" borderId="50" xfId="3" applyFont="1" applyFill="1" applyBorder="1" applyAlignment="1">
      <alignment horizontal="left" vertical="center" wrapText="1"/>
    </xf>
    <xf numFmtId="38" fontId="5" fillId="0" borderId="51" xfId="3" applyFont="1" applyFill="1" applyBorder="1" applyAlignment="1">
      <alignment horizontal="left" vertical="center" wrapText="1"/>
    </xf>
    <xf numFmtId="38" fontId="5" fillId="0" borderId="3" xfId="3" applyFont="1" applyFill="1" applyBorder="1" applyAlignment="1">
      <alignment horizontal="right" vertical="center" indent="1"/>
    </xf>
    <xf numFmtId="0" fontId="3" fillId="0" borderId="21" xfId="4" applyBorder="1" applyAlignment="1">
      <alignment vertical="center"/>
    </xf>
    <xf numFmtId="38" fontId="5" fillId="0" borderId="9" xfId="3" applyFont="1" applyFill="1" applyBorder="1" applyAlignment="1">
      <alignment horizontal="left" vertical="center" wrapText="1"/>
    </xf>
    <xf numFmtId="38" fontId="10" fillId="0" borderId="3" xfId="3" applyFont="1" applyFill="1" applyBorder="1" applyAlignment="1">
      <alignment horizontal="left" vertical="center"/>
    </xf>
    <xf numFmtId="38" fontId="10" fillId="0" borderId="3" xfId="3" applyFont="1" applyFill="1" applyBorder="1" applyAlignment="1">
      <alignment horizontal="center" wrapText="1"/>
    </xf>
    <xf numFmtId="38" fontId="10" fillId="0" borderId="2" xfId="3" applyFont="1" applyFill="1" applyBorder="1" applyAlignment="1">
      <alignment horizontal="center" vertical="center"/>
    </xf>
    <xf numFmtId="38" fontId="9" fillId="0" borderId="1" xfId="3" applyFont="1" applyFill="1" applyBorder="1" applyAlignment="1">
      <alignment horizontal="center" vertical="center" wrapText="1"/>
    </xf>
    <xf numFmtId="38" fontId="3" fillId="0" borderId="0" xfId="3" applyFont="1" applyFill="1" applyBorder="1" applyAlignment="1">
      <alignment horizontal="right"/>
    </xf>
    <xf numFmtId="38" fontId="3" fillId="0" borderId="0" xfId="3" applyFont="1" applyFill="1" applyBorder="1" applyAlignment="1">
      <alignment shrinkToFit="1"/>
    </xf>
    <xf numFmtId="185" fontId="7" fillId="0" borderId="35" xfId="3" applyNumberFormat="1" applyFont="1" applyFill="1" applyBorder="1" applyAlignment="1">
      <alignment horizontal="right"/>
    </xf>
    <xf numFmtId="184" fontId="7" fillId="0" borderId="0" xfId="3" applyNumberFormat="1" applyFont="1" applyFill="1" applyBorder="1" applyAlignment="1">
      <alignment horizontal="right" wrapText="1"/>
    </xf>
    <xf numFmtId="38" fontId="3" fillId="0" borderId="0" xfId="3" applyFont="1" applyAlignment="1"/>
    <xf numFmtId="38" fontId="7" fillId="0" borderId="0" xfId="3" applyFont="1" applyFill="1" applyBorder="1" applyAlignment="1"/>
    <xf numFmtId="38" fontId="7" fillId="0" borderId="4" xfId="3" applyFont="1" applyFill="1" applyBorder="1" applyAlignment="1"/>
    <xf numFmtId="10" fontId="3" fillId="0" borderId="0" xfId="1" applyNumberFormat="1" applyFont="1" applyFill="1"/>
    <xf numFmtId="38" fontId="5" fillId="0" borderId="15" xfId="3" applyFont="1" applyFill="1" applyBorder="1" applyAlignment="1">
      <alignment horizontal="left" wrapText="1"/>
    </xf>
    <xf numFmtId="38" fontId="7" fillId="0" borderId="30" xfId="3" applyFont="1" applyFill="1" applyBorder="1" applyAlignment="1">
      <alignment horizontal="center" vertical="center" wrapText="1"/>
    </xf>
    <xf numFmtId="38" fontId="7" fillId="0" borderId="30" xfId="3" applyFont="1" applyFill="1" applyBorder="1" applyAlignment="1">
      <alignment horizontal="center" vertical="center"/>
    </xf>
    <xf numFmtId="38" fontId="7" fillId="0" borderId="44" xfId="3" applyFont="1" applyFill="1" applyBorder="1" applyAlignment="1">
      <alignment horizontal="right" vertical="center" indent="1"/>
    </xf>
    <xf numFmtId="38" fontId="7" fillId="0" borderId="39" xfId="3" applyFont="1" applyFill="1" applyBorder="1" applyAlignment="1">
      <alignment vertical="center"/>
    </xf>
    <xf numFmtId="38" fontId="7" fillId="0" borderId="30" xfId="3" applyFont="1" applyFill="1" applyBorder="1" applyAlignment="1">
      <alignment vertical="center"/>
    </xf>
    <xf numFmtId="3" fontId="7" fillId="0" borderId="39" xfId="3" applyNumberFormat="1" applyFont="1" applyFill="1" applyBorder="1" applyAlignment="1">
      <alignment horizontal="center" vertical="center" wrapText="1"/>
    </xf>
    <xf numFmtId="38" fontId="18" fillId="0" borderId="0" xfId="2" applyNumberFormat="1" applyAlignment="1" applyProtection="1">
      <alignment horizontal="right"/>
    </xf>
    <xf numFmtId="38" fontId="7" fillId="0" borderId="43" xfId="3" applyFont="1" applyFill="1" applyBorder="1" applyAlignment="1">
      <alignment horizontal="right" vertical="center"/>
    </xf>
    <xf numFmtId="38" fontId="3" fillId="0" borderId="15" xfId="3" applyFont="1" applyFill="1" applyBorder="1" applyAlignment="1">
      <alignment vertical="center"/>
    </xf>
    <xf numFmtId="38" fontId="3" fillId="0" borderId="15" xfId="3" applyFont="1" applyFill="1" applyBorder="1" applyAlignment="1">
      <alignment horizontal="right" vertical="center"/>
    </xf>
    <xf numFmtId="38" fontId="3" fillId="0" borderId="17" xfId="3" applyFont="1" applyFill="1" applyBorder="1" applyAlignment="1">
      <alignment horizontal="right" vertical="center"/>
    </xf>
    <xf numFmtId="38" fontId="18" fillId="0" borderId="0" xfId="2" applyNumberFormat="1" applyFill="1" applyAlignment="1" applyProtection="1">
      <alignment horizontal="right"/>
    </xf>
    <xf numFmtId="38" fontId="20" fillId="0" borderId="0" xfId="3" applyFont="1" applyBorder="1"/>
    <xf numFmtId="38" fontId="19" fillId="0" borderId="0" xfId="3" applyFont="1" applyBorder="1"/>
    <xf numFmtId="38" fontId="19" fillId="0" borderId="0" xfId="3" applyFont="1"/>
    <xf numFmtId="38" fontId="7" fillId="0" borderId="39" xfId="3" applyFont="1" applyFill="1" applyBorder="1" applyAlignment="1"/>
    <xf numFmtId="38" fontId="7" fillId="0" borderId="30" xfId="3" applyFont="1" applyFill="1" applyBorder="1" applyAlignment="1"/>
    <xf numFmtId="38" fontId="7" fillId="0" borderId="38" xfId="3" applyFont="1" applyFill="1" applyBorder="1" applyAlignment="1">
      <alignment horizontal="right" vertical="center"/>
    </xf>
    <xf numFmtId="38" fontId="19" fillId="0" borderId="0" xfId="3" applyFont="1" applyFill="1" applyAlignment="1">
      <alignment vertical="center"/>
    </xf>
    <xf numFmtId="180" fontId="7" fillId="0" borderId="4" xfId="3" applyNumberFormat="1" applyFont="1" applyFill="1" applyBorder="1" applyAlignment="1">
      <alignment vertical="center"/>
    </xf>
    <xf numFmtId="180" fontId="7" fillId="0" borderId="49" xfId="3" applyNumberFormat="1" applyFont="1" applyFill="1" applyBorder="1" applyAlignment="1">
      <alignment vertical="center"/>
    </xf>
    <xf numFmtId="38" fontId="5" fillId="0" borderId="0" xfId="3" applyFont="1" applyFill="1" applyBorder="1" applyAlignment="1">
      <alignment horizontal="right" wrapText="1"/>
    </xf>
    <xf numFmtId="180" fontId="5" fillId="0" borderId="30" xfId="3" applyNumberFormat="1" applyFont="1" applyFill="1" applyBorder="1" applyAlignment="1"/>
    <xf numFmtId="180" fontId="7" fillId="0" borderId="0" xfId="3" applyNumberFormat="1" applyFont="1" applyFill="1" applyBorder="1" applyAlignment="1">
      <alignment vertical="center"/>
    </xf>
    <xf numFmtId="38" fontId="19" fillId="0" borderId="0" xfId="3" applyFont="1" applyFill="1" applyBorder="1" applyAlignment="1"/>
    <xf numFmtId="38" fontId="25" fillId="0" borderId="0" xfId="3" applyFont="1" applyFill="1" applyBorder="1" applyAlignment="1">
      <alignment vertical="center"/>
    </xf>
    <xf numFmtId="184" fontId="6" fillId="0" borderId="0" xfId="3" applyNumberFormat="1" applyFont="1" applyBorder="1" applyAlignment="1">
      <alignment horizontal="right"/>
    </xf>
    <xf numFmtId="176" fontId="26" fillId="0" borderId="0" xfId="3" applyNumberFormat="1" applyFont="1" applyAlignment="1">
      <alignment vertical="center"/>
    </xf>
    <xf numFmtId="38" fontId="27" fillId="0" borderId="0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distributed" indent="1"/>
    </xf>
    <xf numFmtId="3" fontId="5" fillId="0" borderId="21" xfId="3" applyNumberFormat="1" applyFont="1" applyFill="1" applyBorder="1" applyAlignment="1">
      <alignment horizontal="center" wrapText="1"/>
    </xf>
    <xf numFmtId="3" fontId="5" fillId="0" borderId="20" xfId="3" applyNumberFormat="1" applyFont="1" applyFill="1" applyBorder="1" applyAlignment="1">
      <alignment horizontal="center" wrapText="1"/>
    </xf>
    <xf numFmtId="3" fontId="7" fillId="0" borderId="20" xfId="3" applyNumberFormat="1" applyFont="1" applyFill="1" applyBorder="1" applyAlignment="1">
      <alignment horizontal="center" wrapText="1"/>
    </xf>
    <xf numFmtId="3" fontId="5" fillId="0" borderId="30" xfId="3" applyNumberFormat="1" applyFont="1" applyFill="1" applyBorder="1" applyAlignment="1">
      <alignment horizontal="center" vertical="center" wrapText="1"/>
    </xf>
    <xf numFmtId="3" fontId="5" fillId="0" borderId="39" xfId="3" applyNumberFormat="1" applyFont="1" applyFill="1" applyBorder="1" applyAlignment="1">
      <alignment horizontal="center" vertical="center" wrapText="1"/>
    </xf>
    <xf numFmtId="3" fontId="5" fillId="0" borderId="62" xfId="3" applyNumberFormat="1" applyFont="1" applyFill="1" applyBorder="1" applyAlignment="1">
      <alignment horizontal="right"/>
    </xf>
    <xf numFmtId="3" fontId="5" fillId="0" borderId="63" xfId="3" applyNumberFormat="1" applyFont="1" applyFill="1" applyBorder="1" applyAlignment="1">
      <alignment horizontal="right"/>
    </xf>
    <xf numFmtId="3" fontId="7" fillId="0" borderId="63" xfId="3" applyNumberFormat="1" applyFont="1" applyFill="1" applyBorder="1" applyAlignment="1">
      <alignment horizontal="right"/>
    </xf>
    <xf numFmtId="3" fontId="7" fillId="0" borderId="64" xfId="3" applyNumberFormat="1" applyFont="1" applyFill="1" applyBorder="1" applyAlignment="1">
      <alignment horizontal="right"/>
    </xf>
    <xf numFmtId="3" fontId="5" fillId="0" borderId="65" xfId="3" applyNumberFormat="1" applyFont="1" applyFill="1" applyBorder="1" applyAlignment="1">
      <alignment horizontal="right"/>
    </xf>
    <xf numFmtId="3" fontId="5" fillId="0" borderId="66" xfId="3" applyNumberFormat="1" applyFont="1" applyFill="1" applyBorder="1" applyAlignment="1">
      <alignment horizontal="right"/>
    </xf>
    <xf numFmtId="3" fontId="7" fillId="0" borderId="66" xfId="3" applyNumberFormat="1" applyFont="1" applyFill="1" applyBorder="1" applyAlignment="1">
      <alignment horizontal="right"/>
    </xf>
    <xf numFmtId="3" fontId="7" fillId="0" borderId="67" xfId="3" applyNumberFormat="1" applyFont="1" applyFill="1" applyBorder="1" applyAlignment="1">
      <alignment horizontal="right"/>
    </xf>
    <xf numFmtId="3" fontId="5" fillId="0" borderId="68" xfId="3" applyNumberFormat="1" applyFont="1" applyFill="1" applyBorder="1" applyAlignment="1">
      <alignment horizontal="right"/>
    </xf>
    <xf numFmtId="3" fontId="5" fillId="0" borderId="69" xfId="3" applyNumberFormat="1" applyFont="1" applyFill="1" applyBorder="1" applyAlignment="1">
      <alignment horizontal="right"/>
    </xf>
    <xf numFmtId="3" fontId="7" fillId="0" borderId="69" xfId="3" applyNumberFormat="1" applyFont="1" applyFill="1" applyBorder="1" applyAlignment="1">
      <alignment horizontal="right"/>
    </xf>
    <xf numFmtId="3" fontId="7" fillId="0" borderId="70" xfId="3" applyNumberFormat="1" applyFont="1" applyFill="1" applyBorder="1" applyAlignment="1">
      <alignment horizontal="right"/>
    </xf>
    <xf numFmtId="0" fontId="21" fillId="0" borderId="0" xfId="0" applyFont="1">
      <alignment vertical="center"/>
    </xf>
    <xf numFmtId="38" fontId="5" fillId="0" borderId="6" xfId="3" applyFont="1" applyFill="1" applyBorder="1" applyAlignment="1">
      <alignment horizontal="center" vertical="center" wrapText="1"/>
    </xf>
    <xf numFmtId="38" fontId="5" fillId="0" borderId="20" xfId="3" applyFont="1" applyFill="1" applyBorder="1" applyAlignment="1">
      <alignment horizontal="center" vertical="center"/>
    </xf>
    <xf numFmtId="38" fontId="5" fillId="0" borderId="4" xfId="3" applyFont="1" applyFill="1" applyBorder="1" applyAlignment="1">
      <alignment horizontal="left" vertical="center"/>
    </xf>
    <xf numFmtId="38" fontId="5" fillId="0" borderId="0" xfId="3" applyFont="1" applyFill="1" applyBorder="1" applyAlignment="1">
      <alignment horizontal="left" vertical="center"/>
    </xf>
    <xf numFmtId="38" fontId="5" fillId="0" borderId="3" xfId="3" applyFont="1" applyFill="1" applyBorder="1" applyAlignment="1">
      <alignment horizontal="left" vertical="center"/>
    </xf>
    <xf numFmtId="38" fontId="5" fillId="0" borderId="0" xfId="3" applyFont="1" applyFill="1" applyAlignment="1">
      <alignment vertical="top" wrapText="1"/>
    </xf>
    <xf numFmtId="38" fontId="5" fillId="0" borderId="13" xfId="3" applyFont="1" applyFill="1" applyBorder="1" applyAlignment="1">
      <alignment horizontal="center" vertical="center"/>
    </xf>
    <xf numFmtId="38" fontId="5" fillId="0" borderId="32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horizontal="center"/>
    </xf>
    <xf numFmtId="38" fontId="5" fillId="0" borderId="30" xfId="3" applyFont="1" applyFill="1" applyBorder="1" applyAlignment="1">
      <alignment horizontal="center" vertical="center" wrapText="1"/>
    </xf>
    <xf numFmtId="38" fontId="5" fillId="0" borderId="13" xfId="3" applyFont="1" applyFill="1" applyBorder="1" applyAlignment="1">
      <alignment horizontal="center" vertical="center" wrapText="1"/>
    </xf>
    <xf numFmtId="38" fontId="5" fillId="0" borderId="2" xfId="3" applyFont="1" applyFill="1" applyBorder="1" applyAlignment="1">
      <alignment horizontal="center" vertical="center"/>
    </xf>
    <xf numFmtId="38" fontId="5" fillId="0" borderId="3" xfId="3" applyFont="1" applyFill="1" applyBorder="1" applyAlignment="1">
      <alignment horizontal="center" vertical="center" wrapText="1"/>
    </xf>
    <xf numFmtId="38" fontId="5" fillId="0" borderId="2" xfId="3" applyFont="1" applyFill="1" applyBorder="1" applyAlignment="1">
      <alignment horizontal="center" vertical="center" wrapText="1"/>
    </xf>
    <xf numFmtId="38" fontId="5" fillId="0" borderId="28" xfId="3" applyFont="1" applyFill="1" applyBorder="1" applyAlignment="1">
      <alignment horizontal="center" vertical="center" wrapText="1"/>
    </xf>
    <xf numFmtId="38" fontId="5" fillId="0" borderId="7" xfId="3" applyFont="1" applyFill="1" applyBorder="1" applyAlignment="1">
      <alignment horizontal="center" vertical="center" wrapText="1"/>
    </xf>
    <xf numFmtId="38" fontId="5" fillId="0" borderId="8" xfId="3" applyFont="1" applyFill="1" applyBorder="1" applyAlignment="1">
      <alignment horizontal="center" vertical="center" wrapText="1"/>
    </xf>
    <xf numFmtId="0" fontId="3" fillId="0" borderId="0" xfId="4" applyFont="1" applyFill="1"/>
    <xf numFmtId="38" fontId="5" fillId="0" borderId="2" xfId="3" applyFont="1" applyFill="1" applyBorder="1" applyAlignment="1">
      <alignment horizontal="center" vertical="center" wrapText="1"/>
    </xf>
    <xf numFmtId="38" fontId="5" fillId="0" borderId="27" xfId="3" applyFont="1" applyFill="1" applyBorder="1" applyAlignment="1">
      <alignment horizontal="center" vertical="center"/>
    </xf>
    <xf numFmtId="38" fontId="0" fillId="0" borderId="0" xfId="3" applyFont="1" applyFill="1" applyAlignment="1"/>
    <xf numFmtId="38" fontId="29" fillId="0" borderId="0" xfId="3" applyFont="1" applyBorder="1" applyAlignment="1">
      <alignment horizontal="right"/>
    </xf>
    <xf numFmtId="38" fontId="18" fillId="0" borderId="0" xfId="2" applyNumberFormat="1" applyAlignment="1" applyProtection="1"/>
    <xf numFmtId="38" fontId="0" fillId="0" borderId="0" xfId="3" applyFont="1" applyFill="1" applyBorder="1" applyAlignment="1">
      <alignment vertical="center"/>
    </xf>
    <xf numFmtId="38" fontId="9" fillId="0" borderId="0" xfId="3" applyFont="1" applyAlignment="1">
      <alignment horizontal="right"/>
    </xf>
    <xf numFmtId="38" fontId="3" fillId="0" borderId="19" xfId="3" applyFont="1" applyFill="1" applyBorder="1" applyAlignment="1">
      <alignment horizontal="center" vertical="center"/>
    </xf>
    <xf numFmtId="38" fontId="29" fillId="0" borderId="0" xfId="3" applyFont="1" applyFill="1" applyAlignment="1">
      <alignment horizontal="right" vertical="center"/>
    </xf>
    <xf numFmtId="38" fontId="29" fillId="0" borderId="0" xfId="3" applyFont="1" applyFill="1" applyBorder="1" applyAlignment="1">
      <alignment vertical="center"/>
    </xf>
    <xf numFmtId="38" fontId="4" fillId="0" borderId="0" xfId="3" applyFont="1" applyFill="1" applyAlignment="1"/>
    <xf numFmtId="38" fontId="3" fillId="0" borderId="0" xfId="3" applyFont="1" applyFill="1" applyBorder="1" applyAlignment="1"/>
    <xf numFmtId="38" fontId="1" fillId="0" borderId="0" xfId="3" applyFont="1" applyFill="1" applyBorder="1" applyAlignment="1">
      <alignment vertical="center"/>
    </xf>
    <xf numFmtId="38" fontId="0" fillId="0" borderId="0" xfId="3" applyFont="1" applyFill="1" applyAlignment="1">
      <alignment vertical="center"/>
    </xf>
    <xf numFmtId="38" fontId="0" fillId="0" borderId="0" xfId="3" applyFont="1" applyFill="1" applyAlignment="1">
      <alignment horizontal="left"/>
    </xf>
    <xf numFmtId="38" fontId="18" fillId="0" borderId="0" xfId="2" applyNumberFormat="1" applyFill="1" applyAlignment="1" applyProtection="1"/>
    <xf numFmtId="38" fontId="5" fillId="0" borderId="71" xfId="3" applyFont="1" applyFill="1" applyBorder="1" applyAlignment="1">
      <alignment horizontal="right" vertical="center"/>
    </xf>
    <xf numFmtId="38" fontId="5" fillId="0" borderId="72" xfId="3" applyFont="1" applyFill="1" applyBorder="1" applyAlignment="1">
      <alignment horizontal="right" vertical="center"/>
    </xf>
    <xf numFmtId="38" fontId="7" fillId="0" borderId="73" xfId="3" applyFont="1" applyFill="1" applyBorder="1" applyAlignment="1">
      <alignment horizontal="right" vertical="center"/>
    </xf>
    <xf numFmtId="38" fontId="5" fillId="0" borderId="73" xfId="3" applyFont="1" applyFill="1" applyBorder="1" applyAlignment="1">
      <alignment horizontal="right" vertical="center"/>
    </xf>
    <xf numFmtId="38" fontId="5" fillId="0" borderId="74" xfId="3" applyFont="1" applyFill="1" applyBorder="1" applyAlignment="1">
      <alignment horizontal="right" vertical="center"/>
    </xf>
    <xf numFmtId="38" fontId="5" fillId="0" borderId="75" xfId="3" applyFont="1" applyFill="1" applyBorder="1" applyAlignment="1">
      <alignment horizontal="right" vertical="center"/>
    </xf>
    <xf numFmtId="38" fontId="7" fillId="0" borderId="76" xfId="3" applyFont="1" applyFill="1" applyBorder="1" applyAlignment="1">
      <alignment horizontal="right" vertical="center"/>
    </xf>
    <xf numFmtId="38" fontId="30" fillId="0" borderId="0" xfId="3" applyFont="1" applyFill="1" applyAlignment="1">
      <alignment vertical="center"/>
    </xf>
    <xf numFmtId="38" fontId="14" fillId="0" borderId="0" xfId="3" applyFont="1" applyFill="1" applyBorder="1" applyAlignment="1">
      <alignment vertical="center"/>
    </xf>
    <xf numFmtId="38" fontId="5" fillId="0" borderId="77" xfId="3" applyFont="1" applyFill="1" applyBorder="1" applyAlignment="1">
      <alignment horizontal="distributed" indent="1"/>
    </xf>
    <xf numFmtId="180" fontId="5" fillId="0" borderId="62" xfId="3" applyNumberFormat="1" applyFont="1" applyFill="1" applyBorder="1" applyAlignment="1">
      <alignment horizontal="right" indent="1"/>
    </xf>
    <xf numFmtId="180" fontId="5" fillId="0" borderId="78" xfId="3" applyNumberFormat="1" applyFont="1" applyFill="1" applyBorder="1" applyAlignment="1">
      <alignment horizontal="right" indent="1"/>
    </xf>
    <xf numFmtId="38" fontId="5" fillId="0" borderId="79" xfId="3" applyFont="1" applyFill="1" applyBorder="1" applyAlignment="1">
      <alignment horizontal="distributed" indent="1"/>
    </xf>
    <xf numFmtId="180" fontId="5" fillId="0" borderId="65" xfId="3" applyNumberFormat="1" applyFont="1" applyFill="1" applyBorder="1" applyAlignment="1">
      <alignment horizontal="right" indent="1"/>
    </xf>
    <xf numFmtId="180" fontId="5" fillId="0" borderId="80" xfId="3" applyNumberFormat="1" applyFont="1" applyFill="1" applyBorder="1" applyAlignment="1">
      <alignment horizontal="right" indent="1"/>
    </xf>
    <xf numFmtId="38" fontId="7" fillId="0" borderId="81" xfId="3" applyFont="1" applyFill="1" applyBorder="1" applyAlignment="1">
      <alignment horizontal="distributed" indent="1"/>
    </xf>
    <xf numFmtId="180" fontId="7" fillId="0" borderId="68" xfId="3" applyNumberFormat="1" applyFont="1" applyFill="1" applyBorder="1" applyAlignment="1">
      <alignment horizontal="right" indent="1"/>
    </xf>
    <xf numFmtId="180" fontId="7" fillId="0" borderId="82" xfId="3" applyNumberFormat="1" applyFont="1" applyFill="1" applyBorder="1" applyAlignment="1">
      <alignment horizontal="right" indent="1"/>
    </xf>
    <xf numFmtId="38" fontId="7" fillId="0" borderId="83" xfId="3" applyFont="1" applyFill="1" applyBorder="1" applyAlignment="1">
      <alignment horizontal="distributed" indent="1"/>
    </xf>
    <xf numFmtId="38" fontId="5" fillId="0" borderId="84" xfId="3" applyFont="1" applyBorder="1" applyAlignment="1">
      <alignment horizontal="center"/>
    </xf>
    <xf numFmtId="38" fontId="5" fillId="0" borderId="62" xfId="3" applyFont="1" applyBorder="1"/>
    <xf numFmtId="38" fontId="5" fillId="0" borderId="64" xfId="3" applyFont="1" applyBorder="1"/>
    <xf numFmtId="38" fontId="5" fillId="0" borderId="85" xfId="3" applyFont="1" applyBorder="1" applyAlignment="1">
      <alignment horizontal="center"/>
    </xf>
    <xf numFmtId="38" fontId="5" fillId="0" borderId="65" xfId="3" applyFont="1" applyBorder="1"/>
    <xf numFmtId="38" fontId="5" fillId="0" borderId="67" xfId="3" applyFont="1" applyBorder="1"/>
    <xf numFmtId="38" fontId="7" fillId="0" borderId="86" xfId="3" applyFont="1" applyBorder="1" applyAlignment="1">
      <alignment horizontal="center"/>
    </xf>
    <xf numFmtId="38" fontId="7" fillId="0" borderId="68" xfId="3" applyFont="1" applyBorder="1"/>
    <xf numFmtId="38" fontId="7" fillId="0" borderId="70" xfId="3" applyFont="1" applyBorder="1"/>
    <xf numFmtId="38" fontId="4" fillId="0" borderId="0" xfId="5" applyFont="1" applyFill="1" applyBorder="1" applyAlignment="1" applyProtection="1"/>
    <xf numFmtId="38" fontId="6" fillId="0" borderId="0" xfId="5" applyFont="1" applyFill="1" applyBorder="1" applyAlignment="1" applyProtection="1"/>
    <xf numFmtId="38" fontId="6" fillId="0" borderId="0" xfId="5" applyFont="1" applyFill="1" applyBorder="1" applyAlignment="1" applyProtection="1">
      <alignment horizontal="right"/>
    </xf>
    <xf numFmtId="38" fontId="3" fillId="0" borderId="0" xfId="5" applyFont="1" applyFill="1" applyBorder="1" applyAlignment="1" applyProtection="1"/>
    <xf numFmtId="38" fontId="5" fillId="0" borderId="89" xfId="5" applyFont="1" applyFill="1" applyBorder="1" applyAlignment="1" applyProtection="1">
      <alignment horizontal="distributed" vertical="center"/>
    </xf>
    <xf numFmtId="38" fontId="5" fillId="0" borderId="90" xfId="5" applyFont="1" applyFill="1" applyBorder="1" applyAlignment="1" applyProtection="1">
      <alignment horizontal="distributed" vertical="center" wrapText="1"/>
    </xf>
    <xf numFmtId="38" fontId="5" fillId="0" borderId="90" xfId="5" applyFont="1" applyFill="1" applyBorder="1" applyAlignment="1" applyProtection="1">
      <alignment horizontal="distributed" vertical="center"/>
    </xf>
    <xf numFmtId="38" fontId="5" fillId="0" borderId="91" xfId="5" applyFont="1" applyFill="1" applyBorder="1" applyAlignment="1" applyProtection="1">
      <alignment horizontal="center" vertical="center"/>
    </xf>
    <xf numFmtId="38" fontId="5" fillId="0" borderId="92" xfId="5" applyFont="1" applyFill="1" applyBorder="1" applyAlignment="1" applyProtection="1">
      <alignment horizontal="center" vertical="center" wrapText="1"/>
    </xf>
    <xf numFmtId="38" fontId="5" fillId="0" borderId="91" xfId="5" applyFont="1" applyFill="1" applyBorder="1" applyAlignment="1" applyProtection="1">
      <alignment horizontal="center" vertical="center" wrapText="1"/>
    </xf>
    <xf numFmtId="38" fontId="5" fillId="0" borderId="93" xfId="5" applyFont="1" applyFill="1" applyBorder="1" applyAlignment="1" applyProtection="1">
      <alignment horizontal="distributed" vertical="center"/>
    </xf>
    <xf numFmtId="38" fontId="5" fillId="0" borderId="94" xfId="5" applyFont="1" applyFill="1" applyBorder="1" applyAlignment="1" applyProtection="1">
      <alignment horizontal="distributed" vertical="center"/>
    </xf>
    <xf numFmtId="38" fontId="5" fillId="0" borderId="93" xfId="5" applyFont="1" applyFill="1" applyBorder="1" applyAlignment="1" applyProtection="1">
      <alignment horizontal="distributed" vertical="center" wrapText="1"/>
    </xf>
    <xf numFmtId="38" fontId="5" fillId="0" borderId="95" xfId="5" applyFont="1" applyFill="1" applyBorder="1" applyAlignment="1" applyProtection="1">
      <alignment horizontal="center" vertical="distributed" wrapText="1"/>
    </xf>
    <xf numFmtId="38" fontId="5" fillId="0" borderId="0" xfId="5" applyFont="1" applyFill="1" applyBorder="1" applyAlignment="1" applyProtection="1">
      <alignment vertical="center"/>
    </xf>
    <xf numFmtId="38" fontId="5" fillId="0" borderId="0" xfId="5" applyFont="1" applyFill="1" applyBorder="1" applyAlignment="1" applyProtection="1">
      <alignment horizontal="right" vertical="center"/>
    </xf>
    <xf numFmtId="38" fontId="5" fillId="0" borderId="0" xfId="5" applyFont="1" applyFill="1" applyBorder="1" applyAlignment="1" applyProtection="1"/>
    <xf numFmtId="38" fontId="5" fillId="0" borderId="0" xfId="5" applyFont="1" applyFill="1" applyBorder="1" applyAlignment="1" applyProtection="1">
      <alignment horizontal="right"/>
    </xf>
    <xf numFmtId="38" fontId="7" fillId="0" borderId="96" xfId="5" applyFont="1" applyFill="1" applyBorder="1" applyAlignment="1" applyProtection="1">
      <alignment horizontal="center" vertical="distributed" wrapText="1"/>
    </xf>
    <xf numFmtId="38" fontId="7" fillId="0" borderId="97" xfId="5" applyFont="1" applyFill="1" applyBorder="1" applyAlignment="1" applyProtection="1">
      <alignment vertical="center"/>
    </xf>
    <xf numFmtId="38" fontId="7" fillId="0" borderId="97" xfId="5" applyFont="1" applyFill="1" applyBorder="1" applyAlignment="1" applyProtection="1">
      <alignment horizontal="right" vertical="center"/>
    </xf>
    <xf numFmtId="38" fontId="7" fillId="0" borderId="97" xfId="5" applyFont="1" applyFill="1" applyBorder="1" applyAlignment="1" applyProtection="1"/>
    <xf numFmtId="38" fontId="18" fillId="0" borderId="0" xfId="2" applyNumberFormat="1" applyFill="1" applyBorder="1" applyAlignment="1" applyProtection="1"/>
    <xf numFmtId="38" fontId="4" fillId="0" borderId="0" xfId="3" applyFont="1" applyAlignment="1"/>
    <xf numFmtId="38" fontId="5" fillId="0" borderId="0" xfId="3" applyFont="1" applyBorder="1" applyAlignment="1"/>
    <xf numFmtId="38" fontId="6" fillId="0" borderId="0" xfId="3" applyFont="1" applyBorder="1" applyAlignment="1"/>
    <xf numFmtId="38" fontId="0" fillId="0" borderId="0" xfId="3" applyFont="1" applyAlignment="1"/>
    <xf numFmtId="38" fontId="6" fillId="0" borderId="0" xfId="3" applyFont="1" applyFill="1" applyBorder="1" applyAlignment="1"/>
    <xf numFmtId="176" fontId="6" fillId="0" borderId="0" xfId="3" applyNumberFormat="1" applyFont="1" applyFill="1" applyAlignment="1"/>
    <xf numFmtId="38" fontId="7" fillId="0" borderId="9" xfId="3" applyFont="1" applyFill="1" applyBorder="1" applyAlignment="1">
      <alignment horizontal="center" vertical="center"/>
    </xf>
    <xf numFmtId="38" fontId="7" fillId="0" borderId="18" xfId="3" applyFont="1" applyFill="1" applyBorder="1" applyAlignment="1">
      <alignment vertical="center"/>
    </xf>
    <xf numFmtId="177" fontId="7" fillId="0" borderId="9" xfId="1" applyNumberFormat="1" applyFont="1" applyFill="1" applyBorder="1" applyAlignment="1">
      <alignment vertical="center"/>
    </xf>
    <xf numFmtId="38" fontId="5" fillId="0" borderId="0" xfId="3" applyFont="1" applyAlignment="1"/>
    <xf numFmtId="38" fontId="7" fillId="0" borderId="18" xfId="3" applyFont="1" applyFill="1" applyBorder="1" applyAlignment="1">
      <alignment horizontal="right" vertical="distributed" indent="1"/>
    </xf>
    <xf numFmtId="38" fontId="7" fillId="0" borderId="9" xfId="3" applyFont="1" applyFill="1" applyBorder="1" applyAlignment="1">
      <alignment horizontal="right" vertical="center" indent="1"/>
    </xf>
    <xf numFmtId="10" fontId="7" fillId="0" borderId="9" xfId="1" applyNumberFormat="1" applyFont="1" applyFill="1" applyBorder="1" applyAlignment="1">
      <alignment horizontal="right" vertical="center" indent="1"/>
    </xf>
    <xf numFmtId="0" fontId="4" fillId="0" borderId="0" xfId="4" applyFont="1"/>
    <xf numFmtId="0" fontId="5" fillId="0" borderId="0" xfId="4" applyFont="1"/>
    <xf numFmtId="0" fontId="3" fillId="0" borderId="0" xfId="4" applyFont="1"/>
    <xf numFmtId="0" fontId="5" fillId="0" borderId="21" xfId="4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Continuous" vertical="center"/>
    </xf>
    <xf numFmtId="0" fontId="5" fillId="0" borderId="28" xfId="4" applyFont="1" applyFill="1" applyBorder="1" applyAlignment="1">
      <alignment horizontal="centerContinuous" vertical="center"/>
    </xf>
    <xf numFmtId="0" fontId="5" fillId="0" borderId="27" xfId="4" applyFont="1" applyFill="1" applyBorder="1" applyAlignment="1">
      <alignment horizontal="centerContinuous" vertical="center"/>
    </xf>
    <xf numFmtId="0" fontId="5" fillId="0" borderId="30" xfId="4" applyFont="1" applyFill="1" applyBorder="1" applyAlignment="1">
      <alignment horizontal="center" vertical="center"/>
    </xf>
    <xf numFmtId="0" fontId="5" fillId="0" borderId="39" xfId="4" applyFont="1" applyFill="1" applyBorder="1" applyAlignment="1">
      <alignment horizontal="center" vertical="center"/>
    </xf>
    <xf numFmtId="0" fontId="5" fillId="0" borderId="0" xfId="4" applyFont="1" applyAlignment="1">
      <alignment horizontal="distributed"/>
    </xf>
    <xf numFmtId="38" fontId="6" fillId="0" borderId="4" xfId="4" applyNumberFormat="1" applyFont="1" applyBorder="1"/>
    <xf numFmtId="38" fontId="6" fillId="0" borderId="0" xfId="4" applyNumberFormat="1" applyFont="1" applyBorder="1"/>
    <xf numFmtId="186" fontId="6" fillId="0" borderId="0" xfId="4" applyNumberFormat="1" applyFont="1"/>
    <xf numFmtId="0" fontId="6" fillId="0" borderId="0" xfId="4" applyFont="1"/>
    <xf numFmtId="0" fontId="27" fillId="0" borderId="0" xfId="4" applyFont="1" applyAlignment="1">
      <alignment horizontal="distributed"/>
    </xf>
    <xf numFmtId="0" fontId="7" fillId="0" borderId="0" xfId="4" applyFont="1" applyAlignment="1">
      <alignment horizontal="distributed"/>
    </xf>
    <xf numFmtId="187" fontId="3" fillId="0" borderId="4" xfId="4" applyNumberFormat="1" applyFont="1" applyBorder="1"/>
    <xf numFmtId="187" fontId="3" fillId="0" borderId="0" xfId="4" applyNumberFormat="1" applyFont="1" applyBorder="1"/>
    <xf numFmtId="188" fontId="3" fillId="0" borderId="0" xfId="4" applyNumberFormat="1" applyFont="1"/>
    <xf numFmtId="187" fontId="33" fillId="0" borderId="4" xfId="3" applyNumberFormat="1" applyFont="1" applyBorder="1" applyAlignment="1">
      <alignment vertical="center"/>
    </xf>
    <xf numFmtId="187" fontId="33" fillId="0" borderId="0" xfId="3" applyNumberFormat="1" applyFont="1" applyBorder="1" applyAlignment="1">
      <alignment vertical="center"/>
    </xf>
    <xf numFmtId="187" fontId="33" fillId="0" borderId="0" xfId="4" applyNumberFormat="1" applyFont="1" applyBorder="1" applyAlignment="1">
      <alignment vertical="center"/>
    </xf>
    <xf numFmtId="188" fontId="6" fillId="0" borderId="0" xfId="4" applyNumberFormat="1" applyFont="1" applyBorder="1"/>
    <xf numFmtId="0" fontId="5" fillId="0" borderId="99" xfId="4" applyFont="1" applyBorder="1" applyAlignment="1">
      <alignment horizontal="center" vertical="center"/>
    </xf>
    <xf numFmtId="187" fontId="6" fillId="0" borderId="100" xfId="3" applyNumberFormat="1" applyFont="1" applyBorder="1" applyAlignment="1">
      <alignment vertical="center"/>
    </xf>
    <xf numFmtId="188" fontId="6" fillId="0" borderId="100" xfId="3" applyNumberFormat="1" applyFont="1" applyBorder="1" applyAlignment="1">
      <alignment vertical="center"/>
    </xf>
    <xf numFmtId="0" fontId="5" fillId="0" borderId="101" xfId="4" applyFont="1" applyBorder="1" applyAlignment="1">
      <alignment horizontal="distributed"/>
    </xf>
    <xf numFmtId="187" fontId="33" fillId="0" borderId="102" xfId="3" applyNumberFormat="1" applyFont="1" applyBorder="1" applyAlignment="1">
      <alignment vertical="center" readingOrder="1"/>
    </xf>
    <xf numFmtId="187" fontId="33" fillId="0" borderId="101" xfId="3" applyNumberFormat="1" applyFont="1" applyBorder="1" applyAlignment="1">
      <alignment vertical="center" readingOrder="1"/>
    </xf>
    <xf numFmtId="187" fontId="33" fillId="0" borderId="101" xfId="4" applyNumberFormat="1" applyFont="1" applyBorder="1" applyAlignment="1">
      <alignment vertical="center" readingOrder="1"/>
    </xf>
    <xf numFmtId="188" fontId="6" fillId="0" borderId="101" xfId="4" applyNumberFormat="1" applyFont="1" applyBorder="1" applyAlignment="1">
      <alignment readingOrder="1"/>
    </xf>
    <xf numFmtId="187" fontId="33" fillId="0" borderId="4" xfId="3" applyNumberFormat="1" applyFont="1" applyBorder="1" applyAlignment="1">
      <alignment vertical="center" readingOrder="1"/>
    </xf>
    <xf numFmtId="187" fontId="33" fillId="0" borderId="0" xfId="3" applyNumberFormat="1" applyFont="1" applyBorder="1" applyAlignment="1">
      <alignment vertical="center" readingOrder="1"/>
    </xf>
    <xf numFmtId="187" fontId="33" fillId="0" borderId="0" xfId="4" applyNumberFormat="1" applyFont="1" applyBorder="1" applyAlignment="1">
      <alignment vertical="center" readingOrder="1"/>
    </xf>
    <xf numFmtId="188" fontId="6" fillId="0" borderId="0" xfId="4" applyNumberFormat="1" applyFont="1" applyBorder="1" applyAlignment="1">
      <alignment readingOrder="1"/>
    </xf>
    <xf numFmtId="188" fontId="6" fillId="0" borderId="0" xfId="4" applyNumberFormat="1" applyFont="1" applyBorder="1" applyAlignment="1">
      <alignment horizontal="right" readingOrder="1"/>
    </xf>
    <xf numFmtId="0" fontId="5" fillId="0" borderId="9" xfId="4" applyFont="1" applyBorder="1" applyAlignment="1">
      <alignment horizontal="distributed"/>
    </xf>
    <xf numFmtId="187" fontId="33" fillId="0" borderId="18" xfId="3" applyNumberFormat="1" applyFont="1" applyBorder="1" applyAlignment="1">
      <alignment vertical="center" readingOrder="1"/>
    </xf>
    <xf numFmtId="187" fontId="33" fillId="0" borderId="9" xfId="3" applyNumberFormat="1" applyFont="1" applyBorder="1" applyAlignment="1">
      <alignment vertical="center" readingOrder="1"/>
    </xf>
    <xf numFmtId="187" fontId="33" fillId="0" borderId="9" xfId="4" applyNumberFormat="1" applyFont="1" applyBorder="1" applyAlignment="1">
      <alignment vertical="center" readingOrder="1"/>
    </xf>
    <xf numFmtId="188" fontId="6" fillId="0" borderId="9" xfId="4" applyNumberFormat="1" applyFont="1" applyBorder="1" applyAlignment="1">
      <alignment readingOrder="1"/>
    </xf>
    <xf numFmtId="0" fontId="5" fillId="0" borderId="0" xfId="4" applyFont="1" applyBorder="1" applyAlignment="1">
      <alignment horizontal="distributed"/>
    </xf>
    <xf numFmtId="186" fontId="5" fillId="0" borderId="0" xfId="4" applyNumberFormat="1" applyFont="1" applyBorder="1" applyAlignment="1">
      <alignment horizontal="right"/>
    </xf>
    <xf numFmtId="0" fontId="5" fillId="0" borderId="0" xfId="4" applyFont="1" applyBorder="1" applyAlignment="1"/>
    <xf numFmtId="186" fontId="5" fillId="0" borderId="0" xfId="4" applyNumberFormat="1" applyFont="1" applyBorder="1"/>
    <xf numFmtId="0" fontId="3" fillId="0" borderId="0" xfId="4" applyFont="1" applyBorder="1"/>
    <xf numFmtId="0" fontId="5" fillId="0" borderId="0" xfId="4" applyFont="1" applyAlignment="1"/>
    <xf numFmtId="0" fontId="5" fillId="0" borderId="0" xfId="4" applyFont="1" applyAlignment="1">
      <alignment vertical="top"/>
    </xf>
    <xf numFmtId="38" fontId="5" fillId="0" borderId="0" xfId="4" applyNumberFormat="1" applyFont="1"/>
    <xf numFmtId="0" fontId="18" fillId="0" borderId="0" xfId="2" applyAlignment="1" applyProtection="1"/>
    <xf numFmtId="0" fontId="5" fillId="0" borderId="0" xfId="4" applyFont="1" applyBorder="1"/>
    <xf numFmtId="0" fontId="6" fillId="0" borderId="0" xfId="4" applyFont="1" applyBorder="1"/>
    <xf numFmtId="0" fontId="5" fillId="0" borderId="8" xfId="4" applyFont="1" applyFill="1" applyBorder="1" applyAlignment="1">
      <alignment horizontal="center" vertical="center"/>
    </xf>
    <xf numFmtId="0" fontId="5" fillId="0" borderId="3" xfId="4" applyFont="1" applyBorder="1" applyAlignment="1">
      <alignment horizontal="distributed" vertical="center"/>
    </xf>
    <xf numFmtId="0" fontId="5" fillId="0" borderId="0" xfId="4" applyFont="1" applyBorder="1" applyAlignment="1">
      <alignment vertical="center"/>
    </xf>
    <xf numFmtId="38" fontId="5" fillId="0" borderId="0" xfId="3" applyFont="1" applyBorder="1" applyAlignment="1">
      <alignment vertical="center"/>
    </xf>
    <xf numFmtId="1" fontId="5" fillId="0" borderId="0" xfId="4" applyNumberFormat="1" applyFont="1" applyBorder="1" applyAlignment="1">
      <alignment horizontal="right" vertical="center"/>
    </xf>
    <xf numFmtId="186" fontId="5" fillId="0" borderId="0" xfId="4" applyNumberFormat="1" applyFont="1" applyBorder="1" applyAlignment="1">
      <alignment horizontal="right" vertical="center"/>
    </xf>
    <xf numFmtId="1" fontId="5" fillId="0" borderId="0" xfId="4" applyNumberFormat="1" applyFont="1" applyBorder="1" applyAlignment="1">
      <alignment vertical="center"/>
    </xf>
    <xf numFmtId="0" fontId="3" fillId="0" borderId="0" xfId="4" applyFont="1" applyFill="1" applyAlignment="1">
      <alignment vertical="center"/>
    </xf>
    <xf numFmtId="176" fontId="5" fillId="0" borderId="0" xfId="3" applyNumberFormat="1" applyFont="1" applyBorder="1" applyAlignment="1">
      <alignment horizontal="right" vertical="center"/>
    </xf>
    <xf numFmtId="176" fontId="5" fillId="0" borderId="0" xfId="3" applyNumberFormat="1" applyFont="1" applyBorder="1" applyAlignment="1">
      <alignment vertical="center"/>
    </xf>
    <xf numFmtId="0" fontId="3" fillId="0" borderId="0" xfId="4" applyFont="1" applyAlignment="1">
      <alignment vertical="center"/>
    </xf>
    <xf numFmtId="0" fontId="6" fillId="0" borderId="0" xfId="4" applyFont="1" applyBorder="1" applyAlignment="1">
      <alignment vertical="center"/>
    </xf>
    <xf numFmtId="0" fontId="7" fillId="0" borderId="5" xfId="4" applyFont="1" applyBorder="1" applyAlignment="1">
      <alignment horizontal="distributed" vertical="center"/>
    </xf>
    <xf numFmtId="0" fontId="7" fillId="0" borderId="9" xfId="4" applyFont="1" applyBorder="1" applyAlignment="1">
      <alignment vertical="center"/>
    </xf>
    <xf numFmtId="38" fontId="7" fillId="0" borderId="9" xfId="3" applyFont="1" applyBorder="1" applyAlignment="1">
      <alignment vertical="center"/>
    </xf>
    <xf numFmtId="176" fontId="7" fillId="0" borderId="9" xfId="3" applyNumberFormat="1" applyFont="1" applyBorder="1" applyAlignment="1">
      <alignment horizontal="right" vertical="center"/>
    </xf>
    <xf numFmtId="1" fontId="7" fillId="0" borderId="9" xfId="4" applyNumberFormat="1" applyFont="1" applyBorder="1" applyAlignment="1">
      <alignment vertical="center"/>
    </xf>
    <xf numFmtId="176" fontId="7" fillId="0" borderId="9" xfId="3" applyNumberFormat="1" applyFont="1" applyBorder="1" applyAlignment="1">
      <alignment vertical="center"/>
    </xf>
    <xf numFmtId="0" fontId="5" fillId="0" borderId="0" xfId="4" applyFont="1" applyAlignment="1">
      <alignment horizontal="right"/>
    </xf>
    <xf numFmtId="38" fontId="5" fillId="0" borderId="3" xfId="3" applyFont="1" applyFill="1" applyBorder="1" applyAlignment="1">
      <alignment horizontal="center" vertical="center"/>
    </xf>
    <xf numFmtId="177" fontId="5" fillId="0" borderId="4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89" fontId="5" fillId="0" borderId="0" xfId="3" applyNumberFormat="1" applyFont="1" applyFill="1" applyBorder="1" applyAlignment="1">
      <alignment horizontal="right"/>
    </xf>
    <xf numFmtId="177" fontId="5" fillId="0" borderId="18" xfId="1" applyNumberFormat="1" applyFont="1" applyFill="1" applyBorder="1" applyAlignment="1">
      <alignment horizontal="right" vertical="center"/>
    </xf>
    <xf numFmtId="177" fontId="5" fillId="0" borderId="9" xfId="1" applyNumberFormat="1" applyFont="1" applyFill="1" applyBorder="1" applyAlignment="1">
      <alignment horizontal="right" vertical="center"/>
    </xf>
    <xf numFmtId="38" fontId="7" fillId="0" borderId="4" xfId="3" applyFont="1" applyFill="1" applyBorder="1" applyAlignment="1">
      <alignment horizontal="right"/>
    </xf>
    <xf numFmtId="189" fontId="7" fillId="0" borderId="0" xfId="3" applyNumberFormat="1" applyFont="1" applyFill="1" applyBorder="1" applyAlignment="1">
      <alignment horizontal="right"/>
    </xf>
    <xf numFmtId="38" fontId="7" fillId="0" borderId="5" xfId="3" applyFont="1" applyFill="1" applyBorder="1" applyAlignment="1">
      <alignment horizontal="center" vertical="center"/>
    </xf>
    <xf numFmtId="177" fontId="7" fillId="0" borderId="18" xfId="1" applyNumberFormat="1" applyFont="1" applyFill="1" applyBorder="1" applyAlignment="1">
      <alignment horizontal="right" vertical="center"/>
    </xf>
    <xf numFmtId="177" fontId="7" fillId="0" borderId="9" xfId="1" applyNumberFormat="1" applyFont="1" applyFill="1" applyBorder="1" applyAlignment="1">
      <alignment horizontal="right" vertical="center"/>
    </xf>
    <xf numFmtId="9" fontId="33" fillId="0" borderId="0" xfId="3" applyNumberFormat="1" applyFont="1" applyFill="1"/>
    <xf numFmtId="176" fontId="5" fillId="0" borderId="0" xfId="3" applyNumberFormat="1" applyFont="1"/>
    <xf numFmtId="40" fontId="5" fillId="0" borderId="0" xfId="3" applyNumberFormat="1" applyFont="1"/>
    <xf numFmtId="9" fontId="5" fillId="0" borderId="0" xfId="3" applyNumberFormat="1" applyFont="1"/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3" fillId="0" borderId="0" xfId="2" applyFont="1" applyAlignment="1" applyProtection="1">
      <alignment vertical="center"/>
    </xf>
    <xf numFmtId="0" fontId="23" fillId="0" borderId="0" xfId="2" applyFont="1" applyAlignment="1" applyProtection="1">
      <alignment horizontal="left" vertical="center"/>
    </xf>
    <xf numFmtId="0" fontId="24" fillId="2" borderId="0" xfId="0" applyFont="1" applyFill="1" applyAlignment="1">
      <alignment horizontal="center" vertical="center"/>
    </xf>
    <xf numFmtId="17" fontId="23" fillId="0" borderId="0" xfId="2" applyNumberFormat="1" applyFont="1" applyAlignment="1" applyProtection="1">
      <alignment vertical="center"/>
    </xf>
    <xf numFmtId="0" fontId="23" fillId="0" borderId="0" xfId="2" applyNumberFormat="1" applyFont="1" applyAlignment="1" applyProtection="1">
      <alignment vertical="center"/>
    </xf>
    <xf numFmtId="0" fontId="5" fillId="0" borderId="0" xfId="4" applyFont="1" applyBorder="1" applyAlignment="1">
      <alignment horizontal="right"/>
    </xf>
    <xf numFmtId="0" fontId="5" fillId="0" borderId="20" xfId="4" applyFont="1" applyFill="1" applyBorder="1" applyAlignment="1">
      <alignment horizontal="center" vertical="center"/>
    </xf>
    <xf numFmtId="0" fontId="5" fillId="0" borderId="39" xfId="4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center" vertical="center"/>
    </xf>
    <xf numFmtId="0" fontId="5" fillId="0" borderId="44" xfId="4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center" vertical="center" wrapText="1"/>
    </xf>
    <xf numFmtId="0" fontId="5" fillId="0" borderId="44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horizontal="center" vertical="center"/>
    </xf>
    <xf numFmtId="38" fontId="5" fillId="0" borderId="6" xfId="3" applyFont="1" applyFill="1" applyBorder="1" applyAlignment="1">
      <alignment horizontal="center" vertical="center" wrapText="1"/>
    </xf>
    <xf numFmtId="38" fontId="5" fillId="0" borderId="44" xfId="3" applyFont="1" applyFill="1" applyBorder="1" applyAlignment="1">
      <alignment horizontal="center" vertical="center" wrapText="1"/>
    </xf>
    <xf numFmtId="38" fontId="5" fillId="0" borderId="20" xfId="3" applyFont="1" applyFill="1" applyBorder="1" applyAlignment="1">
      <alignment horizontal="center" vertical="center" wrapText="1"/>
    </xf>
    <xf numFmtId="38" fontId="5" fillId="0" borderId="39" xfId="3" applyFont="1" applyFill="1" applyBorder="1" applyAlignment="1">
      <alignment horizontal="center" vertical="center" wrapText="1"/>
    </xf>
    <xf numFmtId="38" fontId="5" fillId="0" borderId="20" xfId="3" applyFont="1" applyFill="1" applyBorder="1" applyAlignment="1">
      <alignment horizontal="center" vertical="center"/>
    </xf>
    <xf numFmtId="38" fontId="5" fillId="0" borderId="21" xfId="3" applyFont="1" applyFill="1" applyBorder="1" applyAlignment="1">
      <alignment horizontal="center" vertical="center"/>
    </xf>
    <xf numFmtId="38" fontId="8" fillId="0" borderId="0" xfId="3" applyFont="1" applyAlignment="1">
      <alignment horizontal="left"/>
    </xf>
    <xf numFmtId="38" fontId="6" fillId="0" borderId="54" xfId="3" applyFont="1" applyFill="1" applyBorder="1" applyAlignment="1">
      <alignment horizontal="center" vertical="center"/>
    </xf>
    <xf numFmtId="38" fontId="6" fillId="0" borderId="52" xfId="3" applyFont="1" applyFill="1" applyBorder="1" applyAlignment="1">
      <alignment horizontal="center" vertical="center"/>
    </xf>
    <xf numFmtId="38" fontId="6" fillId="0" borderId="53" xfId="3" applyFont="1" applyFill="1" applyBorder="1" applyAlignment="1">
      <alignment horizontal="center" vertical="center"/>
    </xf>
    <xf numFmtId="38" fontId="10" fillId="0" borderId="22" xfId="3" applyFont="1" applyFill="1" applyBorder="1" applyAlignment="1">
      <alignment horizontal="center" vertical="center" textRotation="255"/>
    </xf>
    <xf numFmtId="38" fontId="10" fillId="0" borderId="55" xfId="3" applyFont="1" applyFill="1" applyBorder="1" applyAlignment="1">
      <alignment horizontal="center" vertical="center" textRotation="255"/>
    </xf>
    <xf numFmtId="38" fontId="10" fillId="0" borderId="56" xfId="3" applyFont="1" applyFill="1" applyBorder="1" applyAlignment="1">
      <alignment horizontal="center" vertical="center" textRotation="255"/>
    </xf>
    <xf numFmtId="38" fontId="6" fillId="0" borderId="20" xfId="3" applyFont="1" applyFill="1" applyBorder="1" applyAlignment="1">
      <alignment horizontal="left"/>
    </xf>
    <xf numFmtId="38" fontId="6" fillId="0" borderId="21" xfId="3" applyFont="1" applyFill="1" applyBorder="1" applyAlignment="1">
      <alignment horizontal="left"/>
    </xf>
    <xf numFmtId="38" fontId="6" fillId="0" borderId="6" xfId="3" applyFont="1" applyFill="1" applyBorder="1" applyAlignment="1">
      <alignment horizontal="left"/>
    </xf>
    <xf numFmtId="38" fontId="6" fillId="0" borderId="20" xfId="3" applyFont="1" applyFill="1" applyBorder="1" applyAlignment="1">
      <alignment horizontal="left" vertical="center"/>
    </xf>
    <xf numFmtId="38" fontId="6" fillId="0" borderId="21" xfId="3" applyFont="1" applyFill="1" applyBorder="1" applyAlignment="1">
      <alignment horizontal="left" vertical="center"/>
    </xf>
    <xf numFmtId="38" fontId="6" fillId="0" borderId="6" xfId="3" applyFont="1" applyFill="1" applyBorder="1" applyAlignment="1">
      <alignment horizontal="left" vertical="center"/>
    </xf>
    <xf numFmtId="38" fontId="6" fillId="0" borderId="4" xfId="3" applyFont="1" applyFill="1" applyBorder="1" applyAlignment="1">
      <alignment horizontal="left"/>
    </xf>
    <xf numFmtId="38" fontId="6" fillId="0" borderId="0" xfId="3" applyFont="1" applyFill="1" applyBorder="1" applyAlignment="1">
      <alignment horizontal="left"/>
    </xf>
    <xf numFmtId="38" fontId="6" fillId="0" borderId="3" xfId="3" applyFont="1" applyFill="1" applyBorder="1" applyAlignment="1">
      <alignment horizontal="left"/>
    </xf>
    <xf numFmtId="38" fontId="5" fillId="0" borderId="0" xfId="3" applyFont="1" applyFill="1" applyBorder="1" applyAlignment="1">
      <alignment horizontal="left" vertical="center"/>
    </xf>
    <xf numFmtId="38" fontId="5" fillId="0" borderId="3" xfId="3" applyFont="1" applyFill="1" applyBorder="1" applyAlignment="1">
      <alignment horizontal="left" vertical="center"/>
    </xf>
    <xf numFmtId="38" fontId="11" fillId="0" borderId="9" xfId="3" applyFont="1" applyFill="1" applyBorder="1" applyAlignment="1">
      <alignment horizontal="left"/>
    </xf>
    <xf numFmtId="38" fontId="11" fillId="0" borderId="5" xfId="3" applyFont="1" applyFill="1" applyBorder="1" applyAlignment="1">
      <alignment horizontal="left"/>
    </xf>
    <xf numFmtId="38" fontId="3" fillId="0" borderId="9" xfId="3" applyFont="1" applyFill="1" applyBorder="1" applyAlignment="1">
      <alignment horizontal="center" vertical="center"/>
    </xf>
    <xf numFmtId="38" fontId="3" fillId="0" borderId="5" xfId="3" applyFont="1" applyFill="1" applyBorder="1" applyAlignment="1">
      <alignment horizontal="center" vertical="center"/>
    </xf>
    <xf numFmtId="0" fontId="3" fillId="0" borderId="0" xfId="4" applyFont="1" applyFill="1"/>
    <xf numFmtId="0" fontId="3" fillId="0" borderId="3" xfId="4" applyFont="1" applyFill="1" applyBorder="1"/>
    <xf numFmtId="38" fontId="6" fillId="0" borderId="0" xfId="3" applyFont="1" applyFill="1" applyBorder="1" applyAlignment="1">
      <alignment horizontal="left" vertical="center"/>
    </xf>
    <xf numFmtId="38" fontId="6" fillId="0" borderId="3" xfId="3" applyFont="1" applyFill="1" applyBorder="1" applyAlignment="1">
      <alignment horizontal="left" vertical="center"/>
    </xf>
    <xf numFmtId="38" fontId="5" fillId="0" borderId="4" xfId="3" applyFont="1" applyFill="1" applyBorder="1" applyAlignment="1">
      <alignment horizontal="left" vertical="center"/>
    </xf>
    <xf numFmtId="38" fontId="11" fillId="0" borderId="0" xfId="3" applyFont="1" applyFill="1" applyBorder="1" applyAlignment="1">
      <alignment horizontal="left"/>
    </xf>
    <xf numFmtId="38" fontId="11" fillId="0" borderId="3" xfId="3" applyFont="1" applyFill="1" applyBorder="1" applyAlignment="1">
      <alignment horizontal="left"/>
    </xf>
    <xf numFmtId="38" fontId="10" fillId="0" borderId="57" xfId="3" applyFont="1" applyFill="1" applyBorder="1" applyAlignment="1">
      <alignment horizontal="center" vertical="center" textRotation="255"/>
    </xf>
    <xf numFmtId="38" fontId="5" fillId="0" borderId="20" xfId="3" applyFont="1" applyFill="1" applyBorder="1" applyAlignment="1">
      <alignment horizontal="left" vertical="center"/>
    </xf>
    <xf numFmtId="38" fontId="5" fillId="0" borderId="21" xfId="3" applyFont="1" applyFill="1" applyBorder="1" applyAlignment="1">
      <alignment horizontal="left" vertical="center"/>
    </xf>
    <xf numFmtId="38" fontId="5" fillId="0" borderId="6" xfId="3" applyFont="1" applyFill="1" applyBorder="1" applyAlignment="1">
      <alignment horizontal="left" vertical="center"/>
    </xf>
    <xf numFmtId="38" fontId="13" fillId="0" borderId="58" xfId="3" applyFont="1" applyFill="1" applyBorder="1" applyAlignment="1">
      <alignment horizontal="center" vertical="center" textRotation="255" wrapText="1"/>
    </xf>
    <xf numFmtId="38" fontId="13" fillId="0" borderId="25" xfId="3" applyFont="1" applyFill="1" applyBorder="1" applyAlignment="1">
      <alignment horizontal="center" vertical="center" textRotation="255" wrapText="1"/>
    </xf>
    <xf numFmtId="38" fontId="13" fillId="0" borderId="59" xfId="3" applyFont="1" applyFill="1" applyBorder="1" applyAlignment="1">
      <alignment horizontal="center" vertical="center" textRotation="255" wrapText="1"/>
    </xf>
    <xf numFmtId="38" fontId="5" fillId="0" borderId="18" xfId="3" applyFont="1" applyFill="1" applyBorder="1" applyAlignment="1">
      <alignment horizontal="left" vertical="center"/>
    </xf>
    <xf numFmtId="38" fontId="5" fillId="0" borderId="9" xfId="3" applyFont="1" applyFill="1" applyBorder="1" applyAlignment="1">
      <alignment horizontal="left" vertical="center"/>
    </xf>
    <xf numFmtId="38" fontId="5" fillId="0" borderId="5" xfId="3" applyFont="1" applyFill="1" applyBorder="1" applyAlignment="1">
      <alignment horizontal="left" vertical="center"/>
    </xf>
    <xf numFmtId="38" fontId="5" fillId="0" borderId="0" xfId="3" applyFont="1" applyFill="1" applyAlignment="1">
      <alignment horizontal="center" vertical="top" wrapText="1"/>
    </xf>
    <xf numFmtId="38" fontId="7" fillId="0" borderId="13" xfId="3" applyFont="1" applyFill="1" applyBorder="1" applyAlignment="1">
      <alignment horizontal="center" vertical="center"/>
    </xf>
    <xf numFmtId="38" fontId="7" fillId="0" borderId="32" xfId="3" applyFont="1" applyFill="1" applyBorder="1" applyAlignment="1">
      <alignment horizontal="center" vertical="center"/>
    </xf>
    <xf numFmtId="38" fontId="5" fillId="0" borderId="3" xfId="3" applyFont="1" applyFill="1" applyBorder="1" applyAlignment="1">
      <alignment horizontal="center" vertical="center" textRotation="255"/>
    </xf>
    <xf numFmtId="38" fontId="5" fillId="0" borderId="5" xfId="3" applyFont="1" applyFill="1" applyBorder="1" applyAlignment="1">
      <alignment horizontal="center" vertical="center" textRotation="255"/>
    </xf>
    <xf numFmtId="38" fontId="5" fillId="0" borderId="13" xfId="3" applyFont="1" applyFill="1" applyBorder="1" applyAlignment="1">
      <alignment horizontal="center" vertical="center"/>
    </xf>
    <xf numFmtId="38" fontId="5" fillId="0" borderId="32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horizontal="center"/>
    </xf>
    <xf numFmtId="0" fontId="9" fillId="0" borderId="40" xfId="4" applyFont="1" applyBorder="1" applyAlignment="1">
      <alignment horizontal="center" vertical="center" textRotation="255"/>
    </xf>
    <xf numFmtId="0" fontId="9" fillId="0" borderId="3" xfId="4" applyFont="1" applyBorder="1" applyAlignment="1">
      <alignment horizontal="center" vertical="center" textRotation="255"/>
    </xf>
    <xf numFmtId="0" fontId="9" fillId="0" borderId="5" xfId="4" applyFont="1" applyBorder="1" applyAlignment="1">
      <alignment horizontal="center" vertical="center" textRotation="255"/>
    </xf>
    <xf numFmtId="38" fontId="5" fillId="0" borderId="21" xfId="3" applyFont="1" applyFill="1" applyBorder="1" applyAlignment="1">
      <alignment horizontal="center" vertical="center" wrapText="1"/>
    </xf>
    <xf numFmtId="38" fontId="5" fillId="0" borderId="30" xfId="3" applyFont="1" applyFill="1" applyBorder="1" applyAlignment="1">
      <alignment horizontal="center" vertical="center" wrapText="1"/>
    </xf>
    <xf numFmtId="38" fontId="5" fillId="0" borderId="13" xfId="3" applyFont="1" applyFill="1" applyBorder="1" applyAlignment="1">
      <alignment horizontal="center" vertical="center" wrapText="1"/>
    </xf>
    <xf numFmtId="38" fontId="5" fillId="0" borderId="32" xfId="3" applyFont="1" applyFill="1" applyBorder="1" applyAlignment="1">
      <alignment horizontal="center" vertical="center" wrapText="1"/>
    </xf>
    <xf numFmtId="38" fontId="5" fillId="0" borderId="2" xfId="3" applyFont="1" applyFill="1" applyBorder="1" applyAlignment="1">
      <alignment horizontal="center" vertical="center"/>
    </xf>
    <xf numFmtId="38" fontId="5" fillId="0" borderId="28" xfId="3" applyFont="1" applyFill="1" applyBorder="1" applyAlignment="1">
      <alignment horizontal="center" vertical="center"/>
    </xf>
    <xf numFmtId="0" fontId="3" fillId="0" borderId="28" xfId="4" applyFont="1" applyFill="1" applyBorder="1" applyAlignment="1">
      <alignment horizontal="center" vertical="center"/>
    </xf>
    <xf numFmtId="38" fontId="5" fillId="0" borderId="40" xfId="3" applyFont="1" applyFill="1" applyBorder="1" applyAlignment="1">
      <alignment horizontal="center" vertical="center" textRotation="255"/>
    </xf>
    <xf numFmtId="38" fontId="5" fillId="0" borderId="44" xfId="3" applyFont="1" applyFill="1" applyBorder="1" applyAlignment="1">
      <alignment horizontal="center" vertical="center" textRotation="255"/>
    </xf>
    <xf numFmtId="0" fontId="5" fillId="0" borderId="40" xfId="4" applyFont="1" applyBorder="1" applyAlignment="1">
      <alignment horizontal="center" vertical="center" textRotation="255"/>
    </xf>
    <xf numFmtId="0" fontId="5" fillId="0" borderId="3" xfId="4" applyFont="1" applyBorder="1" applyAlignment="1">
      <alignment horizontal="center" vertical="center" textRotation="255"/>
    </xf>
    <xf numFmtId="38" fontId="7" fillId="0" borderId="33" xfId="3" applyFont="1" applyFill="1" applyBorder="1" applyAlignment="1">
      <alignment horizontal="center" vertical="center"/>
    </xf>
    <xf numFmtId="38" fontId="7" fillId="0" borderId="41" xfId="3" applyFont="1" applyFill="1" applyBorder="1" applyAlignment="1">
      <alignment horizontal="center" vertical="center"/>
    </xf>
    <xf numFmtId="38" fontId="7" fillId="0" borderId="8" xfId="3" applyFont="1" applyFill="1" applyBorder="1" applyAlignment="1">
      <alignment horizontal="center" vertical="center"/>
    </xf>
    <xf numFmtId="38" fontId="5" fillId="0" borderId="3" xfId="3" applyFont="1" applyFill="1" applyBorder="1" applyAlignment="1">
      <alignment horizontal="center" vertical="center" wrapText="1"/>
    </xf>
    <xf numFmtId="38" fontId="5" fillId="0" borderId="2" xfId="3" applyFont="1" applyFill="1" applyBorder="1" applyAlignment="1">
      <alignment horizontal="center" vertical="center" wrapText="1"/>
    </xf>
    <xf numFmtId="38" fontId="5" fillId="0" borderId="28" xfId="3" applyFont="1" applyFill="1" applyBorder="1" applyAlignment="1">
      <alignment horizontal="center" vertical="center" wrapText="1"/>
    </xf>
    <xf numFmtId="38" fontId="5" fillId="0" borderId="43" xfId="3" applyFont="1" applyFill="1" applyBorder="1" applyAlignment="1">
      <alignment horizontal="center" vertical="center" wrapText="1"/>
    </xf>
    <xf numFmtId="38" fontId="5" fillId="0" borderId="7" xfId="3" applyFont="1" applyFill="1" applyBorder="1" applyAlignment="1">
      <alignment horizontal="center" vertical="center" wrapText="1"/>
    </xf>
    <xf numFmtId="38" fontId="5" fillId="0" borderId="8" xfId="3" applyFont="1" applyFill="1" applyBorder="1" applyAlignment="1">
      <alignment horizontal="center" vertical="center" wrapText="1"/>
    </xf>
    <xf numFmtId="38" fontId="5" fillId="0" borderId="27" xfId="3" applyFont="1" applyFill="1" applyBorder="1" applyAlignment="1">
      <alignment horizontal="center" vertical="center"/>
    </xf>
    <xf numFmtId="38" fontId="7" fillId="0" borderId="30" xfId="3" applyFont="1" applyFill="1" applyBorder="1" applyAlignment="1">
      <alignment horizontal="distributed" indent="1"/>
    </xf>
    <xf numFmtId="38" fontId="7" fillId="0" borderId="44" xfId="3" applyFont="1" applyFill="1" applyBorder="1" applyAlignment="1">
      <alignment horizontal="distributed" indent="1"/>
    </xf>
    <xf numFmtId="38" fontId="5" fillId="0" borderId="29" xfId="3" applyFont="1" applyFill="1" applyBorder="1" applyAlignment="1">
      <alignment vertical="top" wrapText="1"/>
    </xf>
    <xf numFmtId="0" fontId="3" fillId="0" borderId="29" xfId="4" applyFont="1" applyFill="1" applyBorder="1" applyAlignment="1">
      <alignment vertical="top"/>
    </xf>
    <xf numFmtId="0" fontId="3" fillId="0" borderId="60" xfId="4" applyFont="1" applyFill="1" applyBorder="1" applyAlignment="1">
      <alignment vertical="top"/>
    </xf>
    <xf numFmtId="0" fontId="3" fillId="0" borderId="31" xfId="4" applyFont="1" applyFill="1" applyBorder="1" applyAlignment="1">
      <alignment vertical="top"/>
    </xf>
    <xf numFmtId="0" fontId="3" fillId="0" borderId="42" xfId="4" applyFont="1" applyFill="1" applyBorder="1" applyAlignment="1">
      <alignment vertical="top"/>
    </xf>
    <xf numFmtId="38" fontId="7" fillId="0" borderId="13" xfId="3" applyFont="1" applyFill="1" applyBorder="1" applyAlignment="1">
      <alignment horizontal="center" vertical="center" wrapText="1"/>
    </xf>
    <xf numFmtId="38" fontId="7" fillId="0" borderId="32" xfId="3" applyFont="1" applyFill="1" applyBorder="1" applyAlignment="1">
      <alignment horizontal="center" vertical="center" wrapText="1"/>
    </xf>
    <xf numFmtId="184" fontId="7" fillId="0" borderId="20" xfId="3" applyNumberFormat="1" applyFont="1" applyFill="1" applyBorder="1" applyAlignment="1">
      <alignment horizontal="center" vertical="center" wrapText="1"/>
    </xf>
    <xf numFmtId="184" fontId="7" fillId="0" borderId="39" xfId="3" applyNumberFormat="1" applyFont="1" applyFill="1" applyBorder="1" applyAlignment="1">
      <alignment horizontal="center" vertical="center" wrapText="1"/>
    </xf>
    <xf numFmtId="38" fontId="5" fillId="0" borderId="33" xfId="3" applyFont="1" applyFill="1" applyBorder="1" applyAlignment="1">
      <alignment horizontal="distributed" indent="1"/>
    </xf>
    <xf numFmtId="38" fontId="5" fillId="0" borderId="41" xfId="3" applyFont="1" applyFill="1" applyBorder="1" applyAlignment="1">
      <alignment horizontal="distributed" indent="1"/>
    </xf>
    <xf numFmtId="184" fontId="7" fillId="0" borderId="35" xfId="3" applyNumberFormat="1" applyFont="1" applyFill="1" applyBorder="1" applyAlignment="1">
      <alignment horizontal="distributed" indent="1"/>
    </xf>
    <xf numFmtId="184" fontId="7" fillId="0" borderId="61" xfId="3" applyNumberFormat="1" applyFont="1" applyFill="1" applyBorder="1" applyAlignment="1">
      <alignment horizontal="distributed" indent="1"/>
    </xf>
    <xf numFmtId="38" fontId="5" fillId="0" borderId="7" xfId="3" applyFont="1" applyFill="1" applyBorder="1" applyAlignment="1">
      <alignment horizontal="distributed" vertical="center" textRotation="255"/>
    </xf>
    <xf numFmtId="38" fontId="5" fillId="0" borderId="7" xfId="3" applyFont="1" applyFill="1" applyBorder="1" applyAlignment="1">
      <alignment horizontal="distributed" indent="1"/>
    </xf>
    <xf numFmtId="38" fontId="5" fillId="0" borderId="87" xfId="5" applyFont="1" applyFill="1" applyBorder="1" applyAlignment="1" applyProtection="1">
      <alignment horizontal="center" vertical="center" wrapText="1"/>
    </xf>
    <xf numFmtId="38" fontId="5" fillId="0" borderId="88" xfId="5" applyFont="1" applyFill="1" applyBorder="1" applyAlignment="1" applyProtection="1">
      <alignment horizontal="center" vertical="center"/>
    </xf>
    <xf numFmtId="38" fontId="5" fillId="0" borderId="98" xfId="5" applyFont="1" applyFill="1" applyBorder="1" applyAlignment="1" applyProtection="1">
      <alignment horizontal="center" vertical="center"/>
    </xf>
    <xf numFmtId="38" fontId="5" fillId="0" borderId="20" xfId="3" applyFont="1" applyFill="1" applyBorder="1" applyAlignment="1">
      <alignment vertical="center" wrapText="1"/>
    </xf>
    <xf numFmtId="38" fontId="5" fillId="0" borderId="39" xfId="3" applyFont="1" applyFill="1" applyBorder="1" applyAlignment="1">
      <alignment vertical="center"/>
    </xf>
    <xf numFmtId="38" fontId="5" fillId="0" borderId="49" xfId="3" applyFont="1" applyBorder="1" applyAlignment="1">
      <alignment horizontal="distributed"/>
    </xf>
    <xf numFmtId="38" fontId="5" fillId="0" borderId="38" xfId="3" applyFont="1" applyFill="1" applyBorder="1" applyAlignment="1">
      <alignment horizontal="distributed"/>
    </xf>
    <xf numFmtId="0" fontId="6" fillId="0" borderId="49" xfId="4" applyFont="1" applyFill="1" applyBorder="1" applyAlignment="1">
      <alignment horizontal="distributed"/>
    </xf>
    <xf numFmtId="38" fontId="5" fillId="0" borderId="0" xfId="3" applyFont="1" applyBorder="1" applyAlignment="1">
      <alignment horizontal="distributed"/>
    </xf>
    <xf numFmtId="38" fontId="5" fillId="0" borderId="4" xfId="3" applyFont="1" applyFill="1" applyBorder="1" applyAlignment="1">
      <alignment horizontal="distributed"/>
    </xf>
    <xf numFmtId="0" fontId="6" fillId="0" borderId="0" xfId="4" applyFont="1" applyFill="1" applyAlignment="1">
      <alignment horizontal="distributed"/>
    </xf>
    <xf numFmtId="38" fontId="5" fillId="0" borderId="9" xfId="3" applyFont="1" applyBorder="1" applyAlignment="1">
      <alignment horizontal="distributed"/>
    </xf>
    <xf numFmtId="38" fontId="16" fillId="0" borderId="18" xfId="3" applyFont="1" applyFill="1" applyBorder="1" applyAlignment="1">
      <alignment horizontal="distributed" wrapText="1"/>
    </xf>
    <xf numFmtId="0" fontId="16" fillId="0" borderId="9" xfId="4" applyFont="1" applyFill="1" applyBorder="1" applyAlignment="1">
      <alignment horizontal="distributed" wrapText="1"/>
    </xf>
    <xf numFmtId="38" fontId="5" fillId="0" borderId="0" xfId="3" applyFont="1" applyFill="1" applyBorder="1" applyAlignment="1">
      <alignment horizontal="left" indent="1"/>
    </xf>
    <xf numFmtId="38" fontId="5" fillId="0" borderId="3" xfId="3" applyFont="1" applyFill="1" applyBorder="1" applyAlignment="1">
      <alignment horizontal="left" indent="1"/>
    </xf>
    <xf numFmtId="38" fontId="5" fillId="0" borderId="49" xfId="3" applyFont="1" applyFill="1" applyBorder="1" applyAlignment="1">
      <alignment horizontal="left" indent="1"/>
    </xf>
    <xf numFmtId="38" fontId="5" fillId="0" borderId="40" xfId="3" applyFont="1" applyFill="1" applyBorder="1" applyAlignment="1">
      <alignment horizontal="left" indent="1"/>
    </xf>
    <xf numFmtId="38" fontId="5" fillId="0" borderId="9" xfId="3" applyFont="1" applyFill="1" applyBorder="1" applyAlignment="1">
      <alignment horizontal="left" indent="1"/>
    </xf>
    <xf numFmtId="38" fontId="5" fillId="0" borderId="5" xfId="3" applyFont="1" applyFill="1" applyBorder="1" applyAlignment="1">
      <alignment horizontal="left" indent="1"/>
    </xf>
    <xf numFmtId="38" fontId="5" fillId="0" borderId="0" xfId="3" applyFont="1" applyAlignment="1">
      <alignment horizontal="left"/>
    </xf>
    <xf numFmtId="38" fontId="5" fillId="0" borderId="0" xfId="3" applyFont="1" applyAlignment="1">
      <alignment horizontal="left" wrapText="1"/>
    </xf>
  </cellXfs>
  <cellStyles count="6">
    <cellStyle name="パーセント 2" xfId="1"/>
    <cellStyle name="ハイパーリンク" xfId="2" builtinId="8"/>
    <cellStyle name="桁区切り 2" xfId="3"/>
    <cellStyle name="桁区切り 3" xfId="5"/>
    <cellStyle name="標準" xfId="0" builtinId="0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worksheet" Target="worksheets/sheet25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29" Type="http://schemas.openxmlformats.org/officeDocument/2006/relationships/calcChain" Target="calcChain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8"/>
  <sheetViews>
    <sheetView showGridLines="0" tabSelected="1" zoomScaleNormal="100" workbookViewId="0">
      <selection sqref="A1:J1"/>
    </sheetView>
  </sheetViews>
  <sheetFormatPr defaultRowHeight="13.5"/>
  <cols>
    <col min="4" max="4" width="21.25" customWidth="1"/>
    <col min="5" max="5" width="0.375" customWidth="1"/>
    <col min="10" max="10" width="13.625" customWidth="1"/>
  </cols>
  <sheetData>
    <row r="1" spans="1:10" ht="24">
      <c r="A1" s="489" t="s">
        <v>420</v>
      </c>
      <c r="B1" s="489"/>
      <c r="C1" s="489"/>
      <c r="D1" s="489"/>
      <c r="E1" s="489"/>
      <c r="F1" s="489"/>
      <c r="G1" s="489"/>
      <c r="H1" s="489"/>
      <c r="I1" s="489"/>
      <c r="J1" s="489"/>
    </row>
    <row r="3" spans="1:10" ht="17.25" customHeight="1">
      <c r="A3" s="490" t="s">
        <v>474</v>
      </c>
      <c r="B3" s="491"/>
      <c r="C3" s="491"/>
      <c r="D3" s="491"/>
      <c r="E3" s="491"/>
      <c r="F3" s="487" t="s">
        <v>508</v>
      </c>
      <c r="G3" s="487"/>
      <c r="H3" s="487"/>
      <c r="I3" s="487"/>
      <c r="J3" s="487"/>
    </row>
    <row r="4" spans="1:10" ht="17.25" customHeight="1">
      <c r="A4" s="486"/>
      <c r="B4" s="486"/>
      <c r="C4" s="486"/>
      <c r="D4" s="486"/>
      <c r="E4" s="486"/>
      <c r="F4" s="486"/>
      <c r="G4" s="486"/>
      <c r="H4" s="486"/>
      <c r="I4" s="486"/>
      <c r="J4" s="486"/>
    </row>
    <row r="5" spans="1:10" ht="17.25" customHeight="1">
      <c r="A5" s="487" t="s">
        <v>475</v>
      </c>
      <c r="B5" s="487"/>
      <c r="C5" s="487"/>
      <c r="D5" s="487"/>
      <c r="E5" s="487"/>
      <c r="F5" s="487" t="s">
        <v>402</v>
      </c>
      <c r="G5" s="487"/>
      <c r="H5" s="487"/>
      <c r="I5" s="487"/>
      <c r="J5" s="487"/>
    </row>
    <row r="6" spans="1:10" ht="17.25" customHeight="1">
      <c r="A6" s="486"/>
      <c r="B6" s="486"/>
      <c r="C6" s="486"/>
      <c r="D6" s="486"/>
      <c r="E6" s="486"/>
      <c r="F6" s="486"/>
      <c r="G6" s="486"/>
      <c r="H6" s="486"/>
      <c r="I6" s="486"/>
      <c r="J6" s="486"/>
    </row>
    <row r="7" spans="1:10" ht="17.25" customHeight="1">
      <c r="A7" s="487" t="s">
        <v>476</v>
      </c>
      <c r="B7" s="487"/>
      <c r="C7" s="487"/>
      <c r="D7" s="487"/>
      <c r="E7" s="487"/>
      <c r="F7" s="487" t="s">
        <v>403</v>
      </c>
      <c r="G7" s="487"/>
      <c r="H7" s="487"/>
      <c r="I7" s="487"/>
      <c r="J7" s="487"/>
    </row>
    <row r="8" spans="1:10" ht="17.25" customHeight="1">
      <c r="A8" s="486"/>
      <c r="B8" s="486"/>
      <c r="C8" s="486"/>
      <c r="D8" s="486"/>
      <c r="E8" s="486"/>
      <c r="F8" s="485"/>
      <c r="G8" s="485"/>
      <c r="H8" s="485"/>
      <c r="I8" s="485"/>
      <c r="J8" s="485"/>
    </row>
    <row r="9" spans="1:10" ht="17.25" customHeight="1">
      <c r="A9" s="487" t="s">
        <v>405</v>
      </c>
      <c r="B9" s="487"/>
      <c r="C9" s="487"/>
      <c r="D9" s="487"/>
      <c r="E9" s="487"/>
      <c r="F9" s="487" t="s">
        <v>404</v>
      </c>
      <c r="G9" s="487"/>
      <c r="H9" s="487"/>
      <c r="I9" s="487"/>
      <c r="J9" s="487"/>
    </row>
    <row r="10" spans="1:10" ht="17.25" customHeight="1">
      <c r="A10" s="486"/>
      <c r="B10" s="486"/>
      <c r="C10" s="486"/>
      <c r="D10" s="486"/>
      <c r="E10" s="486"/>
      <c r="F10" s="485"/>
      <c r="G10" s="485"/>
      <c r="H10" s="485"/>
      <c r="I10" s="485"/>
      <c r="J10" s="485"/>
    </row>
    <row r="11" spans="1:10" ht="17.25" customHeight="1">
      <c r="A11" s="487" t="s">
        <v>407</v>
      </c>
      <c r="B11" s="487"/>
      <c r="C11" s="487"/>
      <c r="D11" s="487"/>
      <c r="E11" s="487"/>
      <c r="F11" s="487" t="s">
        <v>406</v>
      </c>
      <c r="G11" s="487"/>
      <c r="H11" s="487"/>
      <c r="I11" s="487"/>
      <c r="J11" s="487"/>
    </row>
    <row r="12" spans="1:10" ht="17.25" customHeight="1">
      <c r="A12" s="486"/>
      <c r="B12" s="486"/>
      <c r="C12" s="486"/>
      <c r="D12" s="486"/>
      <c r="E12" s="486"/>
      <c r="F12" s="485"/>
      <c r="G12" s="485"/>
      <c r="H12" s="485"/>
      <c r="I12" s="485"/>
      <c r="J12" s="485"/>
    </row>
    <row r="13" spans="1:10" ht="17.25" customHeight="1">
      <c r="A13" s="487" t="s">
        <v>409</v>
      </c>
      <c r="B13" s="487"/>
      <c r="C13" s="487"/>
      <c r="D13" s="487"/>
      <c r="E13" s="487"/>
      <c r="F13" s="487" t="s">
        <v>408</v>
      </c>
      <c r="G13" s="487"/>
      <c r="H13" s="487"/>
      <c r="I13" s="487"/>
      <c r="J13" s="487"/>
    </row>
    <row r="14" spans="1:10" ht="17.25" customHeight="1">
      <c r="A14" s="486"/>
      <c r="B14" s="486"/>
      <c r="C14" s="486"/>
      <c r="D14" s="486"/>
      <c r="E14" s="486"/>
      <c r="F14" s="485"/>
      <c r="G14" s="485"/>
      <c r="H14" s="485"/>
      <c r="I14" s="485"/>
      <c r="J14" s="485"/>
    </row>
    <row r="15" spans="1:10" ht="17.25" customHeight="1">
      <c r="A15" s="487" t="s">
        <v>418</v>
      </c>
      <c r="B15" s="487"/>
      <c r="C15" s="487"/>
      <c r="D15" s="487"/>
      <c r="E15" s="487"/>
      <c r="F15" s="488" t="s">
        <v>410</v>
      </c>
      <c r="G15" s="488"/>
      <c r="H15" s="488"/>
      <c r="I15" s="488"/>
      <c r="J15" s="488"/>
    </row>
    <row r="16" spans="1:10" ht="17.25" customHeight="1">
      <c r="A16" s="485"/>
      <c r="B16" s="485"/>
      <c r="C16" s="485"/>
      <c r="D16" s="485"/>
      <c r="E16" s="485"/>
      <c r="F16" s="485"/>
      <c r="G16" s="485"/>
      <c r="H16" s="485"/>
      <c r="I16" s="485"/>
      <c r="J16" s="485"/>
    </row>
    <row r="17" spans="1:10" ht="17.25" customHeight="1">
      <c r="A17" s="487" t="s">
        <v>419</v>
      </c>
      <c r="B17" s="487"/>
      <c r="C17" s="487"/>
      <c r="D17" s="487"/>
      <c r="E17" s="487"/>
      <c r="F17" s="488" t="s">
        <v>412</v>
      </c>
      <c r="G17" s="488"/>
      <c r="H17" s="488"/>
      <c r="I17" s="488"/>
      <c r="J17" s="488"/>
    </row>
    <row r="18" spans="1:10" ht="17.25" customHeight="1">
      <c r="A18" s="300"/>
      <c r="B18" s="300"/>
      <c r="C18" s="300"/>
      <c r="D18" s="300"/>
      <c r="E18" s="300"/>
      <c r="F18" s="485"/>
      <c r="G18" s="485"/>
      <c r="H18" s="485"/>
      <c r="I18" s="485"/>
      <c r="J18" s="485"/>
    </row>
    <row r="19" spans="1:10" ht="17.25" customHeight="1">
      <c r="A19" s="487" t="s">
        <v>411</v>
      </c>
      <c r="B19" s="487"/>
      <c r="C19" s="487"/>
      <c r="D19" s="487"/>
      <c r="E19" s="487"/>
      <c r="F19" s="488" t="s">
        <v>414</v>
      </c>
      <c r="G19" s="488"/>
      <c r="H19" s="488"/>
      <c r="I19" s="488"/>
      <c r="J19" s="488"/>
    </row>
    <row r="20" spans="1:10" ht="17.25" customHeight="1">
      <c r="A20" s="485"/>
      <c r="B20" s="485"/>
      <c r="C20" s="485"/>
      <c r="D20" s="485"/>
      <c r="E20" s="485"/>
      <c r="F20" s="485"/>
      <c r="G20" s="485"/>
      <c r="H20" s="485"/>
      <c r="I20" s="485"/>
      <c r="J20" s="485"/>
    </row>
    <row r="21" spans="1:10" ht="17.25" customHeight="1">
      <c r="A21" s="487" t="s">
        <v>413</v>
      </c>
      <c r="B21" s="487"/>
      <c r="C21" s="487"/>
      <c r="D21" s="487"/>
      <c r="E21" s="487"/>
      <c r="F21" s="488" t="s">
        <v>416</v>
      </c>
      <c r="G21" s="488"/>
      <c r="H21" s="488"/>
      <c r="I21" s="488"/>
      <c r="J21" s="488"/>
    </row>
    <row r="22" spans="1:10" ht="17.25" customHeight="1">
      <c r="A22" s="485"/>
      <c r="B22" s="485"/>
      <c r="C22" s="485"/>
      <c r="D22" s="485"/>
      <c r="E22" s="485"/>
      <c r="F22" s="485"/>
      <c r="G22" s="485"/>
      <c r="H22" s="485"/>
      <c r="I22" s="485"/>
      <c r="J22" s="485"/>
    </row>
    <row r="23" spans="1:10" ht="17.25" customHeight="1">
      <c r="A23" s="487" t="s">
        <v>415</v>
      </c>
      <c r="B23" s="487"/>
      <c r="C23" s="487"/>
      <c r="D23" s="487"/>
      <c r="E23" s="487"/>
      <c r="F23" s="488" t="s">
        <v>417</v>
      </c>
      <c r="G23" s="488"/>
      <c r="H23" s="488"/>
      <c r="I23" s="488"/>
      <c r="J23" s="488"/>
    </row>
    <row r="24" spans="1:10" ht="17.25" customHeight="1">
      <c r="A24" s="485"/>
      <c r="B24" s="485"/>
      <c r="C24" s="485"/>
      <c r="D24" s="485"/>
      <c r="E24" s="485"/>
      <c r="F24" s="486"/>
      <c r="G24" s="486"/>
      <c r="H24" s="486"/>
      <c r="I24" s="486"/>
      <c r="J24" s="486"/>
    </row>
    <row r="25" spans="1:10" ht="17.25" customHeight="1">
      <c r="A25" s="487" t="s">
        <v>509</v>
      </c>
      <c r="B25" s="487"/>
      <c r="C25" s="487"/>
      <c r="D25" s="487"/>
      <c r="E25" s="487"/>
      <c r="F25" s="486"/>
      <c r="G25" s="486"/>
      <c r="H25" s="486"/>
      <c r="I25" s="486"/>
      <c r="J25" s="486"/>
    </row>
    <row r="26" spans="1:10" ht="17.25" customHeight="1">
      <c r="A26" s="485"/>
      <c r="B26" s="485"/>
      <c r="C26" s="485"/>
      <c r="D26" s="485"/>
      <c r="E26" s="485"/>
    </row>
    <row r="27" spans="1:10" ht="17.25" customHeight="1">
      <c r="A27" s="487" t="s">
        <v>510</v>
      </c>
      <c r="B27" s="487"/>
      <c r="C27" s="487"/>
      <c r="D27" s="487"/>
      <c r="E27" s="487"/>
    </row>
    <row r="28" spans="1:10" ht="17.25" customHeight="1"/>
  </sheetData>
  <mergeCells count="48">
    <mergeCell ref="A27:E27"/>
    <mergeCell ref="F22:J22"/>
    <mergeCell ref="F23:J23"/>
    <mergeCell ref="A22:E22"/>
    <mergeCell ref="A23:E23"/>
    <mergeCell ref="A24:E24"/>
    <mergeCell ref="A25:E25"/>
    <mergeCell ref="A26:E26"/>
    <mergeCell ref="F24:J24"/>
    <mergeCell ref="F25:J25"/>
    <mergeCell ref="A21:E21"/>
    <mergeCell ref="A1:J1"/>
    <mergeCell ref="F3:J3"/>
    <mergeCell ref="F4:J4"/>
    <mergeCell ref="F5:J5"/>
    <mergeCell ref="F6:J6"/>
    <mergeCell ref="F12:J12"/>
    <mergeCell ref="F20:J20"/>
    <mergeCell ref="F21:J21"/>
    <mergeCell ref="F7:J7"/>
    <mergeCell ref="F8:J8"/>
    <mergeCell ref="F9:J9"/>
    <mergeCell ref="F10:J10"/>
    <mergeCell ref="F11:J11"/>
    <mergeCell ref="F19:J19"/>
    <mergeCell ref="A3:E3"/>
    <mergeCell ref="A4:E4"/>
    <mergeCell ref="A5:E5"/>
    <mergeCell ref="A6:E6"/>
    <mergeCell ref="A7:E7"/>
    <mergeCell ref="A8:E8"/>
    <mergeCell ref="A9:E9"/>
    <mergeCell ref="A10:E10"/>
    <mergeCell ref="A11:E11"/>
    <mergeCell ref="F13:J13"/>
    <mergeCell ref="F14:J14"/>
    <mergeCell ref="F15:J15"/>
    <mergeCell ref="F16:J16"/>
    <mergeCell ref="F17:J17"/>
    <mergeCell ref="F18:J18"/>
    <mergeCell ref="A19:E19"/>
    <mergeCell ref="A20:E20"/>
    <mergeCell ref="A12:E12"/>
    <mergeCell ref="A13:E13"/>
    <mergeCell ref="A14:E14"/>
    <mergeCell ref="A15:E15"/>
    <mergeCell ref="A16:E16"/>
    <mergeCell ref="A17:E17"/>
  </mergeCells>
  <phoneticPr fontId="2"/>
  <hyperlinks>
    <hyperlink ref="A9:D9" location="'087授産施設の状況'!R1C1" display="87授産施設の状況"/>
    <hyperlink ref="A11:D11" location="'088社会福祉施設等'!R1C1" display="88社会福祉施設等"/>
    <hyperlink ref="A9" location="'87'!R1C1" display="87授産施設の状況"/>
    <hyperlink ref="A11" location="'88'!R1C1" display="88社会福祉施設等"/>
    <hyperlink ref="A13" location="'89'!R1C1" display="89養護老人ホーム等入所者数"/>
    <hyperlink ref="A13:D13" location="'089養護老人ホーム等入所者調'!R1C1" display="89養護老人ホーム等入所者数"/>
    <hyperlink ref="A13:E13" location="'89'!R1C1" display="89養護老人ホーム等入所者数"/>
    <hyperlink ref="A15:E15" location="'90'!R1C1" display="90介護保険認定者一覧表"/>
    <hyperlink ref="A17:E17" location="'91'!R1C1" display="91老人福祉センター利用状況"/>
    <hyperlink ref="A19:E19" location="'92'!R1C1" display="92就学前児童措置入所状況"/>
    <hyperlink ref="A21:E21" location="'93-1'!R1C1" display="93-1保育所の状況"/>
    <hyperlink ref="A23:E23" location="'93-2'!R1C1" display="93-2地域子育て支援拠点の状況"/>
    <hyperlink ref="F5:I5" location="'96'!A1" display="96児童館・児童センター・児童クラブ設置状況"/>
    <hyperlink ref="F5" location="'96'!R1C1" display="96児童館・児童センター・児童クラブ設置状況"/>
    <hyperlink ref="A25:E25" location="'94-1'!R1C1" display="94-1児童扶養手当支給状況"/>
    <hyperlink ref="A27:E27" location="'94-2'!R1C1" display="94-2特別児童扶養手当支給状況"/>
    <hyperlink ref="F3:J3" location="'95'!R1C1" display="95児童手当支給状況"/>
    <hyperlink ref="F7:J7" location="'97'!R1C1" display="97助産施設"/>
    <hyperlink ref="F9:J9" location="'98'!R1C1" display="98身体障害者等級別・障害別手帳交付状況"/>
    <hyperlink ref="F11:J11" location="'99'!R1C1" display="99知的障害者名簿登載者数"/>
    <hyperlink ref="F13:J13" location="'100'!R1C1" display="100国民年金加入の状況"/>
    <hyperlink ref="F15:J15" location="'101'!R1C1" display="101国民年金受給の状況"/>
    <hyperlink ref="F17:J17" location="'102'!R1C1" display="102福祉年金受給者の状況"/>
    <hyperlink ref="F19:J19" location="'103'!R1C1" display="103共同募金の状況"/>
    <hyperlink ref="F21:J21" location="'104'!R1C1" display="104日本赤十字社資の収納状況"/>
    <hyperlink ref="F23:J23" location="'105'!R1C1" display="105社会福祉協議会の相談事業"/>
    <hyperlink ref="A3:E3" location="'86-1'!R1C1" display="86-1生活保護状況"/>
    <hyperlink ref="A5:E5" location="'86-2'!R1C1" display="86‐2保護世帯及び人員"/>
    <hyperlink ref="A7:E7" location="'86-3'!R1C1" display="86‐3保護費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workbookViewId="0"/>
  </sheetViews>
  <sheetFormatPr defaultRowHeight="13.5"/>
  <cols>
    <col min="1" max="1" width="20.625" style="78" customWidth="1"/>
    <col min="2" max="5" width="9" style="78"/>
    <col min="6" max="7" width="9" style="39"/>
    <col min="8" max="16384" width="9" style="8"/>
  </cols>
  <sheetData>
    <row r="1" spans="1:10" s="39" customFormat="1" ht="18" customHeight="1" thickBot="1">
      <c r="A1" s="64" t="s">
        <v>429</v>
      </c>
      <c r="B1" s="65"/>
      <c r="C1" s="66"/>
      <c r="D1" s="66"/>
      <c r="E1" s="66"/>
      <c r="F1" s="67"/>
      <c r="H1" s="67" t="s">
        <v>492</v>
      </c>
      <c r="J1" s="334" t="s">
        <v>478</v>
      </c>
    </row>
    <row r="2" spans="1:10" s="39" customFormat="1" ht="39" customHeight="1">
      <c r="A2" s="94" t="s">
        <v>141</v>
      </c>
      <c r="B2" s="95" t="s">
        <v>313</v>
      </c>
      <c r="C2" s="314" t="s">
        <v>457</v>
      </c>
      <c r="D2" s="314" t="s">
        <v>458</v>
      </c>
      <c r="E2" s="314" t="s">
        <v>459</v>
      </c>
      <c r="F2" s="314" t="s">
        <v>460</v>
      </c>
      <c r="G2" s="96" t="s">
        <v>493</v>
      </c>
      <c r="H2" s="96" t="s">
        <v>494</v>
      </c>
    </row>
    <row r="3" spans="1:10" s="55" customFormat="1">
      <c r="A3" s="59" t="s">
        <v>142</v>
      </c>
      <c r="B3" s="97">
        <f>SUM(C3:H3)</f>
        <v>5128</v>
      </c>
      <c r="C3" s="29">
        <v>891</v>
      </c>
      <c r="D3" s="29">
        <v>871</v>
      </c>
      <c r="E3" s="29">
        <v>866</v>
      </c>
      <c r="F3" s="55">
        <v>846</v>
      </c>
      <c r="G3" s="55">
        <v>856</v>
      </c>
      <c r="H3" s="55">
        <v>798</v>
      </c>
    </row>
    <row r="4" spans="1:10" s="55" customFormat="1">
      <c r="A4" s="59" t="s">
        <v>453</v>
      </c>
      <c r="B4" s="97">
        <f>SUM(C4:H4)</f>
        <v>3507</v>
      </c>
      <c r="C4" s="55">
        <v>873</v>
      </c>
      <c r="D4" s="55">
        <v>849</v>
      </c>
      <c r="E4" s="55">
        <v>836</v>
      </c>
      <c r="F4" s="55">
        <v>504</v>
      </c>
      <c r="G4" s="55">
        <v>387</v>
      </c>
      <c r="H4" s="55">
        <v>58</v>
      </c>
    </row>
    <row r="5" spans="1:10" s="55" customFormat="1" ht="14.25" thickBot="1">
      <c r="A5" s="98" t="s">
        <v>454</v>
      </c>
      <c r="B5" s="99">
        <f>(B4)/B3*100</f>
        <v>68.38923556942278</v>
      </c>
      <c r="C5" s="100">
        <f>(C4)/C3*100</f>
        <v>97.979797979797979</v>
      </c>
      <c r="D5" s="100">
        <f>(D4)/D3*100</f>
        <v>97.474167623421366</v>
      </c>
      <c r="E5" s="100">
        <f t="shared" ref="E5:H5" si="0">(E4)/E3*100</f>
        <v>96.535796766743658</v>
      </c>
      <c r="F5" s="100">
        <f t="shared" si="0"/>
        <v>59.574468085106382</v>
      </c>
      <c r="G5" s="100">
        <f t="shared" si="0"/>
        <v>45.210280373831772</v>
      </c>
      <c r="H5" s="100">
        <f t="shared" si="0"/>
        <v>7.2681704260651623</v>
      </c>
    </row>
    <row r="6" spans="1:10" s="39" customFormat="1" ht="15.75" customHeight="1">
      <c r="A6" s="65" t="s">
        <v>428</v>
      </c>
      <c r="B6" s="65"/>
      <c r="C6" s="65"/>
      <c r="D6" s="65"/>
      <c r="E6" s="65"/>
      <c r="F6" s="11"/>
    </row>
    <row r="7" spans="1:10">
      <c r="B7" s="97"/>
      <c r="C7" s="29"/>
      <c r="D7" s="29"/>
      <c r="E7" s="29"/>
      <c r="F7" s="101"/>
      <c r="G7" s="552" t="s">
        <v>143</v>
      </c>
      <c r="H7" s="552"/>
    </row>
    <row r="8" spans="1:10">
      <c r="B8" s="102"/>
      <c r="C8" s="13"/>
      <c r="D8" s="13"/>
      <c r="E8" s="13"/>
      <c r="F8" s="13"/>
      <c r="G8" s="13"/>
    </row>
    <row r="9" spans="1:10">
      <c r="B9" s="65"/>
      <c r="C9" s="65"/>
      <c r="D9" s="65"/>
      <c r="E9" s="65"/>
      <c r="F9" s="66"/>
      <c r="G9" s="66"/>
    </row>
    <row r="11" spans="1:10">
      <c r="B11" s="342"/>
      <c r="C11" s="342"/>
      <c r="D11" s="342"/>
      <c r="E11" s="281"/>
      <c r="F11" s="281"/>
      <c r="G11" s="281"/>
    </row>
  </sheetData>
  <mergeCells count="1">
    <mergeCell ref="G7:H7"/>
  </mergeCells>
  <phoneticPr fontId="28"/>
  <hyperlinks>
    <hyperlink ref="J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8"/>
  <sheetViews>
    <sheetView showGridLines="0" zoomScaleNormal="10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O1" sqref="O1"/>
    </sheetView>
  </sheetViews>
  <sheetFormatPr defaultRowHeight="13.5"/>
  <cols>
    <col min="1" max="1" width="4.75" style="177" customWidth="1"/>
    <col min="2" max="2" width="21.5" style="177" customWidth="1"/>
    <col min="3" max="6" width="4.875" style="177" bestFit="1" customWidth="1"/>
    <col min="7" max="7" width="6.375" style="177" bestFit="1" customWidth="1"/>
    <col min="8" max="8" width="5.75" style="177" bestFit="1" customWidth="1"/>
    <col min="9" max="9" width="5.75" style="267" bestFit="1" customWidth="1"/>
    <col min="10" max="10" width="5.625" style="267" customWidth="1"/>
    <col min="11" max="12" width="5.75" style="267" bestFit="1" customWidth="1"/>
    <col min="13" max="13" width="5" style="267" customWidth="1"/>
    <col min="14" max="16384" width="9" style="267"/>
  </cols>
  <sheetData>
    <row r="1" spans="1:15" ht="15" thickBot="1">
      <c r="A1" s="2" t="s">
        <v>144</v>
      </c>
      <c r="B1" s="1"/>
      <c r="C1" s="1"/>
      <c r="D1" s="3"/>
      <c r="E1" s="3"/>
      <c r="F1" s="3"/>
      <c r="G1" s="3"/>
      <c r="H1" s="3"/>
      <c r="I1" s="3"/>
      <c r="J1" s="3"/>
      <c r="K1" s="3"/>
      <c r="L1" s="3"/>
      <c r="M1" s="4" t="s">
        <v>495</v>
      </c>
      <c r="O1" s="323" t="s">
        <v>478</v>
      </c>
    </row>
    <row r="2" spans="1:15" s="208" customFormat="1">
      <c r="A2" s="556" t="s">
        <v>145</v>
      </c>
      <c r="B2" s="500"/>
      <c r="C2" s="558" t="s">
        <v>146</v>
      </c>
      <c r="D2" s="560" t="s">
        <v>25</v>
      </c>
      <c r="E2" s="561"/>
      <c r="F2" s="561"/>
      <c r="G2" s="561"/>
      <c r="H2" s="560" t="s">
        <v>147</v>
      </c>
      <c r="I2" s="562"/>
      <c r="J2" s="562"/>
      <c r="K2" s="562"/>
      <c r="L2" s="562"/>
      <c r="M2" s="562"/>
    </row>
    <row r="3" spans="1:15" s="208" customFormat="1" ht="25.5">
      <c r="A3" s="557"/>
      <c r="B3" s="501"/>
      <c r="C3" s="559"/>
      <c r="D3" s="104" t="s">
        <v>0</v>
      </c>
      <c r="E3" s="104" t="s">
        <v>148</v>
      </c>
      <c r="F3" s="104" t="s">
        <v>149</v>
      </c>
      <c r="G3" s="25" t="s">
        <v>150</v>
      </c>
      <c r="H3" s="25" t="s">
        <v>23</v>
      </c>
      <c r="I3" s="25" t="s">
        <v>0</v>
      </c>
      <c r="J3" s="317" t="s">
        <v>151</v>
      </c>
      <c r="K3" s="25" t="s">
        <v>152</v>
      </c>
      <c r="L3" s="25" t="s">
        <v>153</v>
      </c>
      <c r="M3" s="25" t="s">
        <v>154</v>
      </c>
    </row>
    <row r="4" spans="1:15" s="110" customFormat="1" ht="13.5" customHeight="1">
      <c r="A4" s="309"/>
      <c r="B4" s="309">
        <v>25</v>
      </c>
      <c r="C4" s="105">
        <v>39</v>
      </c>
      <c r="D4" s="106">
        <v>588</v>
      </c>
      <c r="E4" s="106">
        <v>37</v>
      </c>
      <c r="F4" s="106">
        <v>471</v>
      </c>
      <c r="G4" s="106">
        <v>80</v>
      </c>
      <c r="H4" s="106">
        <v>3626</v>
      </c>
      <c r="I4" s="106">
        <v>3097</v>
      </c>
      <c r="J4" s="106">
        <v>808</v>
      </c>
      <c r="K4" s="106">
        <v>729</v>
      </c>
      <c r="L4" s="106">
        <v>753</v>
      </c>
      <c r="M4" s="106">
        <v>807</v>
      </c>
    </row>
    <row r="5" spans="1:15" s="110" customFormat="1" ht="13.5" customHeight="1">
      <c r="A5" s="12"/>
      <c r="B5" s="107">
        <v>26</v>
      </c>
      <c r="C5" s="108">
        <v>37</v>
      </c>
      <c r="D5" s="109">
        <v>638</v>
      </c>
      <c r="E5" s="109">
        <v>37</v>
      </c>
      <c r="F5" s="109">
        <v>494</v>
      </c>
      <c r="G5" s="109">
        <v>107</v>
      </c>
      <c r="H5" s="109">
        <v>3631</v>
      </c>
      <c r="I5" s="109">
        <v>3048</v>
      </c>
      <c r="J5" s="109">
        <v>826</v>
      </c>
      <c r="K5" s="109">
        <v>740</v>
      </c>
      <c r="L5" s="109">
        <v>733</v>
      </c>
      <c r="M5" s="109">
        <v>749</v>
      </c>
    </row>
    <row r="6" spans="1:15" s="110" customFormat="1" ht="13.5" customHeight="1">
      <c r="A6" s="215"/>
      <c r="B6" s="309">
        <v>27</v>
      </c>
      <c r="C6" s="108">
        <v>38</v>
      </c>
      <c r="D6" s="106">
        <v>731</v>
      </c>
      <c r="E6" s="106">
        <v>38</v>
      </c>
      <c r="F6" s="106">
        <v>552</v>
      </c>
      <c r="G6" s="106">
        <v>142</v>
      </c>
      <c r="H6" s="106">
        <v>4146</v>
      </c>
      <c r="I6" s="106">
        <v>3513</v>
      </c>
      <c r="J6" s="106">
        <v>862</v>
      </c>
      <c r="K6" s="106">
        <v>850</v>
      </c>
      <c r="L6" s="106">
        <v>890</v>
      </c>
      <c r="M6" s="106">
        <v>911</v>
      </c>
    </row>
    <row r="7" spans="1:15" s="110" customFormat="1" ht="13.5" customHeight="1">
      <c r="A7" s="215"/>
      <c r="B7" s="309">
        <v>28</v>
      </c>
      <c r="C7" s="108">
        <v>39</v>
      </c>
      <c r="D7" s="106">
        <v>825</v>
      </c>
      <c r="E7" s="106">
        <v>39</v>
      </c>
      <c r="F7" s="106">
        <v>666</v>
      </c>
      <c r="G7" s="106">
        <v>148</v>
      </c>
      <c r="H7" s="106">
        <v>4191</v>
      </c>
      <c r="I7" s="106">
        <v>3529</v>
      </c>
      <c r="J7" s="106">
        <v>919</v>
      </c>
      <c r="K7" s="106">
        <v>845</v>
      </c>
      <c r="L7" s="106">
        <v>867</v>
      </c>
      <c r="M7" s="106">
        <v>896</v>
      </c>
    </row>
    <row r="8" spans="1:15" s="110" customFormat="1" ht="13.5" customHeight="1">
      <c r="A8" s="111"/>
      <c r="B8" s="111">
        <v>29</v>
      </c>
      <c r="C8" s="268">
        <f t="shared" ref="C8:M8" si="0">C9+C27+C48</f>
        <v>39</v>
      </c>
      <c r="D8" s="269">
        <f t="shared" si="0"/>
        <v>868</v>
      </c>
      <c r="E8" s="269">
        <f t="shared" si="0"/>
        <v>39</v>
      </c>
      <c r="F8" s="269">
        <f t="shared" si="0"/>
        <v>690</v>
      </c>
      <c r="G8" s="269">
        <f t="shared" si="0"/>
        <v>139</v>
      </c>
      <c r="H8" s="269">
        <f t="shared" si="0"/>
        <v>4111</v>
      </c>
      <c r="I8" s="269">
        <f t="shared" si="0"/>
        <v>3568</v>
      </c>
      <c r="J8" s="269">
        <f t="shared" si="0"/>
        <v>962</v>
      </c>
      <c r="K8" s="269">
        <f t="shared" si="0"/>
        <v>849</v>
      </c>
      <c r="L8" s="269">
        <f t="shared" si="0"/>
        <v>866</v>
      </c>
      <c r="M8" s="269">
        <f t="shared" si="0"/>
        <v>891</v>
      </c>
    </row>
    <row r="9" spans="1:15" s="271" customFormat="1" ht="19.5" customHeight="1">
      <c r="A9" s="563" t="s">
        <v>155</v>
      </c>
      <c r="B9" s="213" t="s">
        <v>0</v>
      </c>
      <c r="C9" s="270">
        <f t="shared" ref="C9:M9" si="1">SUM(C10:C26)</f>
        <v>16</v>
      </c>
      <c r="D9" s="205">
        <f t="shared" si="1"/>
        <v>253</v>
      </c>
      <c r="E9" s="205">
        <f t="shared" si="1"/>
        <v>16</v>
      </c>
      <c r="F9" s="205">
        <f t="shared" si="1"/>
        <v>201</v>
      </c>
      <c r="G9" s="205">
        <f t="shared" si="1"/>
        <v>36</v>
      </c>
      <c r="H9" s="205">
        <f t="shared" si="1"/>
        <v>1500</v>
      </c>
      <c r="I9" s="205">
        <f t="shared" si="1"/>
        <v>1054</v>
      </c>
      <c r="J9" s="205">
        <f t="shared" si="1"/>
        <v>203</v>
      </c>
      <c r="K9" s="205">
        <f t="shared" si="1"/>
        <v>275</v>
      </c>
      <c r="L9" s="205">
        <f t="shared" si="1"/>
        <v>281</v>
      </c>
      <c r="M9" s="205">
        <f t="shared" si="1"/>
        <v>295</v>
      </c>
    </row>
    <row r="10" spans="1:15" s="110" customFormat="1" ht="12" customHeight="1">
      <c r="A10" s="548"/>
      <c r="B10" s="112" t="s">
        <v>156</v>
      </c>
      <c r="C10" s="113">
        <v>1</v>
      </c>
      <c r="D10" s="114">
        <f t="shared" ref="D10:D25" si="2">SUM(E10:G10)</f>
        <v>7</v>
      </c>
      <c r="E10" s="114">
        <v>1</v>
      </c>
      <c r="F10" s="114">
        <v>5</v>
      </c>
      <c r="G10" s="114">
        <v>1</v>
      </c>
      <c r="H10" s="11">
        <v>80</v>
      </c>
      <c r="I10" s="15">
        <f t="shared" ref="I10:I26" si="3">SUM(J10:M10)</f>
        <v>25</v>
      </c>
      <c r="J10" s="11">
        <v>0</v>
      </c>
      <c r="K10" s="11">
        <v>5</v>
      </c>
      <c r="L10" s="11">
        <v>6</v>
      </c>
      <c r="M10" s="106">
        <v>14</v>
      </c>
      <c r="N10" s="271"/>
    </row>
    <row r="11" spans="1:15" s="110" customFormat="1" ht="12" customHeight="1">
      <c r="A11" s="548"/>
      <c r="B11" s="112" t="s">
        <v>157</v>
      </c>
      <c r="C11" s="113">
        <v>1</v>
      </c>
      <c r="D11" s="114">
        <f t="shared" si="2"/>
        <v>29</v>
      </c>
      <c r="E11" s="114">
        <v>1</v>
      </c>
      <c r="F11" s="114">
        <v>24</v>
      </c>
      <c r="G11" s="114">
        <v>4</v>
      </c>
      <c r="H11" s="11">
        <v>150</v>
      </c>
      <c r="I11" s="15">
        <f t="shared" si="3"/>
        <v>110</v>
      </c>
      <c r="J11" s="11">
        <v>32</v>
      </c>
      <c r="K11" s="11">
        <v>23</v>
      </c>
      <c r="L11" s="11">
        <v>29</v>
      </c>
      <c r="M11" s="106">
        <v>26</v>
      </c>
      <c r="N11" s="271"/>
    </row>
    <row r="12" spans="1:15" s="110" customFormat="1" ht="12" customHeight="1">
      <c r="A12" s="548"/>
      <c r="B12" s="112" t="s">
        <v>158</v>
      </c>
      <c r="C12" s="113">
        <v>1</v>
      </c>
      <c r="D12" s="114">
        <f t="shared" si="2"/>
        <v>24</v>
      </c>
      <c r="E12" s="114">
        <v>1</v>
      </c>
      <c r="F12" s="114">
        <v>20</v>
      </c>
      <c r="G12" s="114">
        <v>3</v>
      </c>
      <c r="H12" s="11">
        <v>150</v>
      </c>
      <c r="I12" s="15">
        <f t="shared" si="3"/>
        <v>116</v>
      </c>
      <c r="J12" s="11">
        <v>22</v>
      </c>
      <c r="K12" s="11">
        <v>27</v>
      </c>
      <c r="L12" s="11">
        <v>30</v>
      </c>
      <c r="M12" s="106">
        <v>37</v>
      </c>
      <c r="N12" s="271"/>
    </row>
    <row r="13" spans="1:15" s="110" customFormat="1" ht="12" customHeight="1">
      <c r="A13" s="548"/>
      <c r="B13" s="112" t="s">
        <v>159</v>
      </c>
      <c r="C13" s="113">
        <v>1</v>
      </c>
      <c r="D13" s="114">
        <f t="shared" si="2"/>
        <v>21</v>
      </c>
      <c r="E13" s="114">
        <v>1</v>
      </c>
      <c r="F13" s="114">
        <v>17</v>
      </c>
      <c r="G13" s="114">
        <v>3</v>
      </c>
      <c r="H13" s="11">
        <v>120</v>
      </c>
      <c r="I13" s="15">
        <f t="shared" si="3"/>
        <v>83</v>
      </c>
      <c r="J13" s="11">
        <v>23</v>
      </c>
      <c r="K13" s="11">
        <v>21</v>
      </c>
      <c r="L13" s="11">
        <v>19</v>
      </c>
      <c r="M13" s="106">
        <v>20</v>
      </c>
      <c r="N13" s="271"/>
    </row>
    <row r="14" spans="1:15" s="110" customFormat="1" ht="12" customHeight="1">
      <c r="A14" s="548"/>
      <c r="B14" s="112" t="s">
        <v>160</v>
      </c>
      <c r="C14" s="113">
        <v>1</v>
      </c>
      <c r="D14" s="114">
        <f t="shared" si="2"/>
        <v>5</v>
      </c>
      <c r="E14" s="114">
        <v>1</v>
      </c>
      <c r="F14" s="114">
        <v>3</v>
      </c>
      <c r="G14" s="114">
        <v>1</v>
      </c>
      <c r="H14" s="11">
        <v>45</v>
      </c>
      <c r="I14" s="15">
        <f t="shared" si="3"/>
        <v>17</v>
      </c>
      <c r="J14" s="11">
        <v>0</v>
      </c>
      <c r="K14" s="11">
        <v>6</v>
      </c>
      <c r="L14" s="11">
        <v>5</v>
      </c>
      <c r="M14" s="106">
        <v>6</v>
      </c>
      <c r="N14" s="271"/>
    </row>
    <row r="15" spans="1:15" s="110" customFormat="1" ht="12" customHeight="1">
      <c r="A15" s="548"/>
      <c r="B15" s="112" t="s">
        <v>161</v>
      </c>
      <c r="C15" s="113">
        <v>1</v>
      </c>
      <c r="D15" s="114">
        <f t="shared" si="2"/>
        <v>15</v>
      </c>
      <c r="E15" s="114">
        <v>1</v>
      </c>
      <c r="F15" s="114">
        <v>12</v>
      </c>
      <c r="G15" s="114">
        <v>2</v>
      </c>
      <c r="H15" s="11">
        <v>90</v>
      </c>
      <c r="I15" s="15">
        <f t="shared" si="3"/>
        <v>63</v>
      </c>
      <c r="J15" s="11">
        <v>14</v>
      </c>
      <c r="K15" s="11">
        <v>13</v>
      </c>
      <c r="L15" s="11">
        <v>19</v>
      </c>
      <c r="M15" s="106">
        <v>17</v>
      </c>
      <c r="N15" s="271"/>
    </row>
    <row r="16" spans="1:15" s="110" customFormat="1" ht="12" customHeight="1">
      <c r="A16" s="548"/>
      <c r="B16" s="112" t="s">
        <v>162</v>
      </c>
      <c r="C16" s="113">
        <v>1</v>
      </c>
      <c r="D16" s="114">
        <f t="shared" si="2"/>
        <v>11</v>
      </c>
      <c r="E16" s="114">
        <v>1</v>
      </c>
      <c r="F16" s="114">
        <v>8</v>
      </c>
      <c r="G16" s="114">
        <v>2</v>
      </c>
      <c r="H16" s="11">
        <v>110</v>
      </c>
      <c r="I16" s="15">
        <f t="shared" si="3"/>
        <v>67</v>
      </c>
      <c r="J16" s="11">
        <v>0</v>
      </c>
      <c r="K16" s="11">
        <v>21</v>
      </c>
      <c r="L16" s="11">
        <v>28</v>
      </c>
      <c r="M16" s="106">
        <v>18</v>
      </c>
      <c r="N16" s="271"/>
    </row>
    <row r="17" spans="1:14" s="110" customFormat="1" ht="12" customHeight="1">
      <c r="A17" s="548"/>
      <c r="B17" s="112" t="s">
        <v>163</v>
      </c>
      <c r="C17" s="113">
        <v>1</v>
      </c>
      <c r="D17" s="114">
        <f t="shared" si="2"/>
        <v>6</v>
      </c>
      <c r="E17" s="114">
        <v>1</v>
      </c>
      <c r="F17" s="114">
        <v>4</v>
      </c>
      <c r="G17" s="114">
        <v>1</v>
      </c>
      <c r="H17" s="11">
        <v>45</v>
      </c>
      <c r="I17" s="15">
        <f t="shared" si="3"/>
        <v>35</v>
      </c>
      <c r="J17" s="11">
        <v>0</v>
      </c>
      <c r="K17" s="11">
        <v>13</v>
      </c>
      <c r="L17" s="11">
        <v>11</v>
      </c>
      <c r="M17" s="106">
        <v>11</v>
      </c>
      <c r="N17" s="271"/>
    </row>
    <row r="18" spans="1:14" s="110" customFormat="1" ht="12" customHeight="1">
      <c r="A18" s="548"/>
      <c r="B18" s="112" t="s">
        <v>164</v>
      </c>
      <c r="C18" s="113">
        <v>1</v>
      </c>
      <c r="D18" s="114">
        <f t="shared" si="2"/>
        <v>10</v>
      </c>
      <c r="E18" s="114">
        <v>1</v>
      </c>
      <c r="F18" s="114">
        <v>7</v>
      </c>
      <c r="G18" s="114">
        <v>2</v>
      </c>
      <c r="H18" s="11">
        <v>45</v>
      </c>
      <c r="I18" s="15">
        <f t="shared" si="3"/>
        <v>38</v>
      </c>
      <c r="J18" s="11">
        <v>7</v>
      </c>
      <c r="K18" s="11">
        <v>11</v>
      </c>
      <c r="L18" s="11">
        <v>13</v>
      </c>
      <c r="M18" s="106">
        <v>7</v>
      </c>
      <c r="N18" s="271"/>
    </row>
    <row r="19" spans="1:14" s="110" customFormat="1" ht="12" customHeight="1">
      <c r="A19" s="548"/>
      <c r="B19" s="112" t="s">
        <v>165</v>
      </c>
      <c r="C19" s="113">
        <v>1</v>
      </c>
      <c r="D19" s="114">
        <f t="shared" si="2"/>
        <v>14</v>
      </c>
      <c r="E19" s="114">
        <v>1</v>
      </c>
      <c r="F19" s="114">
        <v>11</v>
      </c>
      <c r="G19" s="114">
        <v>2</v>
      </c>
      <c r="H19" s="11">
        <v>90</v>
      </c>
      <c r="I19" s="15">
        <f t="shared" si="3"/>
        <v>69</v>
      </c>
      <c r="J19" s="11">
        <v>11</v>
      </c>
      <c r="K19" s="11">
        <v>17</v>
      </c>
      <c r="L19" s="11">
        <v>21</v>
      </c>
      <c r="M19" s="106">
        <v>20</v>
      </c>
      <c r="N19" s="271"/>
    </row>
    <row r="20" spans="1:14" s="110" customFormat="1" ht="12" customHeight="1">
      <c r="A20" s="548"/>
      <c r="B20" s="112" t="s">
        <v>166</v>
      </c>
      <c r="C20" s="113">
        <v>1</v>
      </c>
      <c r="D20" s="114">
        <f t="shared" si="2"/>
        <v>17</v>
      </c>
      <c r="E20" s="114">
        <v>1</v>
      </c>
      <c r="F20" s="114">
        <v>14</v>
      </c>
      <c r="G20" s="114">
        <v>2</v>
      </c>
      <c r="H20" s="11">
        <v>90</v>
      </c>
      <c r="I20" s="15">
        <f t="shared" si="3"/>
        <v>82</v>
      </c>
      <c r="J20" s="11">
        <v>16</v>
      </c>
      <c r="K20" s="11">
        <v>31</v>
      </c>
      <c r="L20" s="11">
        <v>17</v>
      </c>
      <c r="M20" s="106">
        <v>18</v>
      </c>
      <c r="N20" s="271"/>
    </row>
    <row r="21" spans="1:14" s="110" customFormat="1" ht="12" customHeight="1">
      <c r="A21" s="548"/>
      <c r="B21" s="112" t="s">
        <v>167</v>
      </c>
      <c r="C21" s="113">
        <v>1</v>
      </c>
      <c r="D21" s="114">
        <f t="shared" si="2"/>
        <v>20</v>
      </c>
      <c r="E21" s="114">
        <v>1</v>
      </c>
      <c r="F21" s="114">
        <v>16</v>
      </c>
      <c r="G21" s="114">
        <v>3</v>
      </c>
      <c r="H21" s="11">
        <v>110</v>
      </c>
      <c r="I21" s="15">
        <f t="shared" si="3"/>
        <v>88</v>
      </c>
      <c r="J21" s="11">
        <v>15</v>
      </c>
      <c r="K21" s="11">
        <v>28</v>
      </c>
      <c r="L21" s="11">
        <v>20</v>
      </c>
      <c r="M21" s="106">
        <v>25</v>
      </c>
      <c r="N21" s="271"/>
    </row>
    <row r="22" spans="1:14" s="110" customFormat="1" ht="12" customHeight="1">
      <c r="A22" s="548"/>
      <c r="B22" s="112" t="s">
        <v>168</v>
      </c>
      <c r="C22" s="113">
        <v>1</v>
      </c>
      <c r="D22" s="114">
        <f t="shared" si="2"/>
        <v>37</v>
      </c>
      <c r="E22" s="114">
        <v>1</v>
      </c>
      <c r="F22" s="114">
        <v>31</v>
      </c>
      <c r="G22" s="114">
        <v>5</v>
      </c>
      <c r="H22" s="11">
        <v>150</v>
      </c>
      <c r="I22" s="15">
        <f t="shared" si="3"/>
        <v>143</v>
      </c>
      <c r="J22" s="11">
        <v>37</v>
      </c>
      <c r="K22" s="11">
        <v>33</v>
      </c>
      <c r="L22" s="11">
        <v>36</v>
      </c>
      <c r="M22" s="106">
        <v>37</v>
      </c>
      <c r="N22" s="271"/>
    </row>
    <row r="23" spans="1:14" s="110" customFormat="1" ht="12" customHeight="1">
      <c r="A23" s="548"/>
      <c r="B23" s="112" t="s">
        <v>169</v>
      </c>
      <c r="C23" s="113">
        <v>1</v>
      </c>
      <c r="D23" s="114">
        <f t="shared" si="2"/>
        <v>23</v>
      </c>
      <c r="E23" s="114">
        <v>1</v>
      </c>
      <c r="F23" s="114">
        <v>19</v>
      </c>
      <c r="G23" s="114">
        <v>3</v>
      </c>
      <c r="H23" s="11">
        <v>150</v>
      </c>
      <c r="I23" s="15">
        <f t="shared" si="3"/>
        <v>96</v>
      </c>
      <c r="J23" s="11">
        <v>17</v>
      </c>
      <c r="K23" s="11">
        <v>23</v>
      </c>
      <c r="L23" s="11">
        <v>21</v>
      </c>
      <c r="M23" s="106">
        <v>35</v>
      </c>
      <c r="N23" s="271"/>
    </row>
    <row r="24" spans="1:14" s="110" customFormat="1" ht="12" customHeight="1">
      <c r="A24" s="548"/>
      <c r="B24" s="112" t="s">
        <v>170</v>
      </c>
      <c r="C24" s="114">
        <v>1</v>
      </c>
      <c r="D24" s="114">
        <f t="shared" si="2"/>
        <v>5</v>
      </c>
      <c r="E24" s="114">
        <v>1</v>
      </c>
      <c r="F24" s="114">
        <v>3</v>
      </c>
      <c r="G24" s="114">
        <v>1</v>
      </c>
      <c r="H24" s="11">
        <v>30</v>
      </c>
      <c r="I24" s="15">
        <f t="shared" si="3"/>
        <v>4</v>
      </c>
      <c r="J24" s="11">
        <v>1</v>
      </c>
      <c r="K24" s="11"/>
      <c r="L24" s="11">
        <v>3</v>
      </c>
      <c r="M24" s="106"/>
      <c r="N24" s="271"/>
    </row>
    <row r="25" spans="1:14" s="110" customFormat="1" ht="12" customHeight="1">
      <c r="A25" s="548"/>
      <c r="B25" s="112" t="s">
        <v>171</v>
      </c>
      <c r="C25" s="114">
        <v>1</v>
      </c>
      <c r="D25" s="114">
        <f t="shared" si="2"/>
        <v>9</v>
      </c>
      <c r="E25" s="114">
        <v>1</v>
      </c>
      <c r="F25" s="114">
        <v>7</v>
      </c>
      <c r="G25" s="114">
        <v>1</v>
      </c>
      <c r="H25" s="11">
        <v>45</v>
      </c>
      <c r="I25" s="15">
        <f t="shared" si="3"/>
        <v>16</v>
      </c>
      <c r="J25" s="11">
        <v>7</v>
      </c>
      <c r="K25" s="11">
        <v>3</v>
      </c>
      <c r="L25" s="11">
        <v>2</v>
      </c>
      <c r="M25" s="106">
        <v>4</v>
      </c>
      <c r="N25" s="271"/>
    </row>
    <row r="26" spans="1:14" s="110" customFormat="1" ht="12" customHeight="1">
      <c r="A26" s="564"/>
      <c r="B26" s="115" t="s">
        <v>461</v>
      </c>
      <c r="C26" s="116" t="s">
        <v>496</v>
      </c>
      <c r="D26" s="116" t="s">
        <v>497</v>
      </c>
      <c r="E26" s="116" t="s">
        <v>496</v>
      </c>
      <c r="F26" s="116" t="s">
        <v>436</v>
      </c>
      <c r="G26" s="116" t="s">
        <v>496</v>
      </c>
      <c r="H26" s="116" t="s">
        <v>497</v>
      </c>
      <c r="I26" s="15">
        <f t="shared" si="3"/>
        <v>2</v>
      </c>
      <c r="J26" s="117">
        <v>1</v>
      </c>
      <c r="K26" s="117">
        <v>0</v>
      </c>
      <c r="L26" s="117">
        <v>1</v>
      </c>
      <c r="M26" s="117">
        <v>0</v>
      </c>
      <c r="N26" s="271"/>
    </row>
    <row r="27" spans="1:14" s="271" customFormat="1" ht="19.5" customHeight="1">
      <c r="A27" s="565" t="s">
        <v>173</v>
      </c>
      <c r="B27" s="214" t="s">
        <v>0</v>
      </c>
      <c r="C27" s="272">
        <f t="shared" ref="C27:M27" si="4">SUM(C28:C47)</f>
        <v>17</v>
      </c>
      <c r="D27" s="273">
        <f t="shared" si="4"/>
        <v>476</v>
      </c>
      <c r="E27" s="273">
        <f t="shared" si="4"/>
        <v>17</v>
      </c>
      <c r="F27" s="273">
        <f t="shared" si="4"/>
        <v>378</v>
      </c>
      <c r="G27" s="273">
        <f t="shared" si="4"/>
        <v>81</v>
      </c>
      <c r="H27" s="273">
        <f t="shared" si="4"/>
        <v>1955</v>
      </c>
      <c r="I27" s="273">
        <f t="shared" si="4"/>
        <v>1830</v>
      </c>
      <c r="J27" s="273">
        <f t="shared" si="4"/>
        <v>604</v>
      </c>
      <c r="K27" s="273">
        <f t="shared" si="4"/>
        <v>391</v>
      </c>
      <c r="L27" s="273">
        <f t="shared" si="4"/>
        <v>411</v>
      </c>
      <c r="M27" s="273">
        <f t="shared" si="4"/>
        <v>424</v>
      </c>
    </row>
    <row r="28" spans="1:14" s="110" customFormat="1" ht="12" customHeight="1">
      <c r="A28" s="566"/>
      <c r="B28" s="112" t="s">
        <v>174</v>
      </c>
      <c r="C28" s="119">
        <v>1</v>
      </c>
      <c r="D28" s="114">
        <f t="shared" ref="D28:D46" si="5">SUM(E28:G28)</f>
        <v>51</v>
      </c>
      <c r="E28" s="114">
        <v>1</v>
      </c>
      <c r="F28" s="114">
        <v>43</v>
      </c>
      <c r="G28" s="114">
        <v>7</v>
      </c>
      <c r="H28" s="106">
        <v>230</v>
      </c>
      <c r="I28" s="15">
        <f t="shared" ref="I28:I55" si="6">SUM(J28:M28)</f>
        <v>192</v>
      </c>
      <c r="J28" s="106">
        <v>78</v>
      </c>
      <c r="K28" s="106">
        <v>37</v>
      </c>
      <c r="L28" s="106">
        <v>34</v>
      </c>
      <c r="M28" s="106">
        <v>43</v>
      </c>
      <c r="N28" s="271"/>
    </row>
    <row r="29" spans="1:14" s="110" customFormat="1" ht="12" customHeight="1">
      <c r="A29" s="566"/>
      <c r="B29" s="112" t="s">
        <v>175</v>
      </c>
      <c r="C29" s="119">
        <v>1</v>
      </c>
      <c r="D29" s="114">
        <f t="shared" si="5"/>
        <v>38</v>
      </c>
      <c r="E29" s="114">
        <v>1</v>
      </c>
      <c r="F29" s="120">
        <v>27</v>
      </c>
      <c r="G29" s="120">
        <v>10</v>
      </c>
      <c r="H29" s="106">
        <v>150</v>
      </c>
      <c r="I29" s="15">
        <f t="shared" si="6"/>
        <v>115</v>
      </c>
      <c r="J29" s="106">
        <v>40</v>
      </c>
      <c r="K29" s="106">
        <v>26</v>
      </c>
      <c r="L29" s="106">
        <v>25</v>
      </c>
      <c r="M29" s="106">
        <v>24</v>
      </c>
      <c r="N29" s="271"/>
    </row>
    <row r="30" spans="1:14" s="110" customFormat="1" ht="12" customHeight="1">
      <c r="A30" s="566"/>
      <c r="B30" s="112" t="s">
        <v>176</v>
      </c>
      <c r="C30" s="119">
        <v>1</v>
      </c>
      <c r="D30" s="114">
        <f t="shared" si="5"/>
        <v>16</v>
      </c>
      <c r="E30" s="114">
        <v>1</v>
      </c>
      <c r="F30" s="120">
        <v>12</v>
      </c>
      <c r="G30" s="120">
        <v>3</v>
      </c>
      <c r="H30" s="106">
        <v>40</v>
      </c>
      <c r="I30" s="15">
        <f t="shared" si="6"/>
        <v>44</v>
      </c>
      <c r="J30" s="106">
        <v>14</v>
      </c>
      <c r="K30" s="106">
        <v>8</v>
      </c>
      <c r="L30" s="106">
        <v>10</v>
      </c>
      <c r="M30" s="106">
        <v>12</v>
      </c>
      <c r="N30" s="271"/>
    </row>
    <row r="31" spans="1:14" s="110" customFormat="1" ht="12" customHeight="1">
      <c r="A31" s="566"/>
      <c r="B31" s="112" t="s">
        <v>177</v>
      </c>
      <c r="C31" s="119">
        <v>1</v>
      </c>
      <c r="D31" s="114">
        <f t="shared" si="5"/>
        <v>30</v>
      </c>
      <c r="E31" s="114">
        <v>1</v>
      </c>
      <c r="F31" s="120">
        <v>24</v>
      </c>
      <c r="G31" s="120">
        <v>5</v>
      </c>
      <c r="H31" s="106">
        <v>140</v>
      </c>
      <c r="I31" s="15">
        <f t="shared" si="6"/>
        <v>132</v>
      </c>
      <c r="J31" s="106">
        <v>52</v>
      </c>
      <c r="K31" s="106">
        <v>21</v>
      </c>
      <c r="L31" s="106">
        <v>25</v>
      </c>
      <c r="M31" s="106">
        <v>34</v>
      </c>
      <c r="N31" s="271"/>
    </row>
    <row r="32" spans="1:14" s="110" customFormat="1" ht="12" customHeight="1">
      <c r="A32" s="566"/>
      <c r="B32" s="112" t="s">
        <v>178</v>
      </c>
      <c r="C32" s="119">
        <v>1</v>
      </c>
      <c r="D32" s="114">
        <f t="shared" si="5"/>
        <v>22</v>
      </c>
      <c r="E32" s="114">
        <v>1</v>
      </c>
      <c r="F32" s="120">
        <v>19</v>
      </c>
      <c r="G32" s="120">
        <v>2</v>
      </c>
      <c r="H32" s="106">
        <v>130</v>
      </c>
      <c r="I32" s="15">
        <f t="shared" si="6"/>
        <v>129</v>
      </c>
      <c r="J32" s="106">
        <v>40</v>
      </c>
      <c r="K32" s="106">
        <v>31</v>
      </c>
      <c r="L32" s="106">
        <v>22</v>
      </c>
      <c r="M32" s="106">
        <v>36</v>
      </c>
      <c r="N32" s="271"/>
    </row>
    <row r="33" spans="1:14" s="110" customFormat="1" ht="12" customHeight="1">
      <c r="A33" s="566"/>
      <c r="B33" s="112" t="s">
        <v>179</v>
      </c>
      <c r="C33" s="119">
        <v>1</v>
      </c>
      <c r="D33" s="114">
        <f t="shared" si="5"/>
        <v>40</v>
      </c>
      <c r="E33" s="114">
        <v>1</v>
      </c>
      <c r="F33" s="120">
        <v>32</v>
      </c>
      <c r="G33" s="120">
        <v>7</v>
      </c>
      <c r="H33" s="106">
        <v>150</v>
      </c>
      <c r="I33" s="15">
        <f t="shared" si="6"/>
        <v>159</v>
      </c>
      <c r="J33" s="106">
        <v>50</v>
      </c>
      <c r="K33" s="106">
        <v>36</v>
      </c>
      <c r="L33" s="106">
        <v>38</v>
      </c>
      <c r="M33" s="106">
        <v>35</v>
      </c>
      <c r="N33" s="271"/>
    </row>
    <row r="34" spans="1:14" s="110" customFormat="1" ht="12" customHeight="1">
      <c r="A34" s="566"/>
      <c r="B34" s="112" t="s">
        <v>180</v>
      </c>
      <c r="C34" s="119">
        <v>1</v>
      </c>
      <c r="D34" s="114">
        <f t="shared" si="5"/>
        <v>28</v>
      </c>
      <c r="E34" s="114">
        <v>1</v>
      </c>
      <c r="F34" s="120">
        <v>19</v>
      </c>
      <c r="G34" s="120">
        <v>8</v>
      </c>
      <c r="H34" s="106">
        <v>140</v>
      </c>
      <c r="I34" s="15">
        <f t="shared" si="6"/>
        <v>138</v>
      </c>
      <c r="J34" s="106">
        <v>28</v>
      </c>
      <c r="K34" s="106">
        <v>36</v>
      </c>
      <c r="L34" s="106">
        <v>37</v>
      </c>
      <c r="M34" s="106">
        <v>37</v>
      </c>
      <c r="N34" s="271"/>
    </row>
    <row r="35" spans="1:14" s="110" customFormat="1" ht="12" customHeight="1">
      <c r="A35" s="566"/>
      <c r="B35" s="112" t="s">
        <v>181</v>
      </c>
      <c r="C35" s="119">
        <v>1</v>
      </c>
      <c r="D35" s="114">
        <f t="shared" si="5"/>
        <v>23</v>
      </c>
      <c r="E35" s="114">
        <v>1</v>
      </c>
      <c r="F35" s="120">
        <v>16</v>
      </c>
      <c r="G35" s="120">
        <v>6</v>
      </c>
      <c r="H35" s="106">
        <v>45</v>
      </c>
      <c r="I35" s="15">
        <f t="shared" si="6"/>
        <v>33</v>
      </c>
      <c r="J35" s="106">
        <v>33</v>
      </c>
      <c r="K35" s="106"/>
      <c r="L35" s="11"/>
      <c r="M35" s="11"/>
      <c r="N35" s="271"/>
    </row>
    <row r="36" spans="1:14" s="110" customFormat="1" ht="12" customHeight="1">
      <c r="A36" s="566"/>
      <c r="B36" s="112" t="s">
        <v>182</v>
      </c>
      <c r="C36" s="119">
        <v>1</v>
      </c>
      <c r="D36" s="114">
        <f t="shared" si="5"/>
        <v>23</v>
      </c>
      <c r="E36" s="114">
        <v>1</v>
      </c>
      <c r="F36" s="120">
        <v>18</v>
      </c>
      <c r="G36" s="120">
        <v>4</v>
      </c>
      <c r="H36" s="106">
        <v>60</v>
      </c>
      <c r="I36" s="15">
        <f t="shared" si="6"/>
        <v>71</v>
      </c>
      <c r="J36" s="106">
        <v>24</v>
      </c>
      <c r="K36" s="106">
        <v>11</v>
      </c>
      <c r="L36" s="106">
        <v>21</v>
      </c>
      <c r="M36" s="106">
        <v>15</v>
      </c>
      <c r="N36" s="271"/>
    </row>
    <row r="37" spans="1:14" s="110" customFormat="1" ht="12" customHeight="1">
      <c r="A37" s="566"/>
      <c r="B37" s="112" t="s">
        <v>183</v>
      </c>
      <c r="C37" s="113" t="s">
        <v>498</v>
      </c>
      <c r="D37" s="114">
        <f t="shared" si="5"/>
        <v>3</v>
      </c>
      <c r="E37" s="114"/>
      <c r="F37" s="120">
        <v>3</v>
      </c>
      <c r="G37" s="120">
        <v>0</v>
      </c>
      <c r="H37" s="106">
        <v>20</v>
      </c>
      <c r="I37" s="15">
        <f t="shared" si="6"/>
        <v>12</v>
      </c>
      <c r="J37" s="11">
        <v>2</v>
      </c>
      <c r="K37" s="106">
        <v>3</v>
      </c>
      <c r="L37" s="106">
        <v>5</v>
      </c>
      <c r="M37" s="106">
        <v>2</v>
      </c>
      <c r="N37" s="271"/>
    </row>
    <row r="38" spans="1:14" s="110" customFormat="1" ht="12" customHeight="1">
      <c r="A38" s="566"/>
      <c r="B38" s="112" t="s">
        <v>185</v>
      </c>
      <c r="C38" s="119">
        <v>1</v>
      </c>
      <c r="D38" s="114">
        <f t="shared" si="5"/>
        <v>15</v>
      </c>
      <c r="E38" s="114">
        <v>1</v>
      </c>
      <c r="F38" s="120">
        <v>12</v>
      </c>
      <c r="G38" s="120">
        <v>2</v>
      </c>
      <c r="H38" s="106">
        <v>70</v>
      </c>
      <c r="I38" s="15">
        <f t="shared" si="6"/>
        <v>69</v>
      </c>
      <c r="J38" s="106">
        <v>21</v>
      </c>
      <c r="K38" s="106">
        <v>15</v>
      </c>
      <c r="L38" s="106">
        <v>18</v>
      </c>
      <c r="M38" s="106">
        <v>15</v>
      </c>
      <c r="N38" s="271"/>
    </row>
    <row r="39" spans="1:14" s="110" customFormat="1" ht="12" customHeight="1">
      <c r="A39" s="566"/>
      <c r="B39" s="112" t="s">
        <v>186</v>
      </c>
      <c r="C39" s="119">
        <v>1</v>
      </c>
      <c r="D39" s="114">
        <f t="shared" si="5"/>
        <v>26</v>
      </c>
      <c r="E39" s="114">
        <v>1</v>
      </c>
      <c r="F39" s="120">
        <v>22</v>
      </c>
      <c r="G39" s="120">
        <v>3</v>
      </c>
      <c r="H39" s="106">
        <v>120</v>
      </c>
      <c r="I39" s="15">
        <f t="shared" si="6"/>
        <v>109</v>
      </c>
      <c r="J39" s="106">
        <v>36</v>
      </c>
      <c r="K39" s="106">
        <v>23</v>
      </c>
      <c r="L39" s="106">
        <v>25</v>
      </c>
      <c r="M39" s="106">
        <v>25</v>
      </c>
      <c r="N39" s="271"/>
    </row>
    <row r="40" spans="1:14" s="110" customFormat="1" ht="12" customHeight="1">
      <c r="A40" s="566"/>
      <c r="B40" s="112" t="s">
        <v>187</v>
      </c>
      <c r="C40" s="119">
        <v>1</v>
      </c>
      <c r="D40" s="114">
        <f t="shared" si="5"/>
        <v>17</v>
      </c>
      <c r="E40" s="114">
        <v>1</v>
      </c>
      <c r="F40" s="120">
        <v>13</v>
      </c>
      <c r="G40" s="120">
        <v>3</v>
      </c>
      <c r="H40" s="106">
        <v>90</v>
      </c>
      <c r="I40" s="15">
        <f t="shared" si="6"/>
        <v>79</v>
      </c>
      <c r="J40" s="106">
        <v>22</v>
      </c>
      <c r="K40" s="106">
        <v>17</v>
      </c>
      <c r="L40" s="106">
        <v>18</v>
      </c>
      <c r="M40" s="106">
        <v>22</v>
      </c>
      <c r="N40" s="271"/>
    </row>
    <row r="41" spans="1:14" s="110" customFormat="1" ht="12" customHeight="1">
      <c r="A41" s="566"/>
      <c r="B41" s="112" t="s">
        <v>188</v>
      </c>
      <c r="C41" s="119">
        <v>1</v>
      </c>
      <c r="D41" s="114">
        <f t="shared" si="5"/>
        <v>23</v>
      </c>
      <c r="E41" s="114">
        <v>1</v>
      </c>
      <c r="F41" s="120">
        <v>18</v>
      </c>
      <c r="G41" s="120">
        <v>4</v>
      </c>
      <c r="H41" s="106">
        <v>30</v>
      </c>
      <c r="I41" s="15">
        <f t="shared" si="6"/>
        <v>30</v>
      </c>
      <c r="J41" s="106">
        <v>25</v>
      </c>
      <c r="K41" s="106">
        <v>5</v>
      </c>
      <c r="L41" s="11"/>
      <c r="M41" s="11"/>
      <c r="N41" s="271"/>
    </row>
    <row r="42" spans="1:14" s="110" customFormat="1" ht="12" customHeight="1">
      <c r="A42" s="566"/>
      <c r="B42" s="112" t="s">
        <v>189</v>
      </c>
      <c r="C42" s="119">
        <v>1</v>
      </c>
      <c r="D42" s="114">
        <f t="shared" si="5"/>
        <v>18</v>
      </c>
      <c r="E42" s="114">
        <v>1</v>
      </c>
      <c r="F42" s="120">
        <v>15</v>
      </c>
      <c r="G42" s="120">
        <v>2</v>
      </c>
      <c r="H42" s="106">
        <v>45</v>
      </c>
      <c r="I42" s="15">
        <f t="shared" si="6"/>
        <v>30</v>
      </c>
      <c r="J42" s="274">
        <v>10</v>
      </c>
      <c r="K42" s="15">
        <v>7</v>
      </c>
      <c r="L42" s="15">
        <v>6</v>
      </c>
      <c r="M42" s="15">
        <v>7</v>
      </c>
      <c r="N42" s="271"/>
    </row>
    <row r="43" spans="1:14" s="110" customFormat="1" ht="12" customHeight="1">
      <c r="A43" s="566"/>
      <c r="B43" s="112" t="s">
        <v>190</v>
      </c>
      <c r="C43" s="113" t="s">
        <v>498</v>
      </c>
      <c r="D43" s="114">
        <f t="shared" si="5"/>
        <v>3</v>
      </c>
      <c r="E43" s="114"/>
      <c r="F43" s="120">
        <v>2</v>
      </c>
      <c r="G43" s="120">
        <v>1</v>
      </c>
      <c r="H43" s="106">
        <v>15</v>
      </c>
      <c r="I43" s="15">
        <f t="shared" si="6"/>
        <v>13</v>
      </c>
      <c r="J43" s="11">
        <v>0</v>
      </c>
      <c r="K43" s="120">
        <v>3</v>
      </c>
      <c r="L43" s="114">
        <v>7</v>
      </c>
      <c r="M43" s="114">
        <v>3</v>
      </c>
      <c r="N43" s="271"/>
    </row>
    <row r="44" spans="1:14" s="110" customFormat="1" ht="12" customHeight="1">
      <c r="A44" s="566"/>
      <c r="B44" s="112" t="s">
        <v>191</v>
      </c>
      <c r="C44" s="113">
        <v>1</v>
      </c>
      <c r="D44" s="114">
        <f t="shared" si="5"/>
        <v>52</v>
      </c>
      <c r="E44" s="114">
        <v>1</v>
      </c>
      <c r="F44" s="114">
        <v>43</v>
      </c>
      <c r="G44" s="114">
        <v>8</v>
      </c>
      <c r="H44" s="11">
        <v>250</v>
      </c>
      <c r="I44" s="15">
        <f t="shared" si="6"/>
        <v>245</v>
      </c>
      <c r="J44" s="11">
        <v>70</v>
      </c>
      <c r="K44" s="11">
        <v>54</v>
      </c>
      <c r="L44" s="11">
        <v>62</v>
      </c>
      <c r="M44" s="106">
        <v>59</v>
      </c>
      <c r="N44" s="271"/>
    </row>
    <row r="45" spans="1:14" s="110" customFormat="1" ht="12" customHeight="1">
      <c r="A45" s="566"/>
      <c r="B45" s="121" t="s">
        <v>435</v>
      </c>
      <c r="C45" s="113">
        <v>1</v>
      </c>
      <c r="D45" s="114">
        <f t="shared" si="5"/>
        <v>34</v>
      </c>
      <c r="E45" s="114">
        <v>1</v>
      </c>
      <c r="F45" s="114">
        <v>28</v>
      </c>
      <c r="G45" s="114">
        <v>5</v>
      </c>
      <c r="H45" s="11">
        <v>150</v>
      </c>
      <c r="I45" s="15">
        <f t="shared" si="6"/>
        <v>131</v>
      </c>
      <c r="J45" s="11">
        <v>42</v>
      </c>
      <c r="K45" s="11">
        <v>28</v>
      </c>
      <c r="L45" s="11">
        <v>34</v>
      </c>
      <c r="M45" s="106">
        <v>27</v>
      </c>
      <c r="N45" s="271"/>
    </row>
    <row r="46" spans="1:14" s="110" customFormat="1" ht="12" customHeight="1">
      <c r="A46" s="566"/>
      <c r="B46" s="121" t="s">
        <v>499</v>
      </c>
      <c r="C46" s="113">
        <v>1</v>
      </c>
      <c r="D46" s="114">
        <f t="shared" si="5"/>
        <v>14</v>
      </c>
      <c r="E46" s="114">
        <v>1</v>
      </c>
      <c r="F46" s="114">
        <v>12</v>
      </c>
      <c r="G46" s="114">
        <v>1</v>
      </c>
      <c r="H46" s="11">
        <v>80</v>
      </c>
      <c r="I46" s="15">
        <f t="shared" si="6"/>
        <v>71</v>
      </c>
      <c r="J46" s="11">
        <v>6</v>
      </c>
      <c r="K46" s="11">
        <v>25</v>
      </c>
      <c r="L46" s="11">
        <v>17</v>
      </c>
      <c r="M46" s="106">
        <v>23</v>
      </c>
      <c r="N46" s="271"/>
    </row>
    <row r="47" spans="1:14" s="110" customFormat="1" ht="12" customHeight="1">
      <c r="A47" s="566"/>
      <c r="B47" s="121" t="s">
        <v>461</v>
      </c>
      <c r="C47" s="122" t="s">
        <v>436</v>
      </c>
      <c r="D47" s="116" t="s">
        <v>436</v>
      </c>
      <c r="E47" s="117" t="s">
        <v>436</v>
      </c>
      <c r="F47" s="116" t="s">
        <v>436</v>
      </c>
      <c r="G47" s="117" t="s">
        <v>436</v>
      </c>
      <c r="H47" s="116" t="s">
        <v>436</v>
      </c>
      <c r="I47" s="15">
        <f t="shared" si="6"/>
        <v>28</v>
      </c>
      <c r="J47" s="117">
        <v>11</v>
      </c>
      <c r="K47" s="275">
        <v>5</v>
      </c>
      <c r="L47" s="116">
        <v>7</v>
      </c>
      <c r="M47" s="116">
        <v>5</v>
      </c>
      <c r="N47" s="271"/>
    </row>
    <row r="48" spans="1:14" s="110" customFormat="1" ht="19.5" customHeight="1">
      <c r="A48" s="553" t="s">
        <v>49</v>
      </c>
      <c r="B48" s="213" t="s">
        <v>0</v>
      </c>
      <c r="C48" s="272">
        <f>SUM(C49:C55)</f>
        <v>6</v>
      </c>
      <c r="D48" s="273">
        <f t="shared" ref="D48:D54" si="7">SUM(E48:G48)</f>
        <v>139</v>
      </c>
      <c r="E48" s="273">
        <f>SUM(E49:E55)</f>
        <v>6</v>
      </c>
      <c r="F48" s="273">
        <f>SUM(F49:F55)</f>
        <v>111</v>
      </c>
      <c r="G48" s="273">
        <f>SUM(G49:G55)</f>
        <v>22</v>
      </c>
      <c r="H48" s="273">
        <f>SUM(H49:H55)</f>
        <v>656</v>
      </c>
      <c r="I48" s="273">
        <f t="shared" si="6"/>
        <v>684</v>
      </c>
      <c r="J48" s="273">
        <f>SUM(J49:J55)</f>
        <v>155</v>
      </c>
      <c r="K48" s="273">
        <f>SUM(K49:K55)</f>
        <v>183</v>
      </c>
      <c r="L48" s="273">
        <f>SUM(L49:L55)</f>
        <v>174</v>
      </c>
      <c r="M48" s="276">
        <f>SUM(M49:M55)</f>
        <v>172</v>
      </c>
      <c r="N48" s="271"/>
    </row>
    <row r="49" spans="1:14" s="110" customFormat="1" ht="27.75" customHeight="1">
      <c r="A49" s="554"/>
      <c r="B49" s="252" t="s">
        <v>434</v>
      </c>
      <c r="C49" s="113">
        <v>1</v>
      </c>
      <c r="D49" s="114">
        <f t="shared" si="7"/>
        <v>32</v>
      </c>
      <c r="E49" s="11">
        <v>1</v>
      </c>
      <c r="F49" s="120">
        <v>26</v>
      </c>
      <c r="G49" s="120">
        <v>5</v>
      </c>
      <c r="H49" s="106">
        <v>180</v>
      </c>
      <c r="I49" s="15">
        <f t="shared" si="6"/>
        <v>199</v>
      </c>
      <c r="J49" s="11">
        <v>34</v>
      </c>
      <c r="K49" s="120">
        <v>55</v>
      </c>
      <c r="L49" s="114">
        <v>55</v>
      </c>
      <c r="M49" s="114">
        <v>55</v>
      </c>
      <c r="N49" s="271"/>
    </row>
    <row r="50" spans="1:14" s="110" customFormat="1" ht="27.75" customHeight="1">
      <c r="A50" s="554"/>
      <c r="B50" s="252" t="s">
        <v>433</v>
      </c>
      <c r="C50" s="113">
        <v>1</v>
      </c>
      <c r="D50" s="114">
        <f t="shared" si="7"/>
        <v>17</v>
      </c>
      <c r="E50" s="11">
        <v>1</v>
      </c>
      <c r="F50" s="120">
        <v>13</v>
      </c>
      <c r="G50" s="120">
        <v>3</v>
      </c>
      <c r="H50" s="106">
        <v>66</v>
      </c>
      <c r="I50" s="15">
        <f t="shared" si="6"/>
        <v>42</v>
      </c>
      <c r="J50" s="11">
        <v>8</v>
      </c>
      <c r="K50" s="120">
        <v>10</v>
      </c>
      <c r="L50" s="114">
        <v>10</v>
      </c>
      <c r="M50" s="114">
        <v>14</v>
      </c>
      <c r="N50" s="271"/>
    </row>
    <row r="51" spans="1:14" s="110" customFormat="1" ht="27.75" customHeight="1">
      <c r="A51" s="554"/>
      <c r="B51" s="252" t="s">
        <v>432</v>
      </c>
      <c r="C51" s="113">
        <v>1</v>
      </c>
      <c r="D51" s="114">
        <f t="shared" si="7"/>
        <v>22</v>
      </c>
      <c r="E51" s="11">
        <v>1</v>
      </c>
      <c r="F51" s="120">
        <v>18</v>
      </c>
      <c r="G51" s="120">
        <v>3</v>
      </c>
      <c r="H51" s="106">
        <v>110</v>
      </c>
      <c r="I51" s="15">
        <f t="shared" si="6"/>
        <v>117</v>
      </c>
      <c r="J51" s="11">
        <v>22</v>
      </c>
      <c r="K51" s="120">
        <v>38</v>
      </c>
      <c r="L51" s="114">
        <v>33</v>
      </c>
      <c r="M51" s="114">
        <v>24</v>
      </c>
      <c r="N51" s="271"/>
    </row>
    <row r="52" spans="1:14" s="110" customFormat="1" ht="27.75" customHeight="1">
      <c r="A52" s="554"/>
      <c r="B52" s="252" t="s">
        <v>431</v>
      </c>
      <c r="C52" s="113">
        <v>1</v>
      </c>
      <c r="D52" s="114">
        <f t="shared" si="7"/>
        <v>22</v>
      </c>
      <c r="E52" s="11">
        <v>1</v>
      </c>
      <c r="F52" s="120">
        <v>16</v>
      </c>
      <c r="G52" s="120">
        <v>5</v>
      </c>
      <c r="H52" s="106">
        <v>110</v>
      </c>
      <c r="I52" s="15">
        <f t="shared" si="6"/>
        <v>112</v>
      </c>
      <c r="J52" s="12">
        <v>22</v>
      </c>
      <c r="K52" s="12">
        <v>25</v>
      </c>
      <c r="L52" s="12">
        <v>31</v>
      </c>
      <c r="M52" s="12">
        <v>34</v>
      </c>
      <c r="N52" s="271"/>
    </row>
    <row r="53" spans="1:14" s="110" customFormat="1" ht="27.75" customHeight="1">
      <c r="A53" s="554"/>
      <c r="B53" s="252" t="s">
        <v>430</v>
      </c>
      <c r="C53" s="113">
        <v>1</v>
      </c>
      <c r="D53" s="114">
        <f t="shared" si="7"/>
        <v>35</v>
      </c>
      <c r="E53" s="11">
        <v>1</v>
      </c>
      <c r="F53" s="120">
        <v>29</v>
      </c>
      <c r="G53" s="120">
        <v>5</v>
      </c>
      <c r="H53" s="106">
        <v>145</v>
      </c>
      <c r="I53" s="15">
        <f t="shared" si="6"/>
        <v>144</v>
      </c>
      <c r="J53" s="11">
        <v>47</v>
      </c>
      <c r="K53" s="114">
        <v>35</v>
      </c>
      <c r="L53" s="114">
        <v>32</v>
      </c>
      <c r="M53" s="114">
        <v>30</v>
      </c>
      <c r="N53" s="271"/>
    </row>
    <row r="54" spans="1:14" s="110" customFormat="1" ht="27.75" customHeight="1">
      <c r="A54" s="554"/>
      <c r="B54" s="252" t="s">
        <v>462</v>
      </c>
      <c r="C54" s="113">
        <v>1</v>
      </c>
      <c r="D54" s="114">
        <f t="shared" si="7"/>
        <v>11</v>
      </c>
      <c r="E54" s="11">
        <v>1</v>
      </c>
      <c r="F54" s="120">
        <v>9</v>
      </c>
      <c r="G54" s="120">
        <v>1</v>
      </c>
      <c r="H54" s="106">
        <v>45</v>
      </c>
      <c r="I54" s="15">
        <f t="shared" si="6"/>
        <v>28</v>
      </c>
      <c r="J54" s="11">
        <v>16</v>
      </c>
      <c r="K54" s="114">
        <v>9</v>
      </c>
      <c r="L54" s="114">
        <v>1</v>
      </c>
      <c r="M54" s="114">
        <v>2</v>
      </c>
      <c r="N54" s="271"/>
    </row>
    <row r="55" spans="1:14" s="110" customFormat="1" ht="12.75" customHeight="1" thickBot="1">
      <c r="A55" s="555"/>
      <c r="B55" s="124" t="s">
        <v>172</v>
      </c>
      <c r="C55" s="125" t="s">
        <v>500</v>
      </c>
      <c r="D55" s="126" t="s">
        <v>501</v>
      </c>
      <c r="E55" s="126"/>
      <c r="F55" s="126"/>
      <c r="G55" s="126"/>
      <c r="H55" s="126" t="s">
        <v>501</v>
      </c>
      <c r="I55" s="127">
        <f t="shared" si="6"/>
        <v>42</v>
      </c>
      <c r="J55" s="28">
        <v>6</v>
      </c>
      <c r="K55" s="28">
        <v>11</v>
      </c>
      <c r="L55" s="28">
        <v>12</v>
      </c>
      <c r="M55" s="28">
        <v>13</v>
      </c>
      <c r="N55" s="271"/>
    </row>
    <row r="56" spans="1:14" s="208" customFormat="1">
      <c r="A56" s="20"/>
      <c r="B56" s="20"/>
      <c r="C56" s="20"/>
      <c r="D56" s="20"/>
      <c r="E56" s="20" t="s">
        <v>502</v>
      </c>
      <c r="F56" s="20"/>
      <c r="G56" s="22"/>
      <c r="H56" s="22"/>
      <c r="I56" s="5"/>
      <c r="J56" s="5"/>
      <c r="K56" s="5"/>
      <c r="L56" s="5"/>
      <c r="M56" s="128" t="s">
        <v>192</v>
      </c>
    </row>
    <row r="57" spans="1:14" s="208" customFormat="1">
      <c r="A57" s="177"/>
      <c r="B57" s="265"/>
      <c r="C57" s="277"/>
      <c r="D57" s="277"/>
      <c r="E57" s="277"/>
      <c r="F57" s="277"/>
      <c r="G57" s="265"/>
      <c r="H57" s="265"/>
      <c r="I57" s="266"/>
      <c r="J57" s="266"/>
      <c r="K57" s="267"/>
      <c r="L57" s="267"/>
      <c r="M57" s="267"/>
    </row>
    <row r="58" spans="1:14">
      <c r="B58" s="265"/>
      <c r="C58" s="277"/>
      <c r="D58" s="277"/>
      <c r="E58" s="277"/>
      <c r="F58" s="277"/>
      <c r="G58" s="265"/>
      <c r="H58" s="265"/>
      <c r="I58" s="266"/>
      <c r="J58" s="266"/>
    </row>
  </sheetData>
  <mergeCells count="7">
    <mergeCell ref="A48:A55"/>
    <mergeCell ref="A2:B3"/>
    <mergeCell ref="C2:C3"/>
    <mergeCell ref="D2:G2"/>
    <mergeCell ref="H2:M2"/>
    <mergeCell ref="A9:A26"/>
    <mergeCell ref="A27:A47"/>
  </mergeCells>
  <phoneticPr fontId="28"/>
  <hyperlinks>
    <hyperlink ref="O1" location="目次!R1C1" display="目次"/>
  </hyperlinks>
  <pageMargins left="0.86614173228346458" right="0.86614173228346458" top="0.78" bottom="0.62" header="0.39" footer="0.37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Normal="100" zoomScaleSheetLayoutView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14.375" style="20" customWidth="1"/>
    <col min="2" max="2" width="15.25" style="20" customWidth="1"/>
    <col min="3" max="3" width="12.5" style="20" customWidth="1"/>
    <col min="4" max="4" width="9.625" style="20" customWidth="1"/>
    <col min="5" max="7" width="6.625" style="20" customWidth="1"/>
    <col min="8" max="9" width="6.625" style="5" customWidth="1"/>
    <col min="10" max="16384" width="9" style="5"/>
  </cols>
  <sheetData>
    <row r="1" spans="1:11" ht="15" thickBot="1">
      <c r="A1" s="2" t="s">
        <v>193</v>
      </c>
      <c r="B1" s="1"/>
      <c r="C1" s="1"/>
      <c r="D1" s="1"/>
      <c r="E1" s="1"/>
      <c r="F1" s="3"/>
      <c r="G1" s="3"/>
      <c r="H1" s="3"/>
      <c r="I1" s="3"/>
      <c r="K1" s="323" t="s">
        <v>478</v>
      </c>
    </row>
    <row r="2" spans="1:11" s="8" customFormat="1" ht="13.5" customHeight="1">
      <c r="A2" s="500" t="s">
        <v>194</v>
      </c>
      <c r="B2" s="571" t="s">
        <v>195</v>
      </c>
      <c r="C2" s="572"/>
      <c r="D2" s="572"/>
      <c r="E2" s="572"/>
      <c r="F2" s="572"/>
      <c r="G2" s="572"/>
      <c r="H2" s="572"/>
      <c r="I2" s="572"/>
    </row>
    <row r="3" spans="1:11" s="8" customFormat="1" ht="13.5" customHeight="1">
      <c r="A3" s="570"/>
      <c r="B3" s="573" t="s">
        <v>443</v>
      </c>
      <c r="C3" s="573" t="s">
        <v>442</v>
      </c>
      <c r="D3" s="573" t="s">
        <v>441</v>
      </c>
      <c r="E3" s="573" t="s">
        <v>440</v>
      </c>
      <c r="F3" s="574" t="s">
        <v>196</v>
      </c>
      <c r="G3" s="574" t="s">
        <v>197</v>
      </c>
      <c r="H3" s="574"/>
      <c r="I3" s="575"/>
    </row>
    <row r="4" spans="1:11" s="8" customFormat="1">
      <c r="A4" s="501"/>
      <c r="B4" s="559"/>
      <c r="C4" s="559"/>
      <c r="D4" s="559"/>
      <c r="E4" s="559"/>
      <c r="F4" s="574"/>
      <c r="G4" s="24" t="s">
        <v>198</v>
      </c>
      <c r="H4" s="24" t="s">
        <v>199</v>
      </c>
      <c r="I4" s="317" t="s">
        <v>200</v>
      </c>
    </row>
    <row r="5" spans="1:11" ht="17.25" customHeight="1">
      <c r="A5" s="313">
        <v>25</v>
      </c>
      <c r="B5" s="60">
        <v>8</v>
      </c>
      <c r="C5" s="63"/>
      <c r="D5" s="63"/>
      <c r="E5" s="237">
        <v>9</v>
      </c>
      <c r="F5" s="57">
        <v>1457</v>
      </c>
      <c r="G5" s="58">
        <v>15978</v>
      </c>
      <c r="H5" s="58">
        <v>18237</v>
      </c>
      <c r="I5" s="58">
        <v>34215</v>
      </c>
    </row>
    <row r="6" spans="1:11" ht="17.25" customHeight="1">
      <c r="A6" s="313">
        <v>26</v>
      </c>
      <c r="B6" s="60">
        <v>10</v>
      </c>
      <c r="C6" s="63"/>
      <c r="D6" s="63"/>
      <c r="E6" s="237">
        <v>11</v>
      </c>
      <c r="F6" s="57">
        <v>1677</v>
      </c>
      <c r="G6" s="58">
        <v>20998</v>
      </c>
      <c r="H6" s="58">
        <v>24214</v>
      </c>
      <c r="I6" s="58">
        <v>45212</v>
      </c>
    </row>
    <row r="7" spans="1:11" ht="17.25" customHeight="1">
      <c r="A7" s="313">
        <v>27</v>
      </c>
      <c r="B7" s="60">
        <v>10</v>
      </c>
      <c r="C7" s="63"/>
      <c r="D7" s="63"/>
      <c r="E7" s="237">
        <v>11</v>
      </c>
      <c r="F7" s="57">
        <v>1979</v>
      </c>
      <c r="G7" s="58">
        <v>22523</v>
      </c>
      <c r="H7" s="58">
        <v>27288</v>
      </c>
      <c r="I7" s="58">
        <v>49811</v>
      </c>
    </row>
    <row r="8" spans="1:11" s="8" customFormat="1" ht="17.25" customHeight="1">
      <c r="A8" s="313">
        <v>28</v>
      </c>
      <c r="B8" s="60">
        <v>10</v>
      </c>
      <c r="C8" s="63"/>
      <c r="D8" s="63"/>
      <c r="E8" s="237">
        <v>12</v>
      </c>
      <c r="F8" s="57">
        <v>2075</v>
      </c>
      <c r="G8" s="58">
        <v>21375</v>
      </c>
      <c r="H8" s="58">
        <v>26209</v>
      </c>
      <c r="I8" s="58">
        <v>47584</v>
      </c>
    </row>
    <row r="9" spans="1:11" s="8" customFormat="1" ht="17.25" customHeight="1">
      <c r="A9" s="253">
        <v>29</v>
      </c>
      <c r="B9" s="254">
        <v>10</v>
      </c>
      <c r="C9" s="254"/>
      <c r="D9" s="254"/>
      <c r="E9" s="255">
        <v>12</v>
      </c>
      <c r="F9" s="256">
        <v>2091</v>
      </c>
      <c r="G9" s="257">
        <v>19169</v>
      </c>
      <c r="H9" s="257">
        <v>22754</v>
      </c>
      <c r="I9" s="257">
        <v>41923</v>
      </c>
    </row>
    <row r="10" spans="1:11" s="8" customFormat="1" ht="14.25" customHeight="1">
      <c r="A10" s="567" t="s">
        <v>503</v>
      </c>
      <c r="B10" s="567"/>
      <c r="C10" s="567"/>
      <c r="D10" s="567"/>
      <c r="E10" s="568"/>
      <c r="F10" s="569" t="s">
        <v>504</v>
      </c>
      <c r="G10" s="567"/>
      <c r="H10" s="567"/>
      <c r="I10" s="567"/>
    </row>
    <row r="11" spans="1:11" s="8" customFormat="1" ht="39" customHeight="1">
      <c r="A11" s="236" t="s">
        <v>201</v>
      </c>
      <c r="B11" s="235" t="s">
        <v>463</v>
      </c>
      <c r="C11" s="234" t="s">
        <v>202</v>
      </c>
      <c r="D11" s="234" t="s">
        <v>208</v>
      </c>
      <c r="E11" s="233"/>
      <c r="F11" s="232">
        <v>245</v>
      </c>
      <c r="G11" s="231">
        <v>1719</v>
      </c>
      <c r="H11" s="231">
        <v>1896</v>
      </c>
      <c r="I11" s="230">
        <f t="shared" ref="I11:I18" si="0">G11+H11</f>
        <v>3615</v>
      </c>
    </row>
    <row r="12" spans="1:11" s="8" customFormat="1" ht="39" customHeight="1">
      <c r="A12" s="229" t="s">
        <v>203</v>
      </c>
      <c r="B12" s="223" t="s">
        <v>463</v>
      </c>
      <c r="C12" s="203" t="s">
        <v>204</v>
      </c>
      <c r="D12" s="228" t="s">
        <v>205</v>
      </c>
      <c r="E12" s="222"/>
      <c r="F12" s="118">
        <v>50</v>
      </c>
      <c r="G12" s="29">
        <v>229</v>
      </c>
      <c r="H12" s="29">
        <v>258</v>
      </c>
      <c r="I12" s="58">
        <f t="shared" si="0"/>
        <v>487</v>
      </c>
    </row>
    <row r="13" spans="1:11" s="8" customFormat="1" ht="39" customHeight="1">
      <c r="A13" s="224" t="s">
        <v>206</v>
      </c>
      <c r="B13" s="223" t="s">
        <v>463</v>
      </c>
      <c r="C13" s="203" t="s">
        <v>207</v>
      </c>
      <c r="D13" s="203" t="s">
        <v>208</v>
      </c>
      <c r="E13" s="222"/>
      <c r="F13" s="221">
        <v>236</v>
      </c>
      <c r="G13" s="29">
        <v>2805</v>
      </c>
      <c r="H13" s="29">
        <v>3515</v>
      </c>
      <c r="I13" s="58">
        <f t="shared" si="0"/>
        <v>6320</v>
      </c>
    </row>
    <row r="14" spans="1:11" s="8" customFormat="1" ht="39" customHeight="1">
      <c r="A14" s="224" t="s">
        <v>209</v>
      </c>
      <c r="B14" s="226" t="s">
        <v>210</v>
      </c>
      <c r="C14" s="203" t="s">
        <v>202</v>
      </c>
      <c r="D14" s="203" t="s">
        <v>208</v>
      </c>
      <c r="E14" s="222"/>
      <c r="F14" s="221">
        <v>232</v>
      </c>
      <c r="G14" s="29">
        <v>4681</v>
      </c>
      <c r="H14" s="29">
        <v>5084</v>
      </c>
      <c r="I14" s="58">
        <f t="shared" si="0"/>
        <v>9765</v>
      </c>
    </row>
    <row r="15" spans="1:11" s="8" customFormat="1" ht="39" customHeight="1">
      <c r="A15" s="224" t="s">
        <v>211</v>
      </c>
      <c r="B15" s="223" t="s">
        <v>212</v>
      </c>
      <c r="C15" s="203" t="s">
        <v>204</v>
      </c>
      <c r="D15" s="203" t="s">
        <v>213</v>
      </c>
      <c r="E15" s="222"/>
      <c r="F15" s="118">
        <v>188</v>
      </c>
      <c r="G15" s="58">
        <v>624</v>
      </c>
      <c r="H15" s="58">
        <v>760</v>
      </c>
      <c r="I15" s="58">
        <f t="shared" si="0"/>
        <v>1384</v>
      </c>
    </row>
    <row r="16" spans="1:11" s="8" customFormat="1" ht="39" customHeight="1">
      <c r="A16" s="224" t="s">
        <v>214</v>
      </c>
      <c r="B16" s="223" t="s">
        <v>215</v>
      </c>
      <c r="C16" s="203" t="s">
        <v>204</v>
      </c>
      <c r="D16" s="203" t="s">
        <v>505</v>
      </c>
      <c r="E16" s="222"/>
      <c r="F16" s="221">
        <v>160</v>
      </c>
      <c r="G16" s="227">
        <v>1898</v>
      </c>
      <c r="H16" s="227">
        <v>2555</v>
      </c>
      <c r="I16" s="29">
        <f t="shared" si="0"/>
        <v>4453</v>
      </c>
    </row>
    <row r="17" spans="1:9" s="8" customFormat="1" ht="39" customHeight="1">
      <c r="A17" s="225" t="s">
        <v>216</v>
      </c>
      <c r="B17" s="226" t="s">
        <v>217</v>
      </c>
      <c r="C17" s="203" t="s">
        <v>202</v>
      </c>
      <c r="D17" s="203" t="s">
        <v>218</v>
      </c>
      <c r="E17" s="222"/>
      <c r="F17" s="118">
        <v>155</v>
      </c>
      <c r="G17" s="123">
        <v>1194</v>
      </c>
      <c r="H17" s="123">
        <v>1456</v>
      </c>
      <c r="I17" s="58">
        <f t="shared" si="0"/>
        <v>2650</v>
      </c>
    </row>
    <row r="18" spans="1:9" s="8" customFormat="1" ht="39" customHeight="1">
      <c r="A18" s="225" t="s">
        <v>219</v>
      </c>
      <c r="B18" s="223" t="s">
        <v>220</v>
      </c>
      <c r="C18" s="203" t="s">
        <v>202</v>
      </c>
      <c r="D18" s="203" t="s">
        <v>221</v>
      </c>
      <c r="E18" s="222"/>
      <c r="F18" s="118">
        <v>156</v>
      </c>
      <c r="G18" s="123">
        <v>626</v>
      </c>
      <c r="H18" s="123">
        <v>825</v>
      </c>
      <c r="I18" s="58">
        <f t="shared" si="0"/>
        <v>1451</v>
      </c>
    </row>
    <row r="19" spans="1:9" s="8" customFormat="1" ht="39" customHeight="1">
      <c r="A19" s="224" t="s">
        <v>222</v>
      </c>
      <c r="B19" s="223" t="s">
        <v>439</v>
      </c>
      <c r="C19" s="203" t="s">
        <v>202</v>
      </c>
      <c r="D19" s="203" t="s">
        <v>438</v>
      </c>
      <c r="E19" s="222"/>
      <c r="F19" s="221">
        <v>231</v>
      </c>
      <c r="G19" s="29">
        <v>3573</v>
      </c>
      <c r="H19" s="29">
        <v>4259</v>
      </c>
      <c r="I19" s="58">
        <f>G19+H19</f>
        <v>7832</v>
      </c>
    </row>
    <row r="20" spans="1:9" s="8" customFormat="1" ht="39" customHeight="1">
      <c r="A20" s="224" t="s">
        <v>223</v>
      </c>
      <c r="B20" s="223" t="s">
        <v>437</v>
      </c>
      <c r="C20" s="203" t="s">
        <v>202</v>
      </c>
      <c r="D20" s="203" t="s">
        <v>438</v>
      </c>
      <c r="E20" s="222"/>
      <c r="F20" s="221">
        <v>234</v>
      </c>
      <c r="G20" s="29">
        <v>958</v>
      </c>
      <c r="H20" s="29">
        <v>1100</v>
      </c>
      <c r="I20" s="58">
        <f>G20+H20</f>
        <v>2058</v>
      </c>
    </row>
    <row r="21" spans="1:9" s="8" customFormat="1" ht="39" customHeight="1">
      <c r="A21" s="224" t="s">
        <v>464</v>
      </c>
      <c r="B21" s="223" t="s">
        <v>224</v>
      </c>
      <c r="C21" s="203" t="s">
        <v>202</v>
      </c>
      <c r="D21" s="203" t="s">
        <v>506</v>
      </c>
      <c r="E21" s="222"/>
      <c r="F21" s="221">
        <v>153</v>
      </c>
      <c r="G21" s="29">
        <v>629</v>
      </c>
      <c r="H21" s="29">
        <v>748</v>
      </c>
      <c r="I21" s="58">
        <f>G21+H21</f>
        <v>1377</v>
      </c>
    </row>
    <row r="22" spans="1:9" s="8" customFormat="1" ht="39" customHeight="1">
      <c r="A22" s="220" t="s">
        <v>507</v>
      </c>
      <c r="B22" s="219" t="s">
        <v>224</v>
      </c>
      <c r="C22" s="310" t="s">
        <v>202</v>
      </c>
      <c r="D22" s="310" t="s">
        <v>465</v>
      </c>
      <c r="E22" s="218"/>
      <c r="F22" s="217">
        <v>51</v>
      </c>
      <c r="G22" s="89">
        <v>233</v>
      </c>
      <c r="H22" s="89">
        <v>298</v>
      </c>
      <c r="I22" s="216">
        <f>G22+H22</f>
        <v>531</v>
      </c>
    </row>
    <row r="23" spans="1:9">
      <c r="G23" s="22"/>
      <c r="I23" s="128" t="s">
        <v>225</v>
      </c>
    </row>
    <row r="26" spans="1:9">
      <c r="C26" s="5"/>
    </row>
  </sheetData>
  <mergeCells count="10">
    <mergeCell ref="A10:E10"/>
    <mergeCell ref="F10:I10"/>
    <mergeCell ref="A2:A4"/>
    <mergeCell ref="B2:I2"/>
    <mergeCell ref="B3:B4"/>
    <mergeCell ref="C3:C4"/>
    <mergeCell ref="D3:D4"/>
    <mergeCell ref="E3:E4"/>
    <mergeCell ref="F3:F4"/>
    <mergeCell ref="G3:I3"/>
  </mergeCells>
  <phoneticPr fontId="28"/>
  <hyperlinks>
    <hyperlink ref="K1" location="目次!R1C1" display="目次"/>
  </hyperlinks>
  <pageMargins left="0.86614173228346458" right="0.86614173228346458" top="0.98425196850393704" bottom="0.94488188976377963" header="0.51181102362204722" footer="0.5118110236220472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workbookViewId="0"/>
  </sheetViews>
  <sheetFormatPr defaultRowHeight="13.5"/>
  <cols>
    <col min="1" max="1" width="15.25" style="20" customWidth="1"/>
    <col min="2" max="3" width="20.625" style="20" customWidth="1"/>
    <col min="4" max="16384" width="9" style="5"/>
  </cols>
  <sheetData>
    <row r="1" spans="1:5" ht="15" thickBot="1">
      <c r="A1" s="2" t="s">
        <v>511</v>
      </c>
      <c r="B1" s="3"/>
      <c r="C1" s="4" t="s">
        <v>444</v>
      </c>
      <c r="E1" s="323" t="s">
        <v>478</v>
      </c>
    </row>
    <row r="2" spans="1:5" s="8" customFormat="1">
      <c r="A2" s="500" t="s">
        <v>512</v>
      </c>
      <c r="B2" s="560" t="s">
        <v>226</v>
      </c>
      <c r="C2" s="576"/>
    </row>
    <row r="3" spans="1:5" s="8" customFormat="1" ht="25.5">
      <c r="A3" s="501"/>
      <c r="B3" s="25" t="s">
        <v>228</v>
      </c>
      <c r="C3" s="316" t="s">
        <v>466</v>
      </c>
    </row>
    <row r="4" spans="1:5" s="132" customFormat="1" ht="19.5" customHeight="1">
      <c r="A4" s="344">
        <v>25</v>
      </c>
      <c r="B4" s="345">
        <v>991</v>
      </c>
      <c r="C4" s="346">
        <v>1537</v>
      </c>
    </row>
    <row r="5" spans="1:5" s="132" customFormat="1" ht="19.5" customHeight="1">
      <c r="A5" s="347">
        <v>26</v>
      </c>
      <c r="B5" s="348">
        <v>994</v>
      </c>
      <c r="C5" s="349">
        <v>1566</v>
      </c>
    </row>
    <row r="6" spans="1:5" s="132" customFormat="1" ht="19.5" customHeight="1">
      <c r="A6" s="347">
        <v>27</v>
      </c>
      <c r="B6" s="348">
        <v>1004</v>
      </c>
      <c r="C6" s="349">
        <v>1561</v>
      </c>
    </row>
    <row r="7" spans="1:5" s="133" customFormat="1" ht="19.5" customHeight="1">
      <c r="A7" s="347">
        <v>28</v>
      </c>
      <c r="B7" s="348">
        <v>1052</v>
      </c>
      <c r="C7" s="349">
        <v>1637</v>
      </c>
    </row>
    <row r="8" spans="1:5" s="133" customFormat="1" ht="19.5" customHeight="1" thickBot="1">
      <c r="A8" s="350">
        <v>29</v>
      </c>
      <c r="B8" s="351">
        <v>1035</v>
      </c>
      <c r="C8" s="352">
        <v>1579</v>
      </c>
    </row>
    <row r="9" spans="1:5">
      <c r="A9" s="134"/>
      <c r="B9" s="238"/>
      <c r="C9" s="22" t="s">
        <v>513</v>
      </c>
    </row>
    <row r="12" spans="1:5">
      <c r="A12" s="1"/>
      <c r="B12" s="1"/>
      <c r="C12" s="1"/>
    </row>
    <row r="13" spans="1:5">
      <c r="A13" s="1"/>
      <c r="B13" s="343"/>
      <c r="C13" s="343"/>
    </row>
    <row r="14" spans="1:5">
      <c r="A14" s="1"/>
      <c r="B14" s="1"/>
      <c r="C14" s="1"/>
    </row>
    <row r="15" spans="1:5">
      <c r="A15" s="1"/>
      <c r="B15" s="1"/>
      <c r="C15" s="1"/>
    </row>
    <row r="16" spans="1:5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2">
    <mergeCell ref="A2:A3"/>
    <mergeCell ref="B2:C2"/>
  </mergeCells>
  <phoneticPr fontId="28"/>
  <hyperlinks>
    <hyperlink ref="E1" location="目次!R1C1" display="目次"/>
  </hyperlinks>
  <pageMargins left="0.86614173228346458" right="0.86614173228346458" top="0.70866141732283472" bottom="0.98425196850393704" header="0.51181102362204722" footer="0.5118110236220472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/>
  </sheetViews>
  <sheetFormatPr defaultRowHeight="13.5"/>
  <cols>
    <col min="1" max="1" width="15.25" style="20" customWidth="1"/>
    <col min="2" max="3" width="20.625" style="5" customWidth="1"/>
    <col min="4" max="16384" width="9" style="5"/>
  </cols>
  <sheetData>
    <row r="1" spans="1:5" ht="15" thickBot="1">
      <c r="A1" s="2" t="s">
        <v>514</v>
      </c>
      <c r="B1" s="3"/>
      <c r="C1" s="4" t="s">
        <v>444</v>
      </c>
      <c r="E1" s="323" t="s">
        <v>478</v>
      </c>
    </row>
    <row r="2" spans="1:5" s="8" customFormat="1">
      <c r="A2" s="500" t="s">
        <v>516</v>
      </c>
      <c r="B2" s="560" t="s">
        <v>227</v>
      </c>
      <c r="C2" s="576"/>
    </row>
    <row r="3" spans="1:5" s="8" customFormat="1" ht="25.5">
      <c r="A3" s="501"/>
      <c r="B3" s="25" t="s">
        <v>228</v>
      </c>
      <c r="C3" s="316" t="s">
        <v>466</v>
      </c>
    </row>
    <row r="4" spans="1:5" s="132" customFormat="1" ht="19.5" customHeight="1">
      <c r="A4" s="344">
        <v>25</v>
      </c>
      <c r="B4" s="345">
        <v>197</v>
      </c>
      <c r="C4" s="346">
        <v>206</v>
      </c>
    </row>
    <row r="5" spans="1:5" s="132" customFormat="1" ht="19.5" customHeight="1">
      <c r="A5" s="347">
        <v>26</v>
      </c>
      <c r="B5" s="348">
        <v>196</v>
      </c>
      <c r="C5" s="349">
        <v>208</v>
      </c>
    </row>
    <row r="6" spans="1:5" s="132" customFormat="1" ht="19.5" customHeight="1">
      <c r="A6" s="347">
        <v>27</v>
      </c>
      <c r="B6" s="348">
        <v>216</v>
      </c>
      <c r="C6" s="349">
        <v>230</v>
      </c>
    </row>
    <row r="7" spans="1:5" s="133" customFormat="1" ht="19.5" customHeight="1">
      <c r="A7" s="347">
        <v>28</v>
      </c>
      <c r="B7" s="348">
        <v>232</v>
      </c>
      <c r="C7" s="349">
        <v>250</v>
      </c>
    </row>
    <row r="8" spans="1:5" s="133" customFormat="1" ht="19.5" customHeight="1" thickBot="1">
      <c r="A8" s="353">
        <v>29</v>
      </c>
      <c r="B8" s="351">
        <v>255</v>
      </c>
      <c r="C8" s="352">
        <v>275</v>
      </c>
    </row>
    <row r="9" spans="1:5">
      <c r="A9" s="134"/>
      <c r="B9" s="131"/>
      <c r="C9" s="22" t="s">
        <v>515</v>
      </c>
    </row>
    <row r="12" spans="1:5">
      <c r="A12" s="1"/>
      <c r="C12" s="3"/>
    </row>
    <row r="13" spans="1:5">
      <c r="A13" s="1"/>
    </row>
    <row r="14" spans="1:5">
      <c r="A14" s="1"/>
    </row>
    <row r="15" spans="1:5">
      <c r="A15" s="1"/>
    </row>
    <row r="16" spans="1:5">
      <c r="A16" s="1"/>
      <c r="B16" s="3"/>
      <c r="C16" s="3"/>
    </row>
    <row r="17" spans="1:3">
      <c r="A17" s="1"/>
      <c r="B17" s="3"/>
      <c r="C17" s="3"/>
    </row>
    <row r="18" spans="1:3">
      <c r="A18" s="1"/>
      <c r="B18" s="3"/>
      <c r="C18" s="3"/>
    </row>
    <row r="19" spans="1:3">
      <c r="A19" s="1"/>
      <c r="B19" s="3"/>
      <c r="C19" s="3"/>
    </row>
    <row r="20" spans="1:3">
      <c r="A20" s="1"/>
      <c r="B20" s="3"/>
      <c r="C20" s="3"/>
    </row>
    <row r="21" spans="1:3">
      <c r="A21" s="1"/>
      <c r="B21" s="3"/>
      <c r="C21" s="3"/>
    </row>
    <row r="22" spans="1:3">
      <c r="A22" s="1"/>
      <c r="B22" s="3"/>
      <c r="C22" s="3"/>
    </row>
    <row r="23" spans="1:3">
      <c r="A23" s="1"/>
      <c r="B23" s="3"/>
      <c r="C23" s="3"/>
    </row>
    <row r="24" spans="1:3">
      <c r="A24" s="1"/>
      <c r="B24" s="3"/>
      <c r="C24" s="3"/>
    </row>
    <row r="25" spans="1:3">
      <c r="A25" s="1"/>
      <c r="B25" s="3"/>
      <c r="C25" s="3"/>
    </row>
    <row r="26" spans="1:3">
      <c r="A26" s="1"/>
      <c r="B26" s="3"/>
      <c r="C26" s="3"/>
    </row>
    <row r="27" spans="1:3">
      <c r="A27" s="1"/>
      <c r="B27" s="3"/>
      <c r="C27" s="3"/>
    </row>
    <row r="28" spans="1:3">
      <c r="A28" s="1"/>
      <c r="B28" s="3"/>
      <c r="C28" s="3"/>
    </row>
    <row r="29" spans="1:3">
      <c r="A29" s="1"/>
      <c r="B29" s="3"/>
      <c r="C29" s="3"/>
    </row>
    <row r="30" spans="1:3">
      <c r="A30" s="1"/>
      <c r="B30" s="3"/>
      <c r="C30" s="3"/>
    </row>
    <row r="31" spans="1:3">
      <c r="B31" s="3"/>
    </row>
  </sheetData>
  <mergeCells count="2">
    <mergeCell ref="A2:A3"/>
    <mergeCell ref="B2:C2"/>
  </mergeCells>
  <phoneticPr fontId="28"/>
  <hyperlinks>
    <hyperlink ref="E1" location="目次!R1C1" display="目次"/>
  </hyperlinks>
  <pageMargins left="0.86614173228346458" right="0.86614173228346458" top="0.70866141732283472" bottom="0.98425196850393704" header="0.51181102362204722" footer="0.5118110236220472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workbookViewId="0"/>
  </sheetViews>
  <sheetFormatPr defaultRowHeight="13.5"/>
  <cols>
    <col min="1" max="1" width="17.375" style="20" customWidth="1"/>
    <col min="2" max="3" width="15.25" style="20" customWidth="1"/>
    <col min="4" max="5" width="15.25" style="5" customWidth="1"/>
    <col min="6" max="16384" width="9" style="5"/>
  </cols>
  <sheetData>
    <row r="1" spans="1:5" ht="15" thickBot="1">
      <c r="A1" s="135" t="s">
        <v>467</v>
      </c>
      <c r="C1" s="136" t="s">
        <v>229</v>
      </c>
      <c r="E1" s="323" t="s">
        <v>478</v>
      </c>
    </row>
    <row r="2" spans="1:5">
      <c r="A2" s="137" t="s">
        <v>230</v>
      </c>
      <c r="B2" s="137" t="s">
        <v>231</v>
      </c>
      <c r="C2" s="138" t="s">
        <v>232</v>
      </c>
    </row>
    <row r="3" spans="1:5">
      <c r="A3" s="354">
        <v>25</v>
      </c>
      <c r="B3" s="355">
        <v>7817</v>
      </c>
      <c r="C3" s="356">
        <v>13670</v>
      </c>
    </row>
    <row r="4" spans="1:5">
      <c r="A4" s="357">
        <v>26</v>
      </c>
      <c r="B4" s="358">
        <v>7721</v>
      </c>
      <c r="C4" s="359">
        <v>13502</v>
      </c>
    </row>
    <row r="5" spans="1:5">
      <c r="A5" s="357">
        <v>27</v>
      </c>
      <c r="B5" s="358">
        <v>7565</v>
      </c>
      <c r="C5" s="359">
        <v>13213</v>
      </c>
    </row>
    <row r="6" spans="1:5">
      <c r="A6" s="357">
        <v>28</v>
      </c>
      <c r="B6" s="358">
        <v>7440</v>
      </c>
      <c r="C6" s="359">
        <v>13007</v>
      </c>
    </row>
    <row r="7" spans="1:5" ht="14.25" thickBot="1">
      <c r="A7" s="360">
        <v>29</v>
      </c>
      <c r="B7" s="361">
        <v>7262</v>
      </c>
      <c r="C7" s="362">
        <v>12718</v>
      </c>
    </row>
    <row r="8" spans="1:5">
      <c r="C8" s="139" t="s">
        <v>143</v>
      </c>
    </row>
  </sheetData>
  <phoneticPr fontId="28"/>
  <hyperlinks>
    <hyperlink ref="E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workbookViewId="0"/>
  </sheetViews>
  <sheetFormatPr defaultRowHeight="13.5"/>
  <cols>
    <col min="1" max="1" width="17.5" style="78" customWidth="1"/>
    <col min="2" max="2" width="4.125" style="78" customWidth="1"/>
    <col min="3" max="3" width="20.25" style="78" customWidth="1"/>
    <col min="4" max="5" width="8.5" style="78" customWidth="1"/>
    <col min="6" max="6" width="11.25" style="162" customWidth="1"/>
    <col min="7" max="7" width="12.75" style="8" customWidth="1"/>
    <col min="8" max="8" width="9.5" style="78" customWidth="1"/>
    <col min="9" max="16384" width="9" style="8"/>
  </cols>
  <sheetData>
    <row r="1" spans="1:11" ht="18" customHeight="1" thickBot="1">
      <c r="A1" s="64" t="s">
        <v>233</v>
      </c>
      <c r="B1" s="65"/>
      <c r="C1" s="65"/>
      <c r="D1" s="209"/>
      <c r="E1" s="209"/>
      <c r="F1" s="245"/>
      <c r="G1" s="244"/>
      <c r="H1" s="67" t="s">
        <v>517</v>
      </c>
      <c r="J1" s="264" t="s">
        <v>455</v>
      </c>
    </row>
    <row r="2" spans="1:11">
      <c r="A2" s="81" t="s">
        <v>234</v>
      </c>
      <c r="B2" s="243" t="s">
        <v>23</v>
      </c>
      <c r="C2" s="6" t="s">
        <v>91</v>
      </c>
      <c r="D2" s="7" t="s">
        <v>235</v>
      </c>
      <c r="E2" s="7" t="s">
        <v>446</v>
      </c>
      <c r="F2" s="140" t="s">
        <v>236</v>
      </c>
      <c r="G2" s="6" t="s">
        <v>237</v>
      </c>
      <c r="H2" s="242" t="s">
        <v>238</v>
      </c>
    </row>
    <row r="3" spans="1:11" s="147" customFormat="1" ht="10.5" customHeight="1">
      <c r="A3" s="241"/>
      <c r="B3" s="141" t="s">
        <v>239</v>
      </c>
      <c r="C3" s="142"/>
      <c r="D3" s="143" t="s">
        <v>468</v>
      </c>
      <c r="E3" s="143" t="s">
        <v>468</v>
      </c>
      <c r="F3" s="144"/>
      <c r="G3" s="145"/>
      <c r="H3" s="146"/>
    </row>
    <row r="4" spans="1:11" s="14" customFormat="1">
      <c r="A4" s="43" t="s">
        <v>240</v>
      </c>
      <c r="B4" s="58">
        <v>50</v>
      </c>
      <c r="C4" s="149" t="s">
        <v>241</v>
      </c>
      <c r="D4" s="150">
        <v>1358.41</v>
      </c>
      <c r="E4" s="151">
        <v>302.22000000000003</v>
      </c>
      <c r="F4" s="152" t="s">
        <v>242</v>
      </c>
      <c r="G4" s="153" t="s">
        <v>243</v>
      </c>
      <c r="H4" s="154">
        <v>31868</v>
      </c>
    </row>
    <row r="5" spans="1:11" s="14" customFormat="1">
      <c r="A5" s="148" t="s">
        <v>445</v>
      </c>
      <c r="B5" s="58">
        <v>80</v>
      </c>
      <c r="C5" s="149" t="s">
        <v>244</v>
      </c>
      <c r="D5" s="151">
        <v>874</v>
      </c>
      <c r="E5" s="151">
        <v>378.2</v>
      </c>
      <c r="F5" s="152" t="s">
        <v>242</v>
      </c>
      <c r="G5" s="153" t="s">
        <v>245</v>
      </c>
      <c r="H5" s="154">
        <v>32599</v>
      </c>
      <c r="K5" s="278"/>
    </row>
    <row r="6" spans="1:11" s="14" customFormat="1">
      <c r="A6" s="148" t="s">
        <v>246</v>
      </c>
      <c r="B6" s="58">
        <v>50</v>
      </c>
      <c r="C6" s="149" t="s">
        <v>247</v>
      </c>
      <c r="D6" s="150">
        <v>1076</v>
      </c>
      <c r="E6" s="151">
        <v>309.32</v>
      </c>
      <c r="F6" s="152" t="s">
        <v>248</v>
      </c>
      <c r="G6" s="153" t="s">
        <v>245</v>
      </c>
      <c r="H6" s="154">
        <v>33329</v>
      </c>
    </row>
    <row r="7" spans="1:11" s="14" customFormat="1">
      <c r="A7" s="43" t="s">
        <v>249</v>
      </c>
      <c r="B7" s="58">
        <v>50</v>
      </c>
      <c r="C7" s="149" t="s">
        <v>250</v>
      </c>
      <c r="D7" s="150">
        <v>1354.51</v>
      </c>
      <c r="E7" s="151">
        <v>307.92</v>
      </c>
      <c r="F7" s="152" t="s">
        <v>248</v>
      </c>
      <c r="G7" s="153" t="s">
        <v>245</v>
      </c>
      <c r="H7" s="154">
        <v>36617</v>
      </c>
    </row>
    <row r="8" spans="1:11" s="17" customFormat="1">
      <c r="A8" s="43" t="s">
        <v>251</v>
      </c>
      <c r="B8" s="58">
        <v>50</v>
      </c>
      <c r="C8" s="149" t="s">
        <v>252</v>
      </c>
      <c r="D8" s="151">
        <v>793.95</v>
      </c>
      <c r="E8" s="151">
        <v>344.2</v>
      </c>
      <c r="F8" s="152" t="s">
        <v>248</v>
      </c>
      <c r="G8" s="153" t="s">
        <v>245</v>
      </c>
      <c r="H8" s="154">
        <v>36617</v>
      </c>
    </row>
    <row r="9" spans="1:11" s="17" customFormat="1" ht="6" customHeight="1">
      <c r="A9" s="43"/>
      <c r="B9" s="58"/>
      <c r="C9" s="149"/>
      <c r="D9" s="151"/>
      <c r="E9" s="151"/>
      <c r="F9" s="152"/>
      <c r="G9" s="153"/>
      <c r="H9" s="154"/>
    </row>
    <row r="10" spans="1:11" s="14" customFormat="1">
      <c r="A10" s="43" t="s">
        <v>253</v>
      </c>
      <c r="B10" s="58">
        <v>30</v>
      </c>
      <c r="C10" s="149" t="s">
        <v>254</v>
      </c>
      <c r="D10" s="151">
        <v>606.4</v>
      </c>
      <c r="E10" s="151">
        <v>265.95</v>
      </c>
      <c r="F10" s="152" t="s">
        <v>255</v>
      </c>
      <c r="G10" s="153" t="s">
        <v>245</v>
      </c>
      <c r="H10" s="154">
        <v>28216</v>
      </c>
    </row>
    <row r="11" spans="1:11" s="14" customFormat="1">
      <c r="A11" s="43" t="s">
        <v>256</v>
      </c>
      <c r="B11" s="58">
        <v>40</v>
      </c>
      <c r="C11" s="149" t="s">
        <v>257</v>
      </c>
      <c r="D11" s="150">
        <v>1328</v>
      </c>
      <c r="E11" s="151">
        <v>337.77</v>
      </c>
      <c r="F11" s="152" t="s">
        <v>242</v>
      </c>
      <c r="G11" s="153" t="s">
        <v>245</v>
      </c>
      <c r="H11" s="154">
        <v>30407</v>
      </c>
    </row>
    <row r="12" spans="1:11" s="14" customFormat="1">
      <c r="A12" s="240" t="s">
        <v>258</v>
      </c>
      <c r="B12" s="58">
        <v>100</v>
      </c>
      <c r="C12" s="149" t="s">
        <v>259</v>
      </c>
      <c r="D12" s="150">
        <v>1529</v>
      </c>
      <c r="E12" s="151">
        <v>863.33</v>
      </c>
      <c r="F12" s="152" t="s">
        <v>260</v>
      </c>
      <c r="G12" s="153" t="s">
        <v>245</v>
      </c>
      <c r="H12" s="154">
        <v>35567</v>
      </c>
    </row>
    <row r="13" spans="1:11" s="14" customFormat="1">
      <c r="A13" s="43" t="s">
        <v>261</v>
      </c>
      <c r="B13" s="58">
        <v>30</v>
      </c>
      <c r="C13" s="149" t="s">
        <v>262</v>
      </c>
      <c r="D13" s="151"/>
      <c r="E13" s="151">
        <v>101.52</v>
      </c>
      <c r="F13" s="152" t="s">
        <v>263</v>
      </c>
      <c r="G13" s="153" t="s">
        <v>264</v>
      </c>
      <c r="H13" s="154">
        <v>35521</v>
      </c>
    </row>
    <row r="14" spans="1:11" s="14" customFormat="1">
      <c r="A14" s="43" t="s">
        <v>265</v>
      </c>
      <c r="B14" s="58">
        <v>25</v>
      </c>
      <c r="C14" s="149" t="s">
        <v>266</v>
      </c>
      <c r="D14" s="151"/>
      <c r="E14" s="151">
        <v>78.88</v>
      </c>
      <c r="F14" s="152" t="s">
        <v>263</v>
      </c>
      <c r="G14" s="153" t="s">
        <v>245</v>
      </c>
      <c r="H14" s="154">
        <v>35660</v>
      </c>
    </row>
    <row r="15" spans="1:11" s="14" customFormat="1" ht="6" customHeight="1">
      <c r="A15" s="43"/>
      <c r="B15" s="58"/>
      <c r="C15" s="149"/>
      <c r="D15" s="151"/>
      <c r="E15" s="151"/>
      <c r="F15" s="152"/>
      <c r="G15" s="153"/>
      <c r="H15" s="154"/>
    </row>
    <row r="16" spans="1:11" s="14" customFormat="1">
      <c r="A16" s="43" t="s">
        <v>267</v>
      </c>
      <c r="B16" s="58">
        <v>25</v>
      </c>
      <c r="C16" s="149" t="s">
        <v>268</v>
      </c>
      <c r="D16" s="151">
        <v>124.2</v>
      </c>
      <c r="E16" s="151">
        <v>56.28</v>
      </c>
      <c r="F16" s="152" t="s">
        <v>263</v>
      </c>
      <c r="G16" s="153" t="s">
        <v>245</v>
      </c>
      <c r="H16" s="154">
        <v>35947</v>
      </c>
    </row>
    <row r="17" spans="1:8" s="55" customFormat="1">
      <c r="A17" s="240" t="s">
        <v>269</v>
      </c>
      <c r="B17" s="58">
        <v>100</v>
      </c>
      <c r="C17" s="149" t="s">
        <v>270</v>
      </c>
      <c r="D17" s="151">
        <v>922.24</v>
      </c>
      <c r="E17" s="151">
        <v>533.29</v>
      </c>
      <c r="F17" s="152" t="s">
        <v>263</v>
      </c>
      <c r="G17" s="155" t="s">
        <v>271</v>
      </c>
      <c r="H17" s="154">
        <v>38078</v>
      </c>
    </row>
    <row r="18" spans="1:8" s="55" customFormat="1">
      <c r="A18" s="43" t="s">
        <v>272</v>
      </c>
      <c r="B18" s="58">
        <v>25</v>
      </c>
      <c r="C18" s="149" t="s">
        <v>273</v>
      </c>
      <c r="D18" s="151"/>
      <c r="E18" s="151">
        <v>67.59</v>
      </c>
      <c r="F18" s="152" t="s">
        <v>274</v>
      </c>
      <c r="G18" s="153" t="s">
        <v>264</v>
      </c>
      <c r="H18" s="154">
        <v>37135</v>
      </c>
    </row>
    <row r="19" spans="1:8" s="55" customFormat="1">
      <c r="A19" s="43" t="s">
        <v>275</v>
      </c>
      <c r="B19" s="58">
        <v>25</v>
      </c>
      <c r="C19" s="149" t="s">
        <v>276</v>
      </c>
      <c r="D19" s="151"/>
      <c r="E19" s="151">
        <v>299.81</v>
      </c>
      <c r="F19" s="152" t="s">
        <v>248</v>
      </c>
      <c r="G19" s="153" t="s">
        <v>469</v>
      </c>
      <c r="H19" s="154">
        <v>38443</v>
      </c>
    </row>
    <row r="20" spans="1:8" s="55" customFormat="1">
      <c r="A20" s="43" t="s">
        <v>277</v>
      </c>
      <c r="B20" s="58">
        <v>30</v>
      </c>
      <c r="C20" s="149" t="s">
        <v>278</v>
      </c>
      <c r="D20" s="151">
        <v>401.04</v>
      </c>
      <c r="E20" s="151">
        <v>88.39</v>
      </c>
      <c r="F20" s="152" t="s">
        <v>263</v>
      </c>
      <c r="G20" s="153" t="s">
        <v>469</v>
      </c>
      <c r="H20" s="154">
        <v>38808</v>
      </c>
    </row>
    <row r="21" spans="1:8" s="55" customFormat="1" ht="6" customHeight="1">
      <c r="A21" s="43"/>
      <c r="B21" s="58"/>
      <c r="C21" s="149"/>
      <c r="D21" s="151"/>
      <c r="E21" s="151"/>
      <c r="F21" s="152"/>
      <c r="G21" s="153"/>
      <c r="H21" s="154"/>
    </row>
    <row r="22" spans="1:8" s="55" customFormat="1">
      <c r="A22" s="43" t="s">
        <v>279</v>
      </c>
      <c r="B22" s="58">
        <v>20</v>
      </c>
      <c r="C22" s="149" t="s">
        <v>280</v>
      </c>
      <c r="D22" s="151"/>
      <c r="E22" s="151">
        <v>45</v>
      </c>
      <c r="F22" s="152" t="s">
        <v>248</v>
      </c>
      <c r="G22" s="153" t="s">
        <v>469</v>
      </c>
      <c r="H22" s="154">
        <v>38808</v>
      </c>
    </row>
    <row r="23" spans="1:8" s="55" customFormat="1">
      <c r="A23" s="43" t="s">
        <v>281</v>
      </c>
      <c r="B23" s="58">
        <v>10</v>
      </c>
      <c r="C23" s="149" t="s">
        <v>282</v>
      </c>
      <c r="D23" s="151"/>
      <c r="E23" s="151">
        <v>43.74</v>
      </c>
      <c r="F23" s="152" t="s">
        <v>248</v>
      </c>
      <c r="G23" s="153" t="s">
        <v>469</v>
      </c>
      <c r="H23" s="154">
        <v>38808</v>
      </c>
    </row>
    <row r="24" spans="1:8" s="55" customFormat="1">
      <c r="A24" s="42" t="s">
        <v>283</v>
      </c>
      <c r="B24" s="57">
        <v>40</v>
      </c>
      <c r="C24" s="149" t="s">
        <v>284</v>
      </c>
      <c r="D24" s="151"/>
      <c r="E24" s="151">
        <v>265.14</v>
      </c>
      <c r="F24" s="152" t="s">
        <v>274</v>
      </c>
      <c r="G24" s="153" t="s">
        <v>469</v>
      </c>
      <c r="H24" s="154">
        <v>39173</v>
      </c>
    </row>
    <row r="25" spans="1:8" s="17" customFormat="1" ht="13.5" customHeight="1">
      <c r="A25" s="42" t="s">
        <v>285</v>
      </c>
      <c r="B25" s="57">
        <v>40</v>
      </c>
      <c r="C25" s="149" t="s">
        <v>286</v>
      </c>
      <c r="D25" s="151"/>
      <c r="E25" s="151">
        <v>148.80000000000001</v>
      </c>
      <c r="F25" s="152" t="s">
        <v>274</v>
      </c>
      <c r="G25" s="153" t="s">
        <v>469</v>
      </c>
      <c r="H25" s="154">
        <v>39539</v>
      </c>
    </row>
    <row r="26" spans="1:8" s="17" customFormat="1" ht="13.5" customHeight="1">
      <c r="A26" s="42" t="s">
        <v>287</v>
      </c>
      <c r="B26" s="57">
        <v>40</v>
      </c>
      <c r="C26" s="149" t="s">
        <v>288</v>
      </c>
      <c r="D26" s="151"/>
      <c r="E26" s="151">
        <v>300.29000000000002</v>
      </c>
      <c r="F26" s="152" t="s">
        <v>248</v>
      </c>
      <c r="G26" s="153" t="s">
        <v>469</v>
      </c>
      <c r="H26" s="154">
        <v>41730</v>
      </c>
    </row>
    <row r="27" spans="1:8" s="17" customFormat="1" ht="13.5" customHeight="1">
      <c r="A27" s="42" t="s">
        <v>289</v>
      </c>
      <c r="B27" s="57">
        <v>30</v>
      </c>
      <c r="C27" s="149" t="s">
        <v>290</v>
      </c>
      <c r="D27" s="151"/>
      <c r="E27" s="151"/>
      <c r="F27" s="152"/>
      <c r="G27" s="153"/>
      <c r="H27" s="154"/>
    </row>
    <row r="28" spans="1:8" s="17" customFormat="1" ht="13.5" customHeight="1" thickBot="1">
      <c r="A28" s="239" t="s">
        <v>291</v>
      </c>
      <c r="B28" s="156">
        <v>20</v>
      </c>
      <c r="C28" s="157" t="s">
        <v>292</v>
      </c>
      <c r="D28" s="158"/>
      <c r="E28" s="158"/>
      <c r="F28" s="159"/>
      <c r="G28" s="160"/>
      <c r="H28" s="161"/>
    </row>
    <row r="29" spans="1:8">
      <c r="H29" s="79" t="s">
        <v>293</v>
      </c>
    </row>
    <row r="30" spans="1:8" ht="18" customHeight="1">
      <c r="G30" s="79"/>
      <c r="H30" s="8"/>
    </row>
    <row r="31" spans="1:8" ht="18" customHeight="1">
      <c r="D31" s="93"/>
      <c r="E31" s="93"/>
      <c r="F31" s="163"/>
      <c r="G31" s="86"/>
      <c r="H31" s="93"/>
    </row>
    <row r="32" spans="1:8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</sheetData>
  <phoneticPr fontId="17"/>
  <hyperlinks>
    <hyperlink ref="J1" location="目次!R1C1" display="目次"/>
  </hyperlinks>
  <pageMargins left="0.78740157480314965" right="0.35433070866141736" top="0.98425196850393704" bottom="0.98425196850393704" header="0.51181102362204722" footer="0.5118110236220472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workbookViewId="0"/>
  </sheetViews>
  <sheetFormatPr defaultRowHeight="13.5"/>
  <cols>
    <col min="1" max="1" width="23.375" style="20" customWidth="1"/>
    <col min="2" max="2" width="21.875" style="20" customWidth="1"/>
    <col min="3" max="3" width="10.375" style="20" customWidth="1"/>
    <col min="4" max="4" width="7.625" style="20" customWidth="1"/>
    <col min="5" max="5" width="21.625" style="5" customWidth="1"/>
    <col min="6" max="16384" width="9" style="5"/>
  </cols>
  <sheetData>
    <row r="1" spans="1:7" ht="18" customHeight="1" thickBot="1">
      <c r="A1" s="2" t="s">
        <v>294</v>
      </c>
      <c r="B1" s="1"/>
      <c r="C1" s="23"/>
      <c r="D1" s="23"/>
      <c r="E1" s="164">
        <v>43100</v>
      </c>
      <c r="F1" s="34"/>
      <c r="G1" s="259" t="s">
        <v>455</v>
      </c>
    </row>
    <row r="2" spans="1:7" s="8" customFormat="1">
      <c r="A2" s="81" t="s">
        <v>452</v>
      </c>
      <c r="B2" s="6" t="s">
        <v>91</v>
      </c>
      <c r="C2" s="103" t="s">
        <v>295</v>
      </c>
      <c r="D2" s="165" t="s">
        <v>296</v>
      </c>
      <c r="E2" s="166"/>
      <c r="F2" s="39"/>
    </row>
    <row r="3" spans="1:7" s="8" customFormat="1" ht="21.75" customHeight="1">
      <c r="A3" s="167" t="s">
        <v>297</v>
      </c>
      <c r="B3" s="168" t="s">
        <v>298</v>
      </c>
      <c r="C3" s="25" t="s">
        <v>299</v>
      </c>
      <c r="D3" s="25" t="s">
        <v>470</v>
      </c>
      <c r="E3" s="169" t="s">
        <v>471</v>
      </c>
      <c r="F3" s="39"/>
    </row>
    <row r="4" spans="1:7" s="8" customFormat="1" ht="21.75" customHeight="1">
      <c r="A4" s="170" t="s">
        <v>300</v>
      </c>
      <c r="B4" s="171" t="s">
        <v>301</v>
      </c>
      <c r="C4" s="172" t="s">
        <v>299</v>
      </c>
      <c r="D4" s="172" t="s">
        <v>302</v>
      </c>
      <c r="E4" s="173" t="s">
        <v>303</v>
      </c>
      <c r="F4" s="39"/>
    </row>
    <row r="5" spans="1:7" s="8" customFormat="1" ht="21.75" customHeight="1">
      <c r="A5" s="170" t="s">
        <v>304</v>
      </c>
      <c r="B5" s="171" t="s">
        <v>305</v>
      </c>
      <c r="C5" s="172" t="s">
        <v>306</v>
      </c>
      <c r="D5" s="172" t="s">
        <v>518</v>
      </c>
      <c r="E5" s="173" t="s">
        <v>519</v>
      </c>
      <c r="F5" s="39"/>
    </row>
    <row r="6" spans="1:7" s="8" customFormat="1" ht="25.5">
      <c r="A6" s="170" t="s">
        <v>451</v>
      </c>
      <c r="B6" s="171" t="s">
        <v>472</v>
      </c>
      <c r="C6" s="172" t="s">
        <v>306</v>
      </c>
      <c r="D6" s="172" t="s">
        <v>302</v>
      </c>
      <c r="E6" s="173" t="s">
        <v>450</v>
      </c>
      <c r="F6" s="39"/>
    </row>
    <row r="7" spans="1:7" s="55" customFormat="1" ht="21.75" customHeight="1" thickBot="1">
      <c r="A7" s="16" t="s">
        <v>449</v>
      </c>
      <c r="B7" s="174" t="s">
        <v>448</v>
      </c>
      <c r="C7" s="61" t="s">
        <v>306</v>
      </c>
      <c r="D7" s="61" t="s">
        <v>302</v>
      </c>
      <c r="E7" s="175" t="s">
        <v>447</v>
      </c>
    </row>
    <row r="8" spans="1:7" ht="14.25" customHeight="1">
      <c r="E8" s="22" t="s">
        <v>307</v>
      </c>
      <c r="F8" s="34"/>
    </row>
    <row r="9" spans="1:7" ht="18" customHeight="1">
      <c r="E9" s="34"/>
      <c r="F9" s="34"/>
    </row>
    <row r="10" spans="1:7" ht="18" customHeight="1">
      <c r="E10" s="176"/>
      <c r="F10" s="34"/>
    </row>
    <row r="11" spans="1:7" ht="18" customHeight="1">
      <c r="A11" s="177"/>
    </row>
    <row r="12" spans="1:7" ht="18" customHeight="1"/>
    <row r="13" spans="1:7" ht="18" customHeight="1"/>
    <row r="14" spans="1:7" ht="18" customHeight="1"/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</sheetData>
  <phoneticPr fontId="17"/>
  <hyperlinks>
    <hyperlink ref="G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workbookViewId="0"/>
  </sheetViews>
  <sheetFormatPr defaultRowHeight="13.5"/>
  <cols>
    <col min="1" max="2" width="5.625" style="20" customWidth="1"/>
    <col min="3" max="3" width="10.25" style="20" customWidth="1"/>
    <col min="4" max="9" width="5.625" style="20" customWidth="1"/>
    <col min="10" max="10" width="8.375" style="20" customWidth="1"/>
    <col min="11" max="12" width="6.125" style="20" customWidth="1"/>
    <col min="13" max="13" width="8.25" style="188" customWidth="1"/>
    <col min="14" max="16384" width="9" style="5"/>
  </cols>
  <sheetData>
    <row r="1" spans="1:15" s="34" customFormat="1" ht="18" customHeight="1" thickBot="1">
      <c r="A1" s="2" t="s">
        <v>520</v>
      </c>
      <c r="B1" s="1"/>
      <c r="C1" s="1"/>
      <c r="D1" s="1"/>
      <c r="E1" s="23"/>
      <c r="F1" s="23"/>
      <c r="G1" s="23"/>
      <c r="H1" s="23"/>
      <c r="I1" s="23"/>
      <c r="J1" s="23"/>
      <c r="K1" s="23"/>
      <c r="L1" s="23"/>
      <c r="M1" s="279" t="s">
        <v>521</v>
      </c>
      <c r="O1" s="323" t="s">
        <v>478</v>
      </c>
    </row>
    <row r="2" spans="1:15" s="34" customFormat="1" ht="13.5" customHeight="1">
      <c r="A2" s="579" t="s">
        <v>308</v>
      </c>
      <c r="B2" s="580"/>
      <c r="C2" s="581"/>
      <c r="D2" s="558">
        <v>1</v>
      </c>
      <c r="E2" s="558">
        <v>2</v>
      </c>
      <c r="F2" s="558">
        <v>3</v>
      </c>
      <c r="G2" s="558">
        <v>4</v>
      </c>
      <c r="H2" s="558">
        <v>5</v>
      </c>
      <c r="I2" s="558">
        <v>6</v>
      </c>
      <c r="J2" s="584" t="s">
        <v>309</v>
      </c>
      <c r="K2" s="558" t="s">
        <v>310</v>
      </c>
      <c r="L2" s="558" t="s">
        <v>311</v>
      </c>
      <c r="M2" s="586" t="s">
        <v>312</v>
      </c>
      <c r="N2" s="39"/>
    </row>
    <row r="3" spans="1:15" s="34" customFormat="1">
      <c r="A3" s="582"/>
      <c r="B3" s="582"/>
      <c r="C3" s="583"/>
      <c r="D3" s="559"/>
      <c r="E3" s="559"/>
      <c r="F3" s="559"/>
      <c r="G3" s="559"/>
      <c r="H3" s="559"/>
      <c r="I3" s="559"/>
      <c r="J3" s="585"/>
      <c r="K3" s="559"/>
      <c r="L3" s="559"/>
      <c r="M3" s="587"/>
      <c r="N3" s="39"/>
    </row>
    <row r="4" spans="1:15" s="180" customFormat="1" ht="15" customHeight="1">
      <c r="A4" s="577" t="s">
        <v>522</v>
      </c>
      <c r="B4" s="577"/>
      <c r="C4" s="578"/>
      <c r="D4" s="250">
        <f t="shared" ref="D4:I4" si="0">SUM(D5:D15)</f>
        <v>1132</v>
      </c>
      <c r="E4" s="249">
        <f t="shared" si="0"/>
        <v>674</v>
      </c>
      <c r="F4" s="249">
        <f t="shared" si="0"/>
        <v>1263</v>
      </c>
      <c r="G4" s="249">
        <f t="shared" si="0"/>
        <v>1430</v>
      </c>
      <c r="H4" s="249">
        <f t="shared" si="0"/>
        <v>427</v>
      </c>
      <c r="I4" s="249">
        <f t="shared" si="0"/>
        <v>671</v>
      </c>
      <c r="J4" s="249">
        <f>SUM(J5:J15)</f>
        <v>5597</v>
      </c>
      <c r="K4" s="249">
        <f>SUM(K5:K15)</f>
        <v>2509</v>
      </c>
      <c r="L4" s="249">
        <f>SUM(L5:L15)</f>
        <v>3088</v>
      </c>
      <c r="M4" s="247">
        <f>J4/J4*100</f>
        <v>100</v>
      </c>
      <c r="N4" s="248"/>
      <c r="O4" s="179"/>
    </row>
    <row r="5" spans="1:15" s="181" customFormat="1" ht="15" customHeight="1">
      <c r="A5" s="588" t="s">
        <v>314</v>
      </c>
      <c r="B5" s="588"/>
      <c r="C5" s="589"/>
      <c r="D5" s="10">
        <v>52</v>
      </c>
      <c r="E5" s="11">
        <v>65</v>
      </c>
      <c r="F5" s="11">
        <v>23</v>
      </c>
      <c r="G5" s="11">
        <v>18</v>
      </c>
      <c r="H5" s="11">
        <v>38</v>
      </c>
      <c r="I5" s="11">
        <v>36</v>
      </c>
      <c r="J5" s="19">
        <f>SUM(D5:I5)</f>
        <v>232</v>
      </c>
      <c r="K5" s="11">
        <v>105</v>
      </c>
      <c r="L5" s="11">
        <v>127</v>
      </c>
      <c r="M5" s="247">
        <f>J5/J4*100</f>
        <v>4.1450777202072544</v>
      </c>
      <c r="N5" s="178"/>
      <c r="O5" s="280"/>
    </row>
    <row r="6" spans="1:15" s="181" customFormat="1" ht="15" customHeight="1">
      <c r="A6" s="588" t="s">
        <v>315</v>
      </c>
      <c r="B6" s="588"/>
      <c r="C6" s="589"/>
      <c r="D6" s="182"/>
      <c r="E6" s="11">
        <f>90+4</f>
        <v>94</v>
      </c>
      <c r="F6" s="11">
        <v>108</v>
      </c>
      <c r="G6" s="11">
        <v>79</v>
      </c>
      <c r="I6" s="181">
        <v>495</v>
      </c>
      <c r="J6" s="19">
        <f t="shared" ref="J6:J15" si="1">SUM(D6:I6)</f>
        <v>776</v>
      </c>
      <c r="K6" s="11">
        <f>336+2</f>
        <v>338</v>
      </c>
      <c r="L6" s="19">
        <f>436+2</f>
        <v>438</v>
      </c>
      <c r="M6" s="247">
        <f>J6/J4*100</f>
        <v>13.864570305520814</v>
      </c>
      <c r="N6" s="178"/>
      <c r="O6" s="179"/>
    </row>
    <row r="7" spans="1:15" s="181" customFormat="1" ht="15" customHeight="1">
      <c r="A7" s="588" t="s">
        <v>316</v>
      </c>
      <c r="B7" s="588"/>
      <c r="C7" s="589"/>
      <c r="D7" s="10"/>
      <c r="E7" s="11"/>
      <c r="F7" s="11">
        <v>21</v>
      </c>
      <c r="G7" s="11">
        <v>11</v>
      </c>
      <c r="H7" s="11"/>
      <c r="I7" s="11"/>
      <c r="J7" s="19">
        <f t="shared" si="1"/>
        <v>32</v>
      </c>
      <c r="K7" s="11">
        <v>22</v>
      </c>
      <c r="L7" s="11">
        <v>10</v>
      </c>
      <c r="M7" s="247">
        <f>J7/J4*100</f>
        <v>0.5717348579596212</v>
      </c>
      <c r="N7" s="178"/>
      <c r="O7" s="179"/>
    </row>
    <row r="8" spans="1:15" s="181" customFormat="1" ht="15" customHeight="1">
      <c r="A8" s="563" t="s">
        <v>317</v>
      </c>
      <c r="B8" s="592" t="s">
        <v>318</v>
      </c>
      <c r="C8" s="183" t="s">
        <v>319</v>
      </c>
      <c r="D8" s="10">
        <v>1</v>
      </c>
      <c r="E8" s="11">
        <v>2</v>
      </c>
      <c r="F8" s="11">
        <v>22</v>
      </c>
      <c r="G8" s="11">
        <v>24</v>
      </c>
      <c r="H8" s="11">
        <v>10</v>
      </c>
      <c r="I8" s="11">
        <v>6</v>
      </c>
      <c r="J8" s="19">
        <f t="shared" si="1"/>
        <v>65</v>
      </c>
      <c r="K8" s="11">
        <v>44</v>
      </c>
      <c r="L8" s="11">
        <v>21</v>
      </c>
      <c r="M8" s="247">
        <f>J8/J4*100</f>
        <v>1.1613364302304805</v>
      </c>
      <c r="N8" s="178"/>
      <c r="O8" s="179"/>
    </row>
    <row r="9" spans="1:15" s="181" customFormat="1" ht="15" customHeight="1">
      <c r="A9" s="548"/>
      <c r="B9" s="592"/>
      <c r="C9" s="183" t="s">
        <v>320</v>
      </c>
      <c r="D9" s="10">
        <v>24</v>
      </c>
      <c r="E9" s="11">
        <v>225</v>
      </c>
      <c r="F9" s="11">
        <v>146</v>
      </c>
      <c r="G9" s="11">
        <v>146</v>
      </c>
      <c r="H9" s="11">
        <v>83</v>
      </c>
      <c r="I9" s="11">
        <v>60</v>
      </c>
      <c r="J9" s="19">
        <f t="shared" si="1"/>
        <v>684</v>
      </c>
      <c r="K9" s="11">
        <v>372</v>
      </c>
      <c r="L9" s="11">
        <v>312</v>
      </c>
      <c r="M9" s="247">
        <f>J9/J4*100</f>
        <v>12.220832588886903</v>
      </c>
      <c r="N9" s="178"/>
      <c r="O9" s="179"/>
    </row>
    <row r="10" spans="1:15" s="181" customFormat="1" ht="15" customHeight="1">
      <c r="A10" s="548"/>
      <c r="B10" s="592" t="s">
        <v>321</v>
      </c>
      <c r="C10" s="183" t="s">
        <v>319</v>
      </c>
      <c r="D10" s="10">
        <v>1</v>
      </c>
      <c r="E10" s="11">
        <v>0</v>
      </c>
      <c r="F10" s="11">
        <v>19</v>
      </c>
      <c r="G10" s="11">
        <v>25</v>
      </c>
      <c r="H10" s="11">
        <v>0</v>
      </c>
      <c r="I10" s="11">
        <v>2</v>
      </c>
      <c r="J10" s="19">
        <f t="shared" si="1"/>
        <v>47</v>
      </c>
      <c r="K10" s="11">
        <v>30</v>
      </c>
      <c r="L10" s="11">
        <v>17</v>
      </c>
      <c r="M10" s="247">
        <f>J10/J4*100</f>
        <v>0.83973557262819365</v>
      </c>
      <c r="N10" s="178"/>
      <c r="O10" s="179"/>
    </row>
    <row r="11" spans="1:15" s="181" customFormat="1" ht="15" customHeight="1">
      <c r="A11" s="548"/>
      <c r="B11" s="592"/>
      <c r="C11" s="183" t="s">
        <v>320</v>
      </c>
      <c r="D11" s="10">
        <v>41</v>
      </c>
      <c r="E11" s="11">
        <v>91</v>
      </c>
      <c r="F11" s="11">
        <v>580</v>
      </c>
      <c r="G11" s="11">
        <v>887</v>
      </c>
      <c r="H11" s="11">
        <v>221</v>
      </c>
      <c r="I11" s="11">
        <v>72</v>
      </c>
      <c r="J11" s="19">
        <f t="shared" si="1"/>
        <v>1892</v>
      </c>
      <c r="K11" s="11">
        <v>568</v>
      </c>
      <c r="L11" s="11">
        <v>1324</v>
      </c>
      <c r="M11" s="247">
        <f>J11/J4*100</f>
        <v>33.803823476862604</v>
      </c>
      <c r="N11" s="178"/>
      <c r="O11" s="179"/>
    </row>
    <row r="12" spans="1:15" s="181" customFormat="1" ht="15" customHeight="1">
      <c r="A12" s="564"/>
      <c r="B12" s="593" t="s">
        <v>322</v>
      </c>
      <c r="C12" s="593"/>
      <c r="D12" s="10">
        <v>133</v>
      </c>
      <c r="E12" s="11">
        <v>197</v>
      </c>
      <c r="F12" s="11">
        <v>137</v>
      </c>
      <c r="H12" s="181">
        <v>74</v>
      </c>
      <c r="J12" s="19">
        <f t="shared" si="1"/>
        <v>541</v>
      </c>
      <c r="K12" s="11">
        <v>265</v>
      </c>
      <c r="L12" s="19">
        <v>276</v>
      </c>
      <c r="M12" s="247">
        <f>J12/J4*100</f>
        <v>9.665892442379846</v>
      </c>
      <c r="N12" s="178"/>
      <c r="O12" s="179"/>
    </row>
    <row r="13" spans="1:15" s="181" customFormat="1" ht="15" customHeight="1">
      <c r="A13" s="588" t="s">
        <v>323</v>
      </c>
      <c r="B13" s="588"/>
      <c r="C13" s="589"/>
      <c r="D13" s="10">
        <v>880</v>
      </c>
      <c r="E13" s="11">
        <v>0</v>
      </c>
      <c r="F13" s="11">
        <v>206</v>
      </c>
      <c r="G13" s="11">
        <v>234</v>
      </c>
      <c r="H13" s="11">
        <v>0</v>
      </c>
      <c r="I13" s="11">
        <v>0</v>
      </c>
      <c r="J13" s="19">
        <f t="shared" si="1"/>
        <v>1320</v>
      </c>
      <c r="K13" s="11">
        <v>763</v>
      </c>
      <c r="L13" s="11">
        <v>557</v>
      </c>
      <c r="M13" s="247">
        <f>J13/J4*100</f>
        <v>23.584062890834375</v>
      </c>
      <c r="N13" s="178"/>
      <c r="O13" s="179"/>
    </row>
    <row r="14" spans="1:15" s="181" customFormat="1" ht="15" customHeight="1">
      <c r="A14" s="588" t="s">
        <v>324</v>
      </c>
      <c r="B14" s="588"/>
      <c r="C14" s="589"/>
      <c r="D14" s="10"/>
      <c r="E14" s="11"/>
      <c r="F14" s="11">
        <v>1</v>
      </c>
      <c r="H14" s="11">
        <v>1</v>
      </c>
      <c r="J14" s="19">
        <f t="shared" si="1"/>
        <v>2</v>
      </c>
      <c r="K14" s="11">
        <v>1</v>
      </c>
      <c r="L14" s="19">
        <v>1</v>
      </c>
      <c r="M14" s="247">
        <f>J14/J4*100</f>
        <v>3.5733428622476325E-2</v>
      </c>
      <c r="N14" s="178"/>
      <c r="O14" s="179"/>
    </row>
    <row r="15" spans="1:15" s="181" customFormat="1" ht="15" customHeight="1">
      <c r="A15" s="588" t="s">
        <v>325</v>
      </c>
      <c r="B15" s="588"/>
      <c r="C15" s="589"/>
      <c r="D15" s="11"/>
      <c r="E15" s="11"/>
      <c r="F15" s="11"/>
      <c r="G15" s="11">
        <v>6</v>
      </c>
      <c r="J15" s="19">
        <f t="shared" si="1"/>
        <v>6</v>
      </c>
      <c r="K15" s="11">
        <v>1</v>
      </c>
      <c r="L15" s="19">
        <v>5</v>
      </c>
      <c r="M15" s="247">
        <f>J15/J4*100</f>
        <v>0.10720028586742897</v>
      </c>
      <c r="N15" s="178"/>
      <c r="O15" s="179"/>
    </row>
    <row r="16" spans="1:15" s="185" customFormat="1" ht="15" customHeight="1" thickBot="1">
      <c r="A16" s="590" t="s">
        <v>326</v>
      </c>
      <c r="B16" s="590"/>
      <c r="C16" s="591"/>
      <c r="D16" s="246">
        <f>D4/J4*100</f>
        <v>20.225120600321599</v>
      </c>
      <c r="E16" s="246">
        <f>E4/J4*100</f>
        <v>12.042165445774522</v>
      </c>
      <c r="F16" s="246">
        <f>F4/J4*100</f>
        <v>22.5656601750938</v>
      </c>
      <c r="G16" s="246">
        <f>G4/J4*100</f>
        <v>25.549401465070577</v>
      </c>
      <c r="H16" s="246">
        <f>H4/J4*100</f>
        <v>7.6290870108986955</v>
      </c>
      <c r="I16" s="246">
        <f>I4/J4*100</f>
        <v>11.988565302840808</v>
      </c>
      <c r="J16" s="246">
        <f>J4/J4*100</f>
        <v>100</v>
      </c>
      <c r="K16" s="246">
        <f>K4/J4*100</f>
        <v>44.827586206896555</v>
      </c>
      <c r="L16" s="246">
        <f>L4/J4*100</f>
        <v>55.172413793103445</v>
      </c>
      <c r="M16" s="246">
        <f>SUM(M5:M15)</f>
        <v>100</v>
      </c>
      <c r="N16" s="184"/>
    </row>
    <row r="17" spans="1:13" s="34" customFormat="1" ht="18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186" t="s">
        <v>327</v>
      </c>
    </row>
    <row r="18" spans="1:13" s="34" customFormat="1" ht="18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87"/>
    </row>
    <row r="19" spans="1:13" ht="18" customHeight="1">
      <c r="J19" s="29"/>
    </row>
    <row r="20" spans="1:13" ht="18" customHeight="1"/>
  </sheetData>
  <mergeCells count="23">
    <mergeCell ref="A13:C13"/>
    <mergeCell ref="A14:C14"/>
    <mergeCell ref="A15:C15"/>
    <mergeCell ref="A16:C16"/>
    <mergeCell ref="A5:C5"/>
    <mergeCell ref="A6:C6"/>
    <mergeCell ref="A7:C7"/>
    <mergeCell ref="A8:A12"/>
    <mergeCell ref="B8:B9"/>
    <mergeCell ref="B10:B11"/>
    <mergeCell ref="B12:C12"/>
    <mergeCell ref="I2:I3"/>
    <mergeCell ref="J2:J3"/>
    <mergeCell ref="K2:K3"/>
    <mergeCell ref="L2:L3"/>
    <mergeCell ref="M2:M3"/>
    <mergeCell ref="G2:G3"/>
    <mergeCell ref="H2:H3"/>
    <mergeCell ref="A4:C4"/>
    <mergeCell ref="A2:C3"/>
    <mergeCell ref="D2:D3"/>
    <mergeCell ref="E2:E3"/>
    <mergeCell ref="F2:F3"/>
  </mergeCells>
  <phoneticPr fontId="28"/>
  <hyperlinks>
    <hyperlink ref="O1" location="目次!R1C1" display="目次"/>
  </hyperlinks>
  <pageMargins left="0.88" right="0.78700000000000003" top="0.98399999999999999" bottom="0.98399999999999999" header="0.51200000000000001" footer="0.5120000000000000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workbookViewId="0"/>
  </sheetViews>
  <sheetFormatPr defaultRowHeight="13.5"/>
  <cols>
    <col min="1" max="1" width="8.25" style="20" customWidth="1"/>
    <col min="2" max="10" width="6.625" style="20" customWidth="1"/>
    <col min="11" max="12" width="8.375" style="130" customWidth="1"/>
    <col min="13" max="16384" width="9" style="130"/>
  </cols>
  <sheetData>
    <row r="1" spans="1:14" ht="15" thickBot="1">
      <c r="A1" s="2" t="s">
        <v>328</v>
      </c>
      <c r="B1" s="3"/>
      <c r="C1" s="3"/>
      <c r="D1" s="3"/>
      <c r="E1" s="3"/>
      <c r="F1" s="3"/>
      <c r="G1" s="3"/>
      <c r="H1" s="3"/>
      <c r="I1" s="3"/>
      <c r="J1" s="3"/>
      <c r="K1" s="3"/>
      <c r="L1" s="4" t="s">
        <v>329</v>
      </c>
      <c r="N1" s="323" t="s">
        <v>478</v>
      </c>
    </row>
    <row r="2" spans="1:14" s="129" customFormat="1">
      <c r="A2" s="500" t="s">
        <v>330</v>
      </c>
      <c r="B2" s="560" t="s">
        <v>0</v>
      </c>
      <c r="C2" s="561"/>
      <c r="D2" s="576"/>
      <c r="E2" s="560" t="s">
        <v>331</v>
      </c>
      <c r="F2" s="561"/>
      <c r="G2" s="576"/>
      <c r="H2" s="560" t="s">
        <v>332</v>
      </c>
      <c r="I2" s="561"/>
      <c r="J2" s="576"/>
      <c r="K2" s="560" t="s">
        <v>333</v>
      </c>
      <c r="L2" s="561"/>
    </row>
    <row r="3" spans="1:14" s="129" customFormat="1" ht="25.5">
      <c r="A3" s="501"/>
      <c r="B3" s="25" t="s">
        <v>309</v>
      </c>
      <c r="C3" s="25" t="s">
        <v>310</v>
      </c>
      <c r="D3" s="25" t="s">
        <v>311</v>
      </c>
      <c r="E3" s="24" t="s">
        <v>309</v>
      </c>
      <c r="F3" s="25" t="s">
        <v>310</v>
      </c>
      <c r="G3" s="25" t="s">
        <v>311</v>
      </c>
      <c r="H3" s="25" t="s">
        <v>309</v>
      </c>
      <c r="I3" s="25" t="s">
        <v>310</v>
      </c>
      <c r="J3" s="25" t="s">
        <v>311</v>
      </c>
      <c r="K3" s="317" t="s">
        <v>334</v>
      </c>
      <c r="L3" s="317" t="s">
        <v>335</v>
      </c>
    </row>
    <row r="4" spans="1:14" s="129" customFormat="1">
      <c r="A4" s="189">
        <v>25</v>
      </c>
      <c r="B4" s="29">
        <v>615</v>
      </c>
      <c r="C4" s="29">
        <v>382</v>
      </c>
      <c r="D4" s="29">
        <v>233</v>
      </c>
      <c r="E4" s="58">
        <v>202</v>
      </c>
      <c r="F4" s="29">
        <v>125</v>
      </c>
      <c r="G4" s="29">
        <v>77</v>
      </c>
      <c r="H4" s="58">
        <v>413</v>
      </c>
      <c r="I4" s="29">
        <v>257</v>
      </c>
      <c r="J4" s="29">
        <v>156</v>
      </c>
      <c r="K4" s="11">
        <v>124</v>
      </c>
      <c r="L4" s="106">
        <v>11</v>
      </c>
      <c r="N4" s="207"/>
    </row>
    <row r="5" spans="1:14" s="129" customFormat="1">
      <c r="A5" s="189">
        <v>26</v>
      </c>
      <c r="B5" s="29">
        <v>755</v>
      </c>
      <c r="C5" s="29">
        <v>455</v>
      </c>
      <c r="D5" s="29">
        <v>300</v>
      </c>
      <c r="E5" s="58">
        <v>206</v>
      </c>
      <c r="F5" s="29">
        <v>122</v>
      </c>
      <c r="G5" s="29">
        <v>84</v>
      </c>
      <c r="H5" s="58">
        <v>549</v>
      </c>
      <c r="I5" s="29">
        <v>333</v>
      </c>
      <c r="J5" s="29">
        <v>216</v>
      </c>
      <c r="K5" s="11">
        <v>119</v>
      </c>
      <c r="L5" s="106">
        <v>11</v>
      </c>
    </row>
    <row r="6" spans="1:14" s="129" customFormat="1">
      <c r="A6" s="189">
        <v>27</v>
      </c>
      <c r="B6" s="29">
        <v>782</v>
      </c>
      <c r="C6" s="29">
        <v>472</v>
      </c>
      <c r="D6" s="29">
        <v>310</v>
      </c>
      <c r="E6" s="58">
        <v>205</v>
      </c>
      <c r="F6" s="29">
        <v>124</v>
      </c>
      <c r="G6" s="29">
        <v>81</v>
      </c>
      <c r="H6" s="58">
        <v>577</v>
      </c>
      <c r="I6" s="29">
        <v>348</v>
      </c>
      <c r="J6" s="29">
        <v>229</v>
      </c>
      <c r="K6" s="11">
        <v>118</v>
      </c>
      <c r="L6" s="106">
        <v>11</v>
      </c>
    </row>
    <row r="7" spans="1:14" s="129" customFormat="1">
      <c r="A7" s="189">
        <v>28</v>
      </c>
      <c r="B7" s="29">
        <v>815</v>
      </c>
      <c r="C7" s="29">
        <v>489</v>
      </c>
      <c r="D7" s="29">
        <v>326</v>
      </c>
      <c r="E7" s="58">
        <v>210</v>
      </c>
      <c r="F7" s="29">
        <v>131</v>
      </c>
      <c r="G7" s="29">
        <v>79</v>
      </c>
      <c r="H7" s="58">
        <v>605</v>
      </c>
      <c r="I7" s="29">
        <v>358</v>
      </c>
      <c r="J7" s="29">
        <v>247</v>
      </c>
      <c r="K7" s="11">
        <v>127</v>
      </c>
      <c r="L7" s="106">
        <v>11</v>
      </c>
    </row>
    <row r="8" spans="1:14" s="129" customFormat="1" ht="14.25" thickBot="1">
      <c r="A8" s="190">
        <v>29</v>
      </c>
      <c r="B8" s="191">
        <f>C8+D8</f>
        <v>841</v>
      </c>
      <c r="C8" s="191">
        <v>510</v>
      </c>
      <c r="D8" s="191">
        <v>331</v>
      </c>
      <c r="E8" s="192">
        <f>F8+G8</f>
        <v>202</v>
      </c>
      <c r="F8" s="191">
        <v>126</v>
      </c>
      <c r="G8" s="191">
        <v>76</v>
      </c>
      <c r="H8" s="192">
        <f>I8+J8</f>
        <v>639</v>
      </c>
      <c r="I8" s="191">
        <v>384</v>
      </c>
      <c r="J8" s="191">
        <v>255</v>
      </c>
      <c r="K8" s="193">
        <v>118</v>
      </c>
      <c r="L8" s="194">
        <v>10</v>
      </c>
    </row>
    <row r="9" spans="1:14" s="8" customFormat="1">
      <c r="L9" s="22" t="s">
        <v>327</v>
      </c>
    </row>
    <row r="11" spans="1:14">
      <c r="A11" s="63"/>
      <c r="B11" s="1"/>
      <c r="C11" s="1"/>
      <c r="D11" s="1"/>
      <c r="E11" s="1"/>
      <c r="F11" s="1"/>
    </row>
    <row r="12" spans="1:14">
      <c r="A12" s="63"/>
      <c r="B12" s="1"/>
      <c r="C12" s="1"/>
      <c r="D12" s="1"/>
      <c r="E12" s="1"/>
      <c r="F12" s="1"/>
    </row>
    <row r="13" spans="1:14">
      <c r="A13" s="63"/>
      <c r="B13" s="1"/>
      <c r="C13" s="1"/>
      <c r="D13" s="1"/>
      <c r="E13" s="1"/>
      <c r="F13" s="1"/>
    </row>
    <row r="14" spans="1:14">
      <c r="A14" s="63"/>
      <c r="B14" s="1"/>
      <c r="C14" s="1"/>
      <c r="D14" s="1"/>
      <c r="E14" s="1"/>
      <c r="F14" s="1"/>
    </row>
    <row r="15" spans="1:14">
      <c r="A15" s="195"/>
      <c r="B15" s="1"/>
      <c r="C15" s="1"/>
      <c r="D15" s="1"/>
      <c r="E15" s="1"/>
      <c r="F15" s="1"/>
    </row>
  </sheetData>
  <mergeCells count="5">
    <mergeCell ref="A2:A3"/>
    <mergeCell ref="B2:D2"/>
    <mergeCell ref="E2:G2"/>
    <mergeCell ref="H2:J2"/>
    <mergeCell ref="K2:L2"/>
  </mergeCells>
  <phoneticPr fontId="28"/>
  <hyperlinks>
    <hyperlink ref="N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/>
  </sheetViews>
  <sheetFormatPr defaultRowHeight="13.5"/>
  <cols>
    <col min="1" max="1" width="14.625" style="400" customWidth="1"/>
    <col min="2" max="6" width="11.625" style="400" customWidth="1"/>
    <col min="7" max="16384" width="9" style="401"/>
  </cols>
  <sheetData>
    <row r="1" spans="1:8" ht="18.75" customHeight="1" thickBot="1">
      <c r="A1" s="399" t="s">
        <v>528</v>
      </c>
      <c r="E1" s="492"/>
      <c r="F1" s="492"/>
      <c r="H1" s="448" t="s">
        <v>478</v>
      </c>
    </row>
    <row r="2" spans="1:8" s="318" customFormat="1" ht="15" customHeight="1">
      <c r="A2" s="402" t="s">
        <v>529</v>
      </c>
      <c r="B2" s="403" t="s">
        <v>0</v>
      </c>
      <c r="C2" s="404"/>
      <c r="D2" s="403" t="s">
        <v>530</v>
      </c>
      <c r="E2" s="405"/>
      <c r="F2" s="493" t="s">
        <v>531</v>
      </c>
    </row>
    <row r="3" spans="1:8" s="318" customFormat="1" ht="15" customHeight="1">
      <c r="A3" s="406" t="s">
        <v>1</v>
      </c>
      <c r="B3" s="407" t="s">
        <v>532</v>
      </c>
      <c r="C3" s="407" t="s">
        <v>533</v>
      </c>
      <c r="D3" s="407" t="s">
        <v>532</v>
      </c>
      <c r="E3" s="407" t="s">
        <v>533</v>
      </c>
      <c r="F3" s="494"/>
    </row>
    <row r="4" spans="1:8" s="412" customFormat="1" ht="13.5" customHeight="1">
      <c r="A4" s="408">
        <v>24</v>
      </c>
      <c r="B4" s="409">
        <v>38087</v>
      </c>
      <c r="C4" s="410">
        <v>104291</v>
      </c>
      <c r="D4" s="410">
        <v>336</v>
      </c>
      <c r="E4" s="410">
        <v>396</v>
      </c>
      <c r="F4" s="411">
        <v>3.8</v>
      </c>
    </row>
    <row r="5" spans="1:8" s="412" customFormat="1" ht="13.5" customHeight="1">
      <c r="A5" s="408">
        <v>25</v>
      </c>
      <c r="B5" s="409">
        <v>39137</v>
      </c>
      <c r="C5" s="410">
        <v>106453</v>
      </c>
      <c r="D5" s="410">
        <v>338</v>
      </c>
      <c r="E5" s="410">
        <v>402</v>
      </c>
      <c r="F5" s="411">
        <v>3.78</v>
      </c>
    </row>
    <row r="6" spans="1:8" s="412" customFormat="1" ht="13.5" customHeight="1">
      <c r="A6" s="408">
        <v>26</v>
      </c>
      <c r="B6" s="409">
        <v>39154</v>
      </c>
      <c r="C6" s="410">
        <v>105611</v>
      </c>
      <c r="D6" s="410">
        <v>361</v>
      </c>
      <c r="E6" s="410">
        <v>427</v>
      </c>
      <c r="F6" s="411">
        <v>4.04</v>
      </c>
    </row>
    <row r="7" spans="1:8" s="412" customFormat="1" ht="13.5" customHeight="1">
      <c r="A7" s="408">
        <v>27</v>
      </c>
      <c r="B7" s="409">
        <v>39358</v>
      </c>
      <c r="C7" s="410">
        <v>104284</v>
      </c>
      <c r="D7" s="410">
        <v>383</v>
      </c>
      <c r="E7" s="410">
        <v>460</v>
      </c>
      <c r="F7" s="411">
        <v>4.41</v>
      </c>
    </row>
    <row r="8" spans="1:8" s="412" customFormat="1" ht="15" customHeight="1">
      <c r="A8" s="413">
        <v>28</v>
      </c>
      <c r="B8" s="409">
        <v>39656</v>
      </c>
      <c r="C8" s="410">
        <v>103712</v>
      </c>
      <c r="D8" s="410">
        <v>392</v>
      </c>
      <c r="E8" s="410">
        <v>481</v>
      </c>
      <c r="F8" s="411">
        <v>4.6399999999999997</v>
      </c>
    </row>
    <row r="9" spans="1:8" ht="21.75" customHeight="1">
      <c r="A9" s="414">
        <v>29</v>
      </c>
      <c r="B9" s="415">
        <f>B15+B16+B17+B18+B19+B20+B21+B22+B23+B24+B25+B26+B27+B28+B29+B30</f>
        <v>39711</v>
      </c>
      <c r="C9" s="416">
        <f>C15+C16+C17+C18+C19+C20+C21+C22+C23+C24+C25+C26+C27+C28+C29+C30</f>
        <v>103023</v>
      </c>
      <c r="D9" s="416">
        <f>D15+D16+D17+D18+D19+D20+D21+D22+D23+D24+D25+D26+D27+D28+D29+D30</f>
        <v>392</v>
      </c>
      <c r="E9" s="416">
        <f>E15+E16+E17+E18+E19+E20+E21+E22+E23+E24+E25+E26+E27+E28+E29+E30</f>
        <v>481</v>
      </c>
      <c r="F9" s="417">
        <v>4.67</v>
      </c>
    </row>
    <row r="10" spans="1:8" s="412" customFormat="1" ht="12.75" customHeight="1">
      <c r="A10" s="408" t="s">
        <v>2</v>
      </c>
      <c r="B10" s="418">
        <v>1499</v>
      </c>
      <c r="C10" s="419">
        <v>3127</v>
      </c>
      <c r="D10" s="420">
        <v>23</v>
      </c>
      <c r="E10" s="420">
        <v>28</v>
      </c>
      <c r="F10" s="421">
        <v>8.9499999999999993</v>
      </c>
    </row>
    <row r="11" spans="1:8" s="412" customFormat="1" ht="13.5" customHeight="1">
      <c r="A11" s="408" t="s">
        <v>3</v>
      </c>
      <c r="B11" s="418">
        <v>1261</v>
      </c>
      <c r="C11" s="419">
        <v>2751</v>
      </c>
      <c r="D11" s="420">
        <v>32</v>
      </c>
      <c r="E11" s="420">
        <v>37</v>
      </c>
      <c r="F11" s="421">
        <v>13.45</v>
      </c>
    </row>
    <row r="12" spans="1:8" s="412" customFormat="1" ht="13.5" customHeight="1">
      <c r="A12" s="408" t="s">
        <v>4</v>
      </c>
      <c r="B12" s="418">
        <v>1964</v>
      </c>
      <c r="C12" s="419">
        <v>4894</v>
      </c>
      <c r="D12" s="420">
        <v>62</v>
      </c>
      <c r="E12" s="420">
        <v>70</v>
      </c>
      <c r="F12" s="421">
        <v>14.3</v>
      </c>
    </row>
    <row r="13" spans="1:8" s="412" customFormat="1" ht="13.5" customHeight="1">
      <c r="A13" s="408" t="s">
        <v>5</v>
      </c>
      <c r="B13" s="418">
        <v>1491</v>
      </c>
      <c r="C13" s="419">
        <v>3573</v>
      </c>
      <c r="D13" s="420">
        <v>23</v>
      </c>
      <c r="E13" s="420">
        <v>27</v>
      </c>
      <c r="F13" s="421">
        <v>7.56</v>
      </c>
    </row>
    <row r="14" spans="1:8" s="412" customFormat="1" ht="13.5" customHeight="1">
      <c r="A14" s="408" t="s">
        <v>6</v>
      </c>
      <c r="B14" s="418">
        <v>1331</v>
      </c>
      <c r="C14" s="419">
        <v>3011</v>
      </c>
      <c r="D14" s="420">
        <v>22</v>
      </c>
      <c r="E14" s="420">
        <v>24</v>
      </c>
      <c r="F14" s="421">
        <v>7.97</v>
      </c>
    </row>
    <row r="15" spans="1:8" ht="21" customHeight="1">
      <c r="A15" s="422" t="s">
        <v>534</v>
      </c>
      <c r="B15" s="423">
        <f>SUM(B10:B14)</f>
        <v>7546</v>
      </c>
      <c r="C15" s="423">
        <f>SUM(C10:C14)</f>
        <v>17356</v>
      </c>
      <c r="D15" s="423">
        <f>SUM(D10:D14)</f>
        <v>162</v>
      </c>
      <c r="E15" s="423">
        <f>SUM(E10:E14)</f>
        <v>186</v>
      </c>
      <c r="F15" s="424">
        <v>10.72</v>
      </c>
    </row>
    <row r="16" spans="1:8" s="412" customFormat="1" ht="13.5" customHeight="1">
      <c r="A16" s="425" t="s">
        <v>7</v>
      </c>
      <c r="B16" s="426">
        <v>1600</v>
      </c>
      <c r="C16" s="427">
        <v>4465</v>
      </c>
      <c r="D16" s="428">
        <v>8</v>
      </c>
      <c r="E16" s="428">
        <v>9</v>
      </c>
      <c r="F16" s="429">
        <v>2.02</v>
      </c>
    </row>
    <row r="17" spans="1:7" s="412" customFormat="1" ht="13.5" customHeight="1">
      <c r="A17" s="408" t="s">
        <v>8</v>
      </c>
      <c r="B17" s="430">
        <v>4970</v>
      </c>
      <c r="C17" s="431">
        <v>13046</v>
      </c>
      <c r="D17" s="432">
        <v>56</v>
      </c>
      <c r="E17" s="432">
        <v>73</v>
      </c>
      <c r="F17" s="433">
        <v>5.6</v>
      </c>
    </row>
    <row r="18" spans="1:7" s="412" customFormat="1" ht="13.5" customHeight="1">
      <c r="A18" s="408" t="s">
        <v>9</v>
      </c>
      <c r="B18" s="430">
        <v>992</v>
      </c>
      <c r="C18" s="431">
        <v>3021</v>
      </c>
      <c r="D18" s="432">
        <v>4</v>
      </c>
      <c r="E18" s="432">
        <v>4</v>
      </c>
      <c r="F18" s="433">
        <v>1.32</v>
      </c>
    </row>
    <row r="19" spans="1:7" s="412" customFormat="1" ht="13.5" customHeight="1">
      <c r="A19" s="408" t="s">
        <v>10</v>
      </c>
      <c r="B19" s="430">
        <v>507</v>
      </c>
      <c r="C19" s="431">
        <v>1346</v>
      </c>
      <c r="D19" s="432">
        <v>1</v>
      </c>
      <c r="E19" s="432">
        <v>1</v>
      </c>
      <c r="F19" s="433">
        <v>0.74</v>
      </c>
    </row>
    <row r="20" spans="1:7" s="412" customFormat="1" ht="13.5" customHeight="1">
      <c r="A20" s="408" t="s">
        <v>11</v>
      </c>
      <c r="B20" s="430">
        <v>598</v>
      </c>
      <c r="C20" s="431">
        <v>1722</v>
      </c>
      <c r="D20" s="432">
        <v>2</v>
      </c>
      <c r="E20" s="432">
        <v>2</v>
      </c>
      <c r="F20" s="433">
        <v>1.1599999999999999</v>
      </c>
    </row>
    <row r="21" spans="1:7" s="412" customFormat="1" ht="13.5" customHeight="1">
      <c r="A21" s="408" t="s">
        <v>12</v>
      </c>
      <c r="B21" s="430">
        <v>1017</v>
      </c>
      <c r="C21" s="431">
        <v>2881</v>
      </c>
      <c r="D21" s="432">
        <v>4</v>
      </c>
      <c r="E21" s="432">
        <v>4</v>
      </c>
      <c r="F21" s="433">
        <v>1.39</v>
      </c>
    </row>
    <row r="22" spans="1:7" s="412" customFormat="1" ht="13.5" customHeight="1">
      <c r="A22" s="408" t="s">
        <v>13</v>
      </c>
      <c r="B22" s="430">
        <v>2540</v>
      </c>
      <c r="C22" s="431">
        <v>6914</v>
      </c>
      <c r="D22" s="432">
        <v>6</v>
      </c>
      <c r="E22" s="432">
        <v>7</v>
      </c>
      <c r="F22" s="433">
        <v>1.01</v>
      </c>
    </row>
    <row r="23" spans="1:7" s="412" customFormat="1" ht="13.5" customHeight="1">
      <c r="A23" s="408" t="s">
        <v>14</v>
      </c>
      <c r="B23" s="430">
        <v>747</v>
      </c>
      <c r="C23" s="431">
        <v>1989</v>
      </c>
      <c r="D23" s="432">
        <v>5</v>
      </c>
      <c r="E23" s="432">
        <v>6</v>
      </c>
      <c r="F23" s="433">
        <v>3.02</v>
      </c>
    </row>
    <row r="24" spans="1:7" s="412" customFormat="1" ht="13.5" customHeight="1">
      <c r="A24" s="408" t="s">
        <v>15</v>
      </c>
      <c r="B24" s="430">
        <v>456</v>
      </c>
      <c r="C24" s="431">
        <v>1473</v>
      </c>
      <c r="D24" s="432">
        <v>1</v>
      </c>
      <c r="E24" s="432">
        <v>1</v>
      </c>
      <c r="F24" s="434">
        <v>0.68</v>
      </c>
    </row>
    <row r="25" spans="1:7" s="412" customFormat="1" ht="13.5" customHeight="1">
      <c r="A25" s="408" t="s">
        <v>16</v>
      </c>
      <c r="B25" s="430">
        <v>1690</v>
      </c>
      <c r="C25" s="431">
        <v>4890</v>
      </c>
      <c r="D25" s="432">
        <v>19</v>
      </c>
      <c r="E25" s="432">
        <v>22</v>
      </c>
      <c r="F25" s="433">
        <v>4.5</v>
      </c>
    </row>
    <row r="26" spans="1:7" s="412" customFormat="1" ht="13.5" customHeight="1">
      <c r="A26" s="408" t="s">
        <v>17</v>
      </c>
      <c r="B26" s="430">
        <v>5388</v>
      </c>
      <c r="C26" s="431">
        <v>14536</v>
      </c>
      <c r="D26" s="432">
        <v>30</v>
      </c>
      <c r="E26" s="432">
        <v>53</v>
      </c>
      <c r="F26" s="433">
        <v>3.65</v>
      </c>
    </row>
    <row r="27" spans="1:7" s="412" customFormat="1" ht="13.5" customHeight="1">
      <c r="A27" s="408" t="s">
        <v>18</v>
      </c>
      <c r="B27" s="430">
        <v>5200</v>
      </c>
      <c r="C27" s="431">
        <v>13328</v>
      </c>
      <c r="D27" s="432">
        <v>42</v>
      </c>
      <c r="E27" s="432">
        <v>55</v>
      </c>
      <c r="F27" s="433">
        <v>4.13</v>
      </c>
    </row>
    <row r="28" spans="1:7" s="412" customFormat="1" ht="13.5" customHeight="1">
      <c r="A28" s="408" t="s">
        <v>19</v>
      </c>
      <c r="B28" s="430">
        <v>5513</v>
      </c>
      <c r="C28" s="431">
        <v>14149</v>
      </c>
      <c r="D28" s="432">
        <v>40</v>
      </c>
      <c r="E28" s="432">
        <v>46</v>
      </c>
      <c r="F28" s="433">
        <v>3.25</v>
      </c>
    </row>
    <row r="29" spans="1:7" s="412" customFormat="1" ht="13.5" customHeight="1">
      <c r="A29" s="408" t="s">
        <v>535</v>
      </c>
      <c r="B29" s="430">
        <v>201</v>
      </c>
      <c r="C29" s="431">
        <v>423</v>
      </c>
      <c r="D29" s="432">
        <v>2</v>
      </c>
      <c r="E29" s="432">
        <v>2</v>
      </c>
      <c r="F29" s="433">
        <v>4.7300000000000004</v>
      </c>
    </row>
    <row r="30" spans="1:7" s="412" customFormat="1" ht="13.5" customHeight="1" thickBot="1">
      <c r="A30" s="435" t="s">
        <v>536</v>
      </c>
      <c r="B30" s="436">
        <v>746</v>
      </c>
      <c r="C30" s="437">
        <v>1484</v>
      </c>
      <c r="D30" s="438">
        <v>10</v>
      </c>
      <c r="E30" s="438">
        <v>10</v>
      </c>
      <c r="F30" s="439">
        <v>6.74</v>
      </c>
    </row>
    <row r="31" spans="1:7" ht="15" customHeight="1">
      <c r="A31" s="440"/>
      <c r="B31" s="1"/>
      <c r="C31" s="1"/>
      <c r="D31" s="1"/>
      <c r="E31" s="1"/>
      <c r="F31" s="441" t="s">
        <v>537</v>
      </c>
    </row>
    <row r="32" spans="1:7" ht="13.5" customHeight="1">
      <c r="A32" s="442" t="s">
        <v>538</v>
      </c>
      <c r="B32" s="1"/>
      <c r="C32" s="1"/>
      <c r="D32" s="1"/>
      <c r="E32" s="1"/>
      <c r="F32" s="443"/>
      <c r="G32" s="444"/>
    </row>
    <row r="33" spans="1:7" ht="13.5" customHeight="1">
      <c r="A33" s="442" t="s">
        <v>539</v>
      </c>
      <c r="B33" s="1"/>
      <c r="C33" s="1"/>
      <c r="D33" s="1"/>
      <c r="E33" s="1"/>
      <c r="F33" s="443"/>
      <c r="G33" s="444"/>
    </row>
    <row r="34" spans="1:7" ht="13.5" customHeight="1">
      <c r="A34" s="445" t="s">
        <v>540</v>
      </c>
      <c r="C34" s="446"/>
      <c r="D34" s="446"/>
      <c r="E34" s="446"/>
      <c r="F34" s="446"/>
    </row>
    <row r="35" spans="1:7">
      <c r="E35" s="447"/>
    </row>
  </sheetData>
  <mergeCells count="2">
    <mergeCell ref="E1:F1"/>
    <mergeCell ref="F2:F3"/>
  </mergeCells>
  <phoneticPr fontId="28"/>
  <hyperlinks>
    <hyperlink ref="H1" location="目次!R1C1" display="目次"/>
  </hyperlinks>
  <pageMargins left="1.0236220472440944" right="0.86614173228346458" top="0.98425196850393704" bottom="0.98425196850393704" header="0.51181102362204722" footer="0.5118110236220472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workbookViewId="0"/>
  </sheetViews>
  <sheetFormatPr defaultColWidth="8.625" defaultRowHeight="13.5"/>
  <cols>
    <col min="1" max="1" width="8.75" style="379" customWidth="1"/>
    <col min="2" max="4" width="9.875" style="379" customWidth="1"/>
    <col min="5" max="7" width="10.75" style="379" customWidth="1"/>
    <col min="8" max="8" width="10.75" style="366" customWidth="1"/>
    <col min="9" max="16384" width="8.625" style="366"/>
  </cols>
  <sheetData>
    <row r="1" spans="1:10" ht="15" thickBot="1">
      <c r="A1" s="363" t="s">
        <v>336</v>
      </c>
      <c r="B1" s="364"/>
      <c r="C1" s="364"/>
      <c r="D1" s="364"/>
      <c r="E1" s="364"/>
      <c r="F1" s="364"/>
      <c r="G1" s="364"/>
      <c r="H1" s="365"/>
      <c r="I1" s="364"/>
      <c r="J1" s="385" t="s">
        <v>478</v>
      </c>
    </row>
    <row r="2" spans="1:10" ht="13.5" customHeight="1" thickBot="1">
      <c r="A2" s="594" t="s">
        <v>20</v>
      </c>
      <c r="B2" s="595" t="s">
        <v>337</v>
      </c>
      <c r="C2" s="595"/>
      <c r="D2" s="595"/>
      <c r="E2" s="367" t="s">
        <v>338</v>
      </c>
      <c r="F2" s="368" t="s">
        <v>339</v>
      </c>
      <c r="G2" s="369" t="s">
        <v>340</v>
      </c>
      <c r="H2" s="367" t="s">
        <v>340</v>
      </c>
      <c r="I2" s="364"/>
    </row>
    <row r="3" spans="1:10" ht="25.5">
      <c r="A3" s="594"/>
      <c r="B3" s="370" t="s">
        <v>0</v>
      </c>
      <c r="C3" s="371" t="s">
        <v>341</v>
      </c>
      <c r="D3" s="372" t="s">
        <v>523</v>
      </c>
      <c r="E3" s="373" t="s">
        <v>342</v>
      </c>
      <c r="F3" s="374" t="s">
        <v>342</v>
      </c>
      <c r="G3" s="374" t="s">
        <v>343</v>
      </c>
      <c r="H3" s="375" t="s">
        <v>344</v>
      </c>
      <c r="I3" s="364"/>
    </row>
    <row r="4" spans="1:10" s="364" customFormat="1">
      <c r="A4" s="376">
        <v>24</v>
      </c>
      <c r="B4" s="377">
        <v>18922</v>
      </c>
      <c r="C4" s="378">
        <v>12714</v>
      </c>
      <c r="D4" s="378">
        <v>6208</v>
      </c>
      <c r="E4" s="377">
        <v>93</v>
      </c>
      <c r="F4" s="378">
        <v>541</v>
      </c>
      <c r="G4" s="378">
        <v>3746</v>
      </c>
      <c r="H4" s="379">
        <v>1144871</v>
      </c>
    </row>
    <row r="5" spans="1:10" s="364" customFormat="1">
      <c r="A5" s="376">
        <v>25</v>
      </c>
      <c r="B5" s="377">
        <v>18113</v>
      </c>
      <c r="C5" s="378">
        <v>12066</v>
      </c>
      <c r="D5" s="378">
        <v>6047</v>
      </c>
      <c r="E5" s="377">
        <v>127</v>
      </c>
      <c r="F5" s="378">
        <v>555</v>
      </c>
      <c r="G5" s="378">
        <v>3501</v>
      </c>
      <c r="H5" s="379">
        <v>1126576</v>
      </c>
    </row>
    <row r="6" spans="1:10" s="364" customFormat="1">
      <c r="A6" s="376">
        <v>26</v>
      </c>
      <c r="B6" s="377">
        <v>17612</v>
      </c>
      <c r="C6" s="378">
        <v>11708</v>
      </c>
      <c r="D6" s="378">
        <v>5904</v>
      </c>
      <c r="E6" s="377">
        <v>102</v>
      </c>
      <c r="F6" s="378">
        <v>567</v>
      </c>
      <c r="G6" s="378">
        <v>3470</v>
      </c>
      <c r="H6" s="379">
        <v>1110118</v>
      </c>
    </row>
    <row r="7" spans="1:10">
      <c r="A7" s="376">
        <v>27</v>
      </c>
      <c r="B7" s="377">
        <v>16928</v>
      </c>
      <c r="C7" s="378">
        <v>11132</v>
      </c>
      <c r="D7" s="378">
        <v>5796</v>
      </c>
      <c r="E7" s="377">
        <v>109</v>
      </c>
      <c r="F7" s="378">
        <v>530</v>
      </c>
      <c r="G7" s="378">
        <v>3281</v>
      </c>
      <c r="H7" s="379">
        <v>1053085</v>
      </c>
      <c r="I7" s="364"/>
    </row>
    <row r="8" spans="1:10" ht="14.25" thickBot="1">
      <c r="A8" s="381">
        <v>28</v>
      </c>
      <c r="B8" s="382">
        <v>16006</v>
      </c>
      <c r="C8" s="383">
        <v>10495</v>
      </c>
      <c r="D8" s="383">
        <v>5511</v>
      </c>
      <c r="E8" s="382">
        <v>115</v>
      </c>
      <c r="F8" s="383">
        <v>552</v>
      </c>
      <c r="G8" s="383">
        <v>3364</v>
      </c>
      <c r="H8" s="384">
        <v>1049100</v>
      </c>
      <c r="I8" s="364"/>
    </row>
    <row r="9" spans="1:10">
      <c r="A9" s="379" t="s">
        <v>524</v>
      </c>
      <c r="G9" s="380"/>
      <c r="H9" s="365" t="s">
        <v>525</v>
      </c>
      <c r="I9" s="364"/>
    </row>
  </sheetData>
  <sheetProtection selectLockedCells="1" selectUnlockedCells="1"/>
  <mergeCells count="2">
    <mergeCell ref="A2:A3"/>
    <mergeCell ref="B2:D2"/>
  </mergeCells>
  <phoneticPr fontId="28"/>
  <hyperlinks>
    <hyperlink ref="J1" location="目次!R1C1" display="目次"/>
  </hyperlinks>
  <pageMargins left="0.86597222222222225" right="0.86597222222222225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GridLines="0" workbookViewId="0"/>
  </sheetViews>
  <sheetFormatPr defaultColWidth="8.625" defaultRowHeight="13.5"/>
  <cols>
    <col min="1" max="1" width="7.375" style="379" customWidth="1"/>
    <col min="2" max="5" width="14.375" style="379" customWidth="1"/>
    <col min="6" max="6" width="14.375" style="366" customWidth="1"/>
    <col min="7" max="16384" width="8.625" style="366"/>
  </cols>
  <sheetData>
    <row r="1" spans="1:8" ht="15" thickBot="1">
      <c r="A1" s="363" t="s">
        <v>345</v>
      </c>
      <c r="F1" s="364"/>
      <c r="G1" s="364"/>
      <c r="H1" s="385" t="s">
        <v>478</v>
      </c>
    </row>
    <row r="2" spans="1:8" ht="13.5" customHeight="1" thickBot="1">
      <c r="A2" s="594" t="s">
        <v>20</v>
      </c>
      <c r="B2" s="595" t="s">
        <v>0</v>
      </c>
      <c r="C2" s="595"/>
      <c r="D2" s="596" t="s">
        <v>346</v>
      </c>
      <c r="E2" s="596"/>
      <c r="F2" s="596"/>
      <c r="G2" s="364"/>
    </row>
    <row r="3" spans="1:8" ht="25.5">
      <c r="A3" s="594"/>
      <c r="B3" s="372" t="s">
        <v>347</v>
      </c>
      <c r="C3" s="371" t="s">
        <v>348</v>
      </c>
      <c r="D3" s="371" t="s">
        <v>349</v>
      </c>
      <c r="E3" s="371" t="s">
        <v>350</v>
      </c>
      <c r="F3" s="371" t="s">
        <v>351</v>
      </c>
      <c r="G3" s="364"/>
    </row>
    <row r="4" spans="1:8" s="364" customFormat="1">
      <c r="A4" s="376">
        <v>24</v>
      </c>
      <c r="B4" s="377">
        <v>31722</v>
      </c>
      <c r="C4" s="378">
        <v>21403347</v>
      </c>
      <c r="D4" s="378">
        <v>29611</v>
      </c>
      <c r="E4" s="378">
        <v>1815</v>
      </c>
      <c r="F4" s="378">
        <v>296</v>
      </c>
    </row>
    <row r="5" spans="1:8" s="364" customFormat="1">
      <c r="A5" s="376">
        <v>25</v>
      </c>
      <c r="B5" s="377">
        <v>32434</v>
      </c>
      <c r="C5" s="378">
        <v>21881688</v>
      </c>
      <c r="D5" s="378">
        <v>30339</v>
      </c>
      <c r="E5" s="378">
        <v>1839</v>
      </c>
      <c r="F5" s="378">
        <v>256</v>
      </c>
    </row>
    <row r="6" spans="1:8" s="364" customFormat="1">
      <c r="A6" s="376">
        <v>26</v>
      </c>
      <c r="B6" s="377">
        <v>33025</v>
      </c>
      <c r="C6" s="378">
        <v>22325703</v>
      </c>
      <c r="D6" s="378">
        <v>30952</v>
      </c>
      <c r="E6" s="378">
        <v>1837</v>
      </c>
      <c r="F6" s="378">
        <v>236</v>
      </c>
    </row>
    <row r="7" spans="1:8">
      <c r="A7" s="376">
        <v>27</v>
      </c>
      <c r="B7" s="377">
        <v>33466</v>
      </c>
      <c r="C7" s="378">
        <v>23005396</v>
      </c>
      <c r="D7" s="378">
        <v>31381</v>
      </c>
      <c r="E7" s="378">
        <v>1855</v>
      </c>
      <c r="F7" s="378">
        <v>230</v>
      </c>
      <c r="G7" s="364"/>
    </row>
    <row r="8" spans="1:8" ht="14.25" thickBot="1">
      <c r="A8" s="381">
        <v>28</v>
      </c>
      <c r="B8" s="382">
        <v>33805</v>
      </c>
      <c r="C8" s="383">
        <v>23386598</v>
      </c>
      <c r="D8" s="383">
        <v>31672</v>
      </c>
      <c r="E8" s="383">
        <v>1880</v>
      </c>
      <c r="F8" s="383">
        <v>253</v>
      </c>
      <c r="G8" s="364"/>
    </row>
    <row r="9" spans="1:8">
      <c r="F9" s="380" t="s">
        <v>525</v>
      </c>
      <c r="G9" s="364"/>
    </row>
  </sheetData>
  <sheetProtection selectLockedCells="1" selectUnlockedCells="1"/>
  <mergeCells count="3">
    <mergeCell ref="A2:A3"/>
    <mergeCell ref="B2:C2"/>
    <mergeCell ref="D2:F2"/>
  </mergeCells>
  <phoneticPr fontId="28"/>
  <hyperlinks>
    <hyperlink ref="H1" location="目次!R1C1" display="目次"/>
  </hyperlinks>
  <pageMargins left="0.86597222222222225" right="0.86597222222222225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workbookViewId="0"/>
  </sheetViews>
  <sheetFormatPr defaultColWidth="8.625" defaultRowHeight="13.5"/>
  <cols>
    <col min="1" max="1" width="12.125" style="379" customWidth="1"/>
    <col min="2" max="6" width="11.5" style="379" customWidth="1"/>
    <col min="7" max="7" width="11.5" style="366" customWidth="1"/>
    <col min="8" max="16384" width="8.625" style="366"/>
  </cols>
  <sheetData>
    <row r="1" spans="1:9" ht="15" thickBot="1">
      <c r="A1" s="363" t="s">
        <v>526</v>
      </c>
      <c r="B1" s="364"/>
      <c r="C1" s="364"/>
      <c r="D1" s="364"/>
      <c r="E1" s="364"/>
      <c r="F1" s="364"/>
      <c r="G1" s="365"/>
      <c r="H1" s="364"/>
      <c r="I1" s="385" t="s">
        <v>478</v>
      </c>
    </row>
    <row r="2" spans="1:9" ht="13.5" customHeight="1" thickBot="1">
      <c r="A2" s="594" t="s">
        <v>20</v>
      </c>
      <c r="B2" s="595" t="s">
        <v>0</v>
      </c>
      <c r="C2" s="595"/>
      <c r="D2" s="596" t="s">
        <v>346</v>
      </c>
      <c r="E2" s="596"/>
      <c r="F2" s="596"/>
      <c r="G2" s="596"/>
      <c r="H2" s="364"/>
    </row>
    <row r="3" spans="1:9" ht="25.5">
      <c r="A3" s="594"/>
      <c r="B3" s="372" t="s">
        <v>347</v>
      </c>
      <c r="C3" s="371" t="s">
        <v>348</v>
      </c>
      <c r="D3" s="371" t="s">
        <v>352</v>
      </c>
      <c r="E3" s="371" t="s">
        <v>353</v>
      </c>
      <c r="F3" s="371" t="s">
        <v>354</v>
      </c>
      <c r="G3" s="371" t="s">
        <v>355</v>
      </c>
      <c r="H3" s="364"/>
    </row>
    <row r="4" spans="1:9" s="364" customFormat="1">
      <c r="A4" s="376">
        <v>24</v>
      </c>
      <c r="B4" s="377">
        <v>1</v>
      </c>
      <c r="C4" s="378">
        <v>402</v>
      </c>
      <c r="D4" s="378">
        <v>1</v>
      </c>
      <c r="E4" s="378" t="s">
        <v>21</v>
      </c>
      <c r="F4" s="378" t="s">
        <v>21</v>
      </c>
      <c r="G4" s="378" t="s">
        <v>21</v>
      </c>
    </row>
    <row r="5" spans="1:9" s="364" customFormat="1">
      <c r="A5" s="376">
        <v>25</v>
      </c>
      <c r="B5" s="377">
        <v>1</v>
      </c>
      <c r="C5" s="378">
        <v>398</v>
      </c>
      <c r="D5" s="378">
        <v>1</v>
      </c>
      <c r="E5" s="378" t="s">
        <v>21</v>
      </c>
      <c r="F5" s="378" t="s">
        <v>21</v>
      </c>
      <c r="G5" s="378" t="s">
        <v>21</v>
      </c>
    </row>
    <row r="6" spans="1:9" s="364" customFormat="1">
      <c r="A6" s="376">
        <v>26</v>
      </c>
      <c r="B6" s="377">
        <v>1</v>
      </c>
      <c r="C6" s="378">
        <v>395</v>
      </c>
      <c r="D6" s="378">
        <v>1</v>
      </c>
      <c r="E6" s="378" t="s">
        <v>21</v>
      </c>
      <c r="F6" s="378" t="s">
        <v>21</v>
      </c>
      <c r="G6" s="378" t="s">
        <v>21</v>
      </c>
    </row>
    <row r="7" spans="1:9">
      <c r="A7" s="376">
        <v>27</v>
      </c>
      <c r="B7" s="377">
        <v>0</v>
      </c>
      <c r="C7" s="378">
        <v>0</v>
      </c>
      <c r="D7" s="378">
        <v>0</v>
      </c>
      <c r="E7" s="378" t="s">
        <v>21</v>
      </c>
      <c r="F7" s="378" t="s">
        <v>21</v>
      </c>
      <c r="G7" s="378" t="s">
        <v>21</v>
      </c>
      <c r="H7" s="364"/>
    </row>
    <row r="8" spans="1:9" ht="14.25" thickBot="1">
      <c r="A8" s="381">
        <v>28</v>
      </c>
      <c r="B8" s="382">
        <v>0</v>
      </c>
      <c r="C8" s="383">
        <v>0</v>
      </c>
      <c r="D8" s="383">
        <v>0</v>
      </c>
      <c r="E8" s="383" t="s">
        <v>21</v>
      </c>
      <c r="F8" s="383" t="s">
        <v>21</v>
      </c>
      <c r="G8" s="383" t="s">
        <v>21</v>
      </c>
      <c r="H8" s="364"/>
    </row>
    <row r="9" spans="1:9">
      <c r="G9" s="380" t="s">
        <v>525</v>
      </c>
      <c r="H9" s="364"/>
    </row>
  </sheetData>
  <sheetProtection selectLockedCells="1" selectUnlockedCells="1"/>
  <mergeCells count="3">
    <mergeCell ref="A2:A3"/>
    <mergeCell ref="B2:C2"/>
    <mergeCell ref="D2:G2"/>
  </mergeCells>
  <phoneticPr fontId="28"/>
  <hyperlinks>
    <hyperlink ref="I1" location="目次!R1C1" display="目次"/>
  </hyperlinks>
  <pageMargins left="0.86597222222222225" right="0.86597222222222225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Normal="100" workbookViewId="0"/>
  </sheetViews>
  <sheetFormatPr defaultRowHeight="13.5"/>
  <cols>
    <col min="1" max="1" width="9.375" style="395" customWidth="1"/>
    <col min="2" max="6" width="12.25" style="395" customWidth="1"/>
    <col min="7" max="7" width="13.875" style="389" customWidth="1"/>
    <col min="8" max="8" width="12.625" style="389" bestFit="1" customWidth="1"/>
    <col min="9" max="9" width="10.25" style="389" bestFit="1" customWidth="1"/>
    <col min="10" max="16384" width="9" style="389"/>
  </cols>
  <sheetData>
    <row r="1" spans="1:10" ht="15" thickBot="1">
      <c r="A1" s="386" t="s">
        <v>356</v>
      </c>
      <c r="B1" s="387"/>
      <c r="C1" s="388"/>
      <c r="D1" s="388"/>
      <c r="E1" s="388"/>
      <c r="F1" s="388"/>
      <c r="G1" s="4" t="s">
        <v>357</v>
      </c>
      <c r="H1" s="178"/>
      <c r="I1" s="323" t="s">
        <v>478</v>
      </c>
      <c r="J1" s="178"/>
    </row>
    <row r="2" spans="1:10" s="321" customFormat="1">
      <c r="A2" s="500" t="s">
        <v>20</v>
      </c>
      <c r="B2" s="558" t="s">
        <v>358</v>
      </c>
      <c r="C2" s="560" t="s">
        <v>359</v>
      </c>
      <c r="D2" s="561"/>
      <c r="E2" s="561"/>
      <c r="F2" s="576"/>
      <c r="G2" s="597" t="s">
        <v>360</v>
      </c>
      <c r="H2" s="390"/>
      <c r="I2" s="15"/>
      <c r="J2" s="15"/>
    </row>
    <row r="3" spans="1:10" s="321" customFormat="1">
      <c r="A3" s="501"/>
      <c r="B3" s="559"/>
      <c r="C3" s="316" t="s">
        <v>361</v>
      </c>
      <c r="D3" s="317" t="s">
        <v>362</v>
      </c>
      <c r="E3" s="317" t="s">
        <v>363</v>
      </c>
      <c r="F3" s="317" t="s">
        <v>364</v>
      </c>
      <c r="G3" s="598"/>
      <c r="H3" s="15"/>
      <c r="I3" s="15"/>
      <c r="J3" s="15"/>
    </row>
    <row r="4" spans="1:10" s="321" customFormat="1">
      <c r="A4" s="63">
        <v>24</v>
      </c>
      <c r="B4" s="57">
        <v>16000000</v>
      </c>
      <c r="C4" s="58">
        <v>16173130</v>
      </c>
      <c r="D4" s="58">
        <v>11576225</v>
      </c>
      <c r="E4" s="58">
        <v>1058763</v>
      </c>
      <c r="F4" s="58">
        <v>3114400</v>
      </c>
      <c r="G4" s="196">
        <v>1.010820625</v>
      </c>
      <c r="H4" s="391"/>
      <c r="I4" s="391"/>
      <c r="J4" s="15"/>
    </row>
    <row r="5" spans="1:10" s="15" customFormat="1">
      <c r="A5" s="63">
        <v>25</v>
      </c>
      <c r="B5" s="57">
        <v>15700000</v>
      </c>
      <c r="C5" s="58">
        <v>16000696</v>
      </c>
      <c r="D5" s="58">
        <v>11445960</v>
      </c>
      <c r="E5" s="58">
        <v>1449336</v>
      </c>
      <c r="F5" s="58">
        <v>3105400</v>
      </c>
      <c r="G5" s="196">
        <v>1.0191526114649681</v>
      </c>
      <c r="H5" s="391"/>
      <c r="I5" s="391"/>
    </row>
    <row r="6" spans="1:10" s="15" customFormat="1">
      <c r="A6" s="63">
        <v>26</v>
      </c>
      <c r="B6" s="57">
        <v>15500000</v>
      </c>
      <c r="C6" s="58">
        <v>15734167</v>
      </c>
      <c r="D6" s="58">
        <v>11304004</v>
      </c>
      <c r="E6" s="58">
        <v>1397463</v>
      </c>
      <c r="F6" s="58">
        <v>3032700</v>
      </c>
      <c r="G6" s="196">
        <v>1.0151075483870968</v>
      </c>
      <c r="H6" s="391"/>
      <c r="I6" s="391"/>
    </row>
    <row r="7" spans="1:10" s="15" customFormat="1">
      <c r="A7" s="63">
        <v>27</v>
      </c>
      <c r="B7" s="57">
        <v>15300000</v>
      </c>
      <c r="C7" s="58">
        <v>15461938</v>
      </c>
      <c r="D7" s="58">
        <v>11042421</v>
      </c>
      <c r="E7" s="58">
        <v>1449417</v>
      </c>
      <c r="F7" s="58">
        <v>2970100</v>
      </c>
      <c r="G7" s="196">
        <v>1.0105841830065359</v>
      </c>
      <c r="H7" s="391"/>
      <c r="I7" s="391"/>
    </row>
    <row r="8" spans="1:10" s="321" customFormat="1" ht="14.25" thickBot="1">
      <c r="A8" s="392">
        <v>28</v>
      </c>
      <c r="B8" s="393">
        <v>15100000</v>
      </c>
      <c r="C8" s="192">
        <v>15322168</v>
      </c>
      <c r="D8" s="192">
        <v>10844613</v>
      </c>
      <c r="E8" s="192">
        <v>1426155</v>
      </c>
      <c r="F8" s="192">
        <v>3051400</v>
      </c>
      <c r="G8" s="394">
        <f>C8/B8</f>
        <v>1.0147131125827815</v>
      </c>
      <c r="H8" s="391"/>
      <c r="I8" s="391"/>
      <c r="J8" s="15"/>
    </row>
    <row r="9" spans="1:10" ht="21.75" customHeight="1" thickBot="1">
      <c r="G9" s="22" t="s">
        <v>527</v>
      </c>
      <c r="H9" s="178"/>
      <c r="I9" s="178"/>
      <c r="J9" s="178"/>
    </row>
    <row r="10" spans="1:10" s="321" customFormat="1" ht="15" customHeight="1">
      <c r="A10" s="109"/>
      <c r="B10" s="197" t="s">
        <v>365</v>
      </c>
      <c r="C10" s="197"/>
      <c r="D10" s="7" t="s">
        <v>366</v>
      </c>
      <c r="E10" s="165" t="s">
        <v>365</v>
      </c>
      <c r="F10" s="197"/>
      <c r="G10" s="312" t="s">
        <v>366</v>
      </c>
      <c r="H10" s="15"/>
      <c r="I10" s="15"/>
      <c r="J10" s="15"/>
    </row>
    <row r="11" spans="1:10" ht="15" customHeight="1">
      <c r="B11" s="599" t="s">
        <v>367</v>
      </c>
      <c r="C11" s="599"/>
      <c r="D11" s="249">
        <v>6050000</v>
      </c>
      <c r="E11" s="600" t="s">
        <v>368</v>
      </c>
      <c r="F11" s="601"/>
      <c r="G11" s="249">
        <v>385000</v>
      </c>
      <c r="H11" s="178"/>
      <c r="I11" s="178"/>
      <c r="J11" s="178"/>
    </row>
    <row r="12" spans="1:10" ht="15" customHeight="1">
      <c r="B12" s="602" t="s">
        <v>369</v>
      </c>
      <c r="C12" s="602"/>
      <c r="D12" s="249">
        <v>960168</v>
      </c>
      <c r="E12" s="603" t="s">
        <v>370</v>
      </c>
      <c r="F12" s="604"/>
      <c r="G12" s="249">
        <v>6600000</v>
      </c>
      <c r="H12" s="178"/>
      <c r="I12" s="178"/>
      <c r="J12" s="178"/>
    </row>
    <row r="13" spans="1:10" ht="15" customHeight="1">
      <c r="B13" s="602" t="s">
        <v>371</v>
      </c>
      <c r="C13" s="602"/>
      <c r="D13" s="249">
        <v>200000</v>
      </c>
      <c r="E13" s="603" t="s">
        <v>372</v>
      </c>
      <c r="F13" s="604"/>
      <c r="G13" s="249">
        <v>797000</v>
      </c>
      <c r="H13" s="178"/>
      <c r="I13" s="178"/>
      <c r="J13" s="178"/>
    </row>
    <row r="14" spans="1:10" ht="15" customHeight="1" thickBot="1">
      <c r="B14" s="605" t="s">
        <v>373</v>
      </c>
      <c r="C14" s="605"/>
      <c r="D14" s="194">
        <v>330000</v>
      </c>
      <c r="E14" s="606"/>
      <c r="F14" s="607"/>
      <c r="G14" s="194"/>
      <c r="H14" s="178"/>
      <c r="I14" s="178"/>
      <c r="J14" s="178"/>
    </row>
    <row r="15" spans="1:10">
      <c r="G15" s="22" t="s">
        <v>374</v>
      </c>
      <c r="H15" s="178"/>
      <c r="I15" s="178"/>
      <c r="J15" s="178"/>
    </row>
    <row r="16" spans="1:10">
      <c r="G16" s="22"/>
      <c r="H16" s="178"/>
      <c r="I16" s="178"/>
      <c r="J16" s="178"/>
    </row>
    <row r="17" spans="7:10">
      <c r="G17" s="178"/>
      <c r="H17" s="178"/>
      <c r="I17" s="178"/>
      <c r="J17" s="178"/>
    </row>
  </sheetData>
  <mergeCells count="12">
    <mergeCell ref="B12:C12"/>
    <mergeCell ref="E12:F12"/>
    <mergeCell ref="B13:C13"/>
    <mergeCell ref="E13:F13"/>
    <mergeCell ref="B14:C14"/>
    <mergeCell ref="E14:F14"/>
    <mergeCell ref="A2:A3"/>
    <mergeCell ref="B2:B3"/>
    <mergeCell ref="C2:F2"/>
    <mergeCell ref="G2:G3"/>
    <mergeCell ref="B11:C11"/>
    <mergeCell ref="E11:F11"/>
  </mergeCells>
  <phoneticPr fontId="28"/>
  <hyperlinks>
    <hyperlink ref="I1" location="目次!R1C1" display="目次"/>
  </hyperlinks>
  <printOptions horizontalCentered="1" verticalCentered="1"/>
  <pageMargins left="0.86614173228346458" right="0.86614173228346458" top="0.98425196850393704" bottom="0.98425196850393704" header="0.51181102362204722" footer="0.51181102362204722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/>
  </sheetViews>
  <sheetFormatPr defaultRowHeight="13.5"/>
  <cols>
    <col min="1" max="1" width="16.5" style="20" customWidth="1"/>
    <col min="2" max="3" width="21.625" style="20" customWidth="1"/>
    <col min="4" max="4" width="21.625" style="5" customWidth="1"/>
    <col min="5" max="5" width="9.5" style="5" bestFit="1" customWidth="1"/>
    <col min="6" max="16384" width="9" style="5"/>
  </cols>
  <sheetData>
    <row r="1" spans="1:6" ht="15" thickBot="1">
      <c r="A1" s="2" t="s">
        <v>375</v>
      </c>
      <c r="B1" s="1"/>
      <c r="C1" s="3"/>
      <c r="D1" s="4" t="s">
        <v>376</v>
      </c>
      <c r="F1" s="323" t="s">
        <v>478</v>
      </c>
    </row>
    <row r="2" spans="1:6" s="8" customFormat="1">
      <c r="A2" s="81" t="s">
        <v>20</v>
      </c>
      <c r="B2" s="6" t="s">
        <v>358</v>
      </c>
      <c r="C2" s="312" t="s">
        <v>359</v>
      </c>
      <c r="D2" s="314" t="s">
        <v>360</v>
      </c>
      <c r="E2" s="209"/>
    </row>
    <row r="3" spans="1:6" s="8" customFormat="1">
      <c r="A3" s="189">
        <v>25</v>
      </c>
      <c r="B3" s="282">
        <v>14082000</v>
      </c>
      <c r="C3" s="198">
        <v>18399116</v>
      </c>
      <c r="D3" s="199">
        <v>1.3065698054253656</v>
      </c>
      <c r="E3" s="251"/>
    </row>
    <row r="4" spans="1:6" s="8" customFormat="1">
      <c r="A4" s="189">
        <v>26</v>
      </c>
      <c r="B4" s="282">
        <v>14112000</v>
      </c>
      <c r="C4" s="198">
        <v>17206229</v>
      </c>
      <c r="D4" s="199">
        <v>1.2192622590702948</v>
      </c>
      <c r="E4" s="251"/>
    </row>
    <row r="5" spans="1:6" s="8" customFormat="1">
      <c r="A5" s="189">
        <v>27</v>
      </c>
      <c r="B5" s="200">
        <v>13888000</v>
      </c>
      <c r="C5" s="198">
        <v>17259907</v>
      </c>
      <c r="D5" s="199">
        <v>1.2427928427419355</v>
      </c>
      <c r="E5" s="251"/>
    </row>
    <row r="6" spans="1:6" s="8" customFormat="1">
      <c r="A6" s="189">
        <v>28</v>
      </c>
      <c r="B6" s="200">
        <v>13811000</v>
      </c>
      <c r="C6" s="198">
        <v>16734757</v>
      </c>
      <c r="D6" s="199">
        <v>1.2116977047281152</v>
      </c>
      <c r="E6" s="251"/>
    </row>
    <row r="7" spans="1:6" s="8" customFormat="1" ht="14.25" thickBot="1">
      <c r="A7" s="190">
        <v>29</v>
      </c>
      <c r="B7" s="396">
        <v>13891000</v>
      </c>
      <c r="C7" s="397">
        <v>16103053</v>
      </c>
      <c r="D7" s="398">
        <f>C7/B7</f>
        <v>1.1592436109711324</v>
      </c>
      <c r="E7" s="251"/>
    </row>
    <row r="8" spans="1:6" s="8" customFormat="1">
      <c r="A8" s="20"/>
      <c r="B8" s="20"/>
      <c r="C8" s="20"/>
      <c r="D8" s="22" t="s">
        <v>377</v>
      </c>
      <c r="E8" s="251"/>
    </row>
    <row r="9" spans="1:6" s="8" customFormat="1">
      <c r="A9" s="20"/>
      <c r="B9" s="20"/>
      <c r="C9" s="20"/>
      <c r="D9" s="5"/>
      <c r="E9" s="251"/>
    </row>
    <row r="10" spans="1:6">
      <c r="C10" s="201"/>
    </row>
    <row r="11" spans="1:6">
      <c r="B11" s="177"/>
    </row>
    <row r="14" spans="1:6">
      <c r="D14" s="202"/>
    </row>
  </sheetData>
  <phoneticPr fontId="28"/>
  <hyperlinks>
    <hyperlink ref="F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zoomScaleNormal="100" workbookViewId="0">
      <selection activeCell="J1" sqref="J1"/>
    </sheetView>
  </sheetViews>
  <sheetFormatPr defaultRowHeight="13.5"/>
  <cols>
    <col min="1" max="1" width="12.375" style="395" customWidth="1"/>
    <col min="2" max="2" width="11.25" style="395" customWidth="1"/>
    <col min="3" max="6" width="12.125" style="395" customWidth="1"/>
    <col min="7" max="7" width="12.125" style="389" customWidth="1"/>
    <col min="8" max="8" width="1.875" style="389" customWidth="1"/>
    <col min="9" max="16384" width="9" style="389"/>
  </cols>
  <sheetData>
    <row r="1" spans="1:10" ht="15" thickBot="1">
      <c r="A1" s="386" t="s">
        <v>378</v>
      </c>
      <c r="B1" s="387"/>
      <c r="C1" s="387"/>
      <c r="D1" s="388"/>
      <c r="E1" s="388"/>
      <c r="F1" s="388"/>
      <c r="G1" s="4"/>
      <c r="H1" s="178"/>
      <c r="I1" s="178"/>
      <c r="J1" s="323" t="s">
        <v>478</v>
      </c>
    </row>
    <row r="2" spans="1:10" s="321" customFormat="1" ht="17.25" customHeight="1">
      <c r="A2" s="87"/>
      <c r="B2" s="301" t="s">
        <v>20</v>
      </c>
      <c r="C2" s="283">
        <v>24</v>
      </c>
      <c r="D2" s="284">
        <v>25</v>
      </c>
      <c r="E2" s="284">
        <v>26</v>
      </c>
      <c r="F2" s="285">
        <v>27</v>
      </c>
      <c r="G2" s="285">
        <v>28</v>
      </c>
      <c r="H2" s="15"/>
      <c r="I2" s="15"/>
    </row>
    <row r="3" spans="1:10" s="321" customFormat="1" ht="12.75" customHeight="1">
      <c r="A3" s="203" t="s">
        <v>379</v>
      </c>
      <c r="B3" s="204"/>
      <c r="C3" s="286"/>
      <c r="D3" s="287"/>
      <c r="E3" s="287"/>
      <c r="F3" s="258"/>
      <c r="G3" s="258"/>
      <c r="H3" s="15"/>
      <c r="I3" s="15"/>
    </row>
    <row r="4" spans="1:10" s="321" customFormat="1" ht="13.5" customHeight="1">
      <c r="A4" s="610" t="s">
        <v>0</v>
      </c>
      <c r="B4" s="611"/>
      <c r="C4" s="288">
        <v>716</v>
      </c>
      <c r="D4" s="289">
        <v>581</v>
      </c>
      <c r="E4" s="289">
        <v>504</v>
      </c>
      <c r="F4" s="290">
        <v>532</v>
      </c>
      <c r="G4" s="291">
        <f>SUM(G5:G24)</f>
        <v>516</v>
      </c>
      <c r="H4" s="15"/>
      <c r="I4" s="15"/>
    </row>
    <row r="5" spans="1:10" s="321" customFormat="1" ht="13.5" customHeight="1">
      <c r="A5" s="608" t="s">
        <v>380</v>
      </c>
      <c r="B5" s="609"/>
      <c r="C5" s="292">
        <v>12</v>
      </c>
      <c r="D5" s="293">
        <v>5</v>
      </c>
      <c r="E5" s="293">
        <v>6</v>
      </c>
      <c r="F5" s="294">
        <v>4</v>
      </c>
      <c r="G5" s="295">
        <v>1</v>
      </c>
      <c r="H5" s="15"/>
      <c r="I5" s="15"/>
    </row>
    <row r="6" spans="1:10" s="321" customFormat="1">
      <c r="A6" s="608" t="s">
        <v>381</v>
      </c>
      <c r="B6" s="609"/>
      <c r="C6" s="292">
        <v>110</v>
      </c>
      <c r="D6" s="293">
        <v>78</v>
      </c>
      <c r="E6" s="293">
        <v>55</v>
      </c>
      <c r="F6" s="294">
        <v>60</v>
      </c>
      <c r="G6" s="295">
        <v>64</v>
      </c>
      <c r="H6" s="15"/>
      <c r="I6" s="15"/>
    </row>
    <row r="7" spans="1:10" s="321" customFormat="1">
      <c r="A7" s="608" t="s">
        <v>382</v>
      </c>
      <c r="B7" s="609"/>
      <c r="C7" s="292">
        <v>30</v>
      </c>
      <c r="D7" s="293">
        <v>8</v>
      </c>
      <c r="E7" s="293">
        <v>2</v>
      </c>
      <c r="F7" s="294">
        <v>12</v>
      </c>
      <c r="G7" s="295">
        <v>3</v>
      </c>
      <c r="H7" s="15"/>
      <c r="I7" s="15"/>
    </row>
    <row r="8" spans="1:10" s="321" customFormat="1">
      <c r="A8" s="608" t="s">
        <v>383</v>
      </c>
      <c r="B8" s="609"/>
      <c r="C8" s="292">
        <v>4</v>
      </c>
      <c r="D8" s="293">
        <v>0</v>
      </c>
      <c r="E8" s="293">
        <v>1</v>
      </c>
      <c r="F8" s="294">
        <v>1</v>
      </c>
      <c r="G8" s="295">
        <v>4</v>
      </c>
      <c r="H8" s="15"/>
      <c r="I8" s="15"/>
    </row>
    <row r="9" spans="1:10" s="321" customFormat="1">
      <c r="A9" s="608" t="s">
        <v>384</v>
      </c>
      <c r="B9" s="609"/>
      <c r="C9" s="292">
        <v>183</v>
      </c>
      <c r="D9" s="293">
        <v>157</v>
      </c>
      <c r="E9" s="293">
        <v>140</v>
      </c>
      <c r="F9" s="294">
        <v>132</v>
      </c>
      <c r="G9" s="295">
        <v>114</v>
      </c>
      <c r="H9" s="15"/>
      <c r="I9" s="15"/>
    </row>
    <row r="10" spans="1:10" s="321" customFormat="1" ht="13.5" customHeight="1">
      <c r="A10" s="608" t="s">
        <v>385</v>
      </c>
      <c r="B10" s="609"/>
      <c r="C10" s="292">
        <v>61</v>
      </c>
      <c r="D10" s="293">
        <v>48</v>
      </c>
      <c r="E10" s="293">
        <v>26</v>
      </c>
      <c r="F10" s="294">
        <v>33</v>
      </c>
      <c r="G10" s="295">
        <v>37</v>
      </c>
      <c r="H10" s="15"/>
      <c r="I10" s="15"/>
    </row>
    <row r="11" spans="1:10" s="321" customFormat="1">
      <c r="A11" s="608" t="s">
        <v>386</v>
      </c>
      <c r="B11" s="609"/>
      <c r="C11" s="292">
        <v>20</v>
      </c>
      <c r="D11" s="293">
        <v>17</v>
      </c>
      <c r="E11" s="293">
        <v>17</v>
      </c>
      <c r="F11" s="294">
        <v>8</v>
      </c>
      <c r="G11" s="295">
        <v>12</v>
      </c>
      <c r="H11" s="15"/>
      <c r="I11" s="15"/>
    </row>
    <row r="12" spans="1:10" s="321" customFormat="1">
      <c r="A12" s="608" t="s">
        <v>387</v>
      </c>
      <c r="B12" s="609"/>
      <c r="C12" s="292">
        <v>116</v>
      </c>
      <c r="D12" s="293">
        <v>109</v>
      </c>
      <c r="E12" s="293">
        <v>102</v>
      </c>
      <c r="F12" s="294">
        <v>136</v>
      </c>
      <c r="G12" s="295">
        <v>125</v>
      </c>
      <c r="H12" s="15"/>
      <c r="I12" s="15"/>
    </row>
    <row r="13" spans="1:10" s="321" customFormat="1">
      <c r="A13" s="608" t="s">
        <v>388</v>
      </c>
      <c r="B13" s="609"/>
      <c r="C13" s="292">
        <v>17</v>
      </c>
      <c r="D13" s="293">
        <v>6</v>
      </c>
      <c r="E13" s="293">
        <v>5</v>
      </c>
      <c r="F13" s="294">
        <v>7</v>
      </c>
      <c r="G13" s="295">
        <v>6</v>
      </c>
      <c r="H13" s="15"/>
      <c r="I13" s="15"/>
    </row>
    <row r="14" spans="1:10" s="321" customFormat="1">
      <c r="A14" s="608" t="s">
        <v>389</v>
      </c>
      <c r="B14" s="609"/>
      <c r="C14" s="292">
        <v>1</v>
      </c>
      <c r="D14" s="293">
        <v>2</v>
      </c>
      <c r="E14" s="293">
        <v>0</v>
      </c>
      <c r="F14" s="294">
        <v>0</v>
      </c>
      <c r="G14" s="295">
        <v>0</v>
      </c>
      <c r="H14" s="15"/>
      <c r="I14" s="15"/>
    </row>
    <row r="15" spans="1:10" s="321" customFormat="1" ht="13.5" customHeight="1">
      <c r="A15" s="608" t="s">
        <v>390</v>
      </c>
      <c r="B15" s="609"/>
      <c r="C15" s="292">
        <v>1</v>
      </c>
      <c r="D15" s="293">
        <v>0</v>
      </c>
      <c r="E15" s="293">
        <v>0</v>
      </c>
      <c r="F15" s="294">
        <v>0</v>
      </c>
      <c r="G15" s="295">
        <v>0</v>
      </c>
      <c r="H15" s="15"/>
      <c r="I15" s="15"/>
    </row>
    <row r="16" spans="1:10" s="321" customFormat="1">
      <c r="A16" s="608" t="s">
        <v>391</v>
      </c>
      <c r="B16" s="609"/>
      <c r="C16" s="292">
        <v>0</v>
      </c>
      <c r="D16" s="293">
        <v>1</v>
      </c>
      <c r="E16" s="293">
        <v>0</v>
      </c>
      <c r="F16" s="294">
        <v>0</v>
      </c>
      <c r="G16" s="295">
        <v>0</v>
      </c>
      <c r="H16" s="15"/>
      <c r="I16" s="15"/>
    </row>
    <row r="17" spans="1:9" s="321" customFormat="1">
      <c r="A17" s="608" t="s">
        <v>392</v>
      </c>
      <c r="B17" s="609"/>
      <c r="C17" s="292">
        <v>0</v>
      </c>
      <c r="D17" s="293">
        <v>0</v>
      </c>
      <c r="E17" s="293">
        <v>0</v>
      </c>
      <c r="F17" s="294">
        <v>0</v>
      </c>
      <c r="G17" s="295">
        <v>0</v>
      </c>
      <c r="H17" s="15"/>
      <c r="I17" s="15"/>
    </row>
    <row r="18" spans="1:9" s="321" customFormat="1">
      <c r="A18" s="608" t="s">
        <v>393</v>
      </c>
      <c r="B18" s="609"/>
      <c r="C18" s="292">
        <v>5</v>
      </c>
      <c r="D18" s="293">
        <v>5</v>
      </c>
      <c r="E18" s="293">
        <v>3</v>
      </c>
      <c r="F18" s="294">
        <v>3</v>
      </c>
      <c r="G18" s="295">
        <v>1</v>
      </c>
      <c r="H18" s="15"/>
      <c r="I18" s="15"/>
    </row>
    <row r="19" spans="1:9" s="321" customFormat="1">
      <c r="A19" s="608" t="s">
        <v>394</v>
      </c>
      <c r="B19" s="609"/>
      <c r="C19" s="292">
        <v>7</v>
      </c>
      <c r="D19" s="293">
        <v>8</v>
      </c>
      <c r="E19" s="293">
        <v>6</v>
      </c>
      <c r="F19" s="294">
        <v>7</v>
      </c>
      <c r="G19" s="295">
        <v>3</v>
      </c>
      <c r="H19" s="15"/>
      <c r="I19" s="15"/>
    </row>
    <row r="20" spans="1:9" s="321" customFormat="1" ht="13.5" customHeight="1">
      <c r="A20" s="608" t="s">
        <v>395</v>
      </c>
      <c r="B20" s="609"/>
      <c r="C20" s="292">
        <v>8</v>
      </c>
      <c r="D20" s="293">
        <v>9</v>
      </c>
      <c r="E20" s="293">
        <v>12</v>
      </c>
      <c r="F20" s="294">
        <v>13</v>
      </c>
      <c r="G20" s="295">
        <v>10</v>
      </c>
      <c r="H20" s="15"/>
      <c r="I20" s="15"/>
    </row>
    <row r="21" spans="1:9" s="321" customFormat="1">
      <c r="A21" s="608" t="s">
        <v>396</v>
      </c>
      <c r="B21" s="609"/>
      <c r="C21" s="292">
        <v>7</v>
      </c>
      <c r="D21" s="293">
        <v>5</v>
      </c>
      <c r="E21" s="293">
        <v>8</v>
      </c>
      <c r="F21" s="294">
        <v>3</v>
      </c>
      <c r="G21" s="295">
        <v>12</v>
      </c>
      <c r="H21" s="15"/>
      <c r="I21" s="15"/>
    </row>
    <row r="22" spans="1:9" s="321" customFormat="1">
      <c r="A22" s="608" t="s">
        <v>397</v>
      </c>
      <c r="B22" s="609"/>
      <c r="C22" s="292" t="s">
        <v>21</v>
      </c>
      <c r="D22" s="293" t="s">
        <v>21</v>
      </c>
      <c r="E22" s="293" t="s">
        <v>21</v>
      </c>
      <c r="F22" s="294" t="s">
        <v>21</v>
      </c>
      <c r="G22" s="295" t="s">
        <v>184</v>
      </c>
      <c r="H22" s="15"/>
      <c r="I22" s="15"/>
    </row>
    <row r="23" spans="1:9" s="321" customFormat="1">
      <c r="A23" s="608" t="s">
        <v>398</v>
      </c>
      <c r="B23" s="609"/>
      <c r="C23" s="292">
        <v>108</v>
      </c>
      <c r="D23" s="293">
        <v>104</v>
      </c>
      <c r="E23" s="293">
        <v>108</v>
      </c>
      <c r="F23" s="294">
        <v>99</v>
      </c>
      <c r="G23" s="295">
        <v>106</v>
      </c>
      <c r="H23" s="15"/>
      <c r="I23" s="15"/>
    </row>
    <row r="24" spans="1:9" s="15" customFormat="1" ht="14.25" thickBot="1">
      <c r="A24" s="612" t="s">
        <v>150</v>
      </c>
      <c r="B24" s="613"/>
      <c r="C24" s="296">
        <v>26</v>
      </c>
      <c r="D24" s="297">
        <v>19</v>
      </c>
      <c r="E24" s="297">
        <v>13</v>
      </c>
      <c r="F24" s="298">
        <v>14</v>
      </c>
      <c r="G24" s="299">
        <v>18</v>
      </c>
    </row>
    <row r="25" spans="1:9">
      <c r="A25" s="395" t="s">
        <v>399</v>
      </c>
      <c r="G25" s="22" t="s">
        <v>400</v>
      </c>
      <c r="H25" s="178"/>
      <c r="I25" s="178"/>
    </row>
    <row r="26" spans="1:9">
      <c r="A26" s="614" t="s">
        <v>401</v>
      </c>
      <c r="B26" s="614"/>
      <c r="C26" s="614"/>
      <c r="D26" s="614"/>
      <c r="E26" s="614"/>
      <c r="F26" s="614"/>
      <c r="G26" s="614"/>
      <c r="H26" s="178"/>
      <c r="I26" s="178"/>
    </row>
    <row r="27" spans="1:9" ht="13.5" customHeight="1">
      <c r="A27" s="615" t="s">
        <v>473</v>
      </c>
      <c r="B27" s="615"/>
      <c r="C27" s="615"/>
      <c r="D27" s="615"/>
      <c r="E27" s="615"/>
      <c r="F27" s="615"/>
      <c r="G27" s="615"/>
      <c r="H27" s="178"/>
      <c r="I27" s="178"/>
    </row>
    <row r="28" spans="1:9">
      <c r="G28" s="178"/>
      <c r="H28" s="178"/>
      <c r="I28" s="178"/>
    </row>
  </sheetData>
  <mergeCells count="23">
    <mergeCell ref="A22:B22"/>
    <mergeCell ref="A23:B23"/>
    <mergeCell ref="A24:B24"/>
    <mergeCell ref="A26:G26"/>
    <mergeCell ref="A27:G27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4:B4"/>
    <mergeCell ref="A5:B5"/>
    <mergeCell ref="A6:B6"/>
    <mergeCell ref="A7:B7"/>
    <mergeCell ref="A8:B8"/>
  </mergeCells>
  <phoneticPr fontId="28"/>
  <hyperlinks>
    <hyperlink ref="J1" location="目次!R1C1" display="目次"/>
  </hyperlinks>
  <printOptions horizontalCentered="1" verticalCentered="1"/>
  <pageMargins left="0.86614173228346458" right="0.86614173228346458" top="0.98425196850393704" bottom="0.98425196850393704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workbookViewId="0"/>
  </sheetViews>
  <sheetFormatPr defaultRowHeight="13.5"/>
  <cols>
    <col min="1" max="1" width="7" style="400" customWidth="1"/>
    <col min="2" max="2" width="6.75" style="400" customWidth="1"/>
    <col min="3" max="8" width="7.875" style="400" customWidth="1"/>
    <col min="9" max="11" width="7.875" style="401" customWidth="1"/>
    <col min="12" max="16384" width="9" style="401"/>
  </cols>
  <sheetData>
    <row r="1" spans="1:13" ht="18" customHeight="1" thickBot="1">
      <c r="A1" s="399" t="s">
        <v>554</v>
      </c>
      <c r="B1" s="449"/>
      <c r="C1" s="444"/>
      <c r="D1" s="444"/>
      <c r="E1" s="444"/>
      <c r="F1" s="444"/>
      <c r="G1" s="444"/>
      <c r="H1" s="444"/>
      <c r="I1" s="444"/>
      <c r="J1" s="444"/>
      <c r="K1" s="450" t="s">
        <v>541</v>
      </c>
      <c r="M1" s="448" t="s">
        <v>478</v>
      </c>
    </row>
    <row r="2" spans="1:13" s="318" customFormat="1" ht="18" customHeight="1">
      <c r="A2" s="495" t="s">
        <v>20</v>
      </c>
      <c r="B2" s="497" t="s">
        <v>542</v>
      </c>
      <c r="C2" s="493" t="s">
        <v>543</v>
      </c>
      <c r="D2" s="499"/>
      <c r="E2" s="499"/>
      <c r="F2" s="499"/>
      <c r="G2" s="499"/>
      <c r="H2" s="499"/>
      <c r="I2" s="499"/>
      <c r="J2" s="499"/>
      <c r="K2" s="499"/>
    </row>
    <row r="3" spans="1:13" s="318" customFormat="1" ht="18" customHeight="1">
      <c r="A3" s="496"/>
      <c r="B3" s="498"/>
      <c r="C3" s="451" t="s">
        <v>544</v>
      </c>
      <c r="D3" s="451" t="s">
        <v>545</v>
      </c>
      <c r="E3" s="451" t="s">
        <v>546</v>
      </c>
      <c r="F3" s="451" t="s">
        <v>547</v>
      </c>
      <c r="G3" s="451" t="s">
        <v>548</v>
      </c>
      <c r="H3" s="451" t="s">
        <v>549</v>
      </c>
      <c r="I3" s="451" t="s">
        <v>550</v>
      </c>
      <c r="J3" s="451" t="s">
        <v>551</v>
      </c>
      <c r="K3" s="451" t="s">
        <v>552</v>
      </c>
    </row>
    <row r="4" spans="1:13" s="458" customFormat="1" ht="18" customHeight="1">
      <c r="A4" s="452">
        <v>24</v>
      </c>
      <c r="B4" s="453">
        <v>334</v>
      </c>
      <c r="C4" s="454">
        <v>392</v>
      </c>
      <c r="D4" s="454">
        <v>320</v>
      </c>
      <c r="E4" s="454">
        <v>278</v>
      </c>
      <c r="F4" s="454">
        <v>12</v>
      </c>
      <c r="G4" s="455">
        <v>45</v>
      </c>
      <c r="H4" s="454">
        <v>340</v>
      </c>
      <c r="I4" s="456">
        <v>0</v>
      </c>
      <c r="J4" s="457">
        <v>27</v>
      </c>
      <c r="K4" s="456">
        <v>0.2</v>
      </c>
    </row>
    <row r="5" spans="1:13" s="461" customFormat="1" ht="18" customHeight="1">
      <c r="A5" s="452">
        <v>25</v>
      </c>
      <c r="B5" s="453">
        <v>350</v>
      </c>
      <c r="C5" s="454">
        <v>412</v>
      </c>
      <c r="D5" s="454">
        <v>349</v>
      </c>
      <c r="E5" s="454">
        <v>295</v>
      </c>
      <c r="F5" s="454">
        <v>16</v>
      </c>
      <c r="G5" s="454">
        <v>42</v>
      </c>
      <c r="H5" s="454">
        <v>349</v>
      </c>
      <c r="I5" s="459">
        <v>0</v>
      </c>
      <c r="J5" s="457">
        <v>29</v>
      </c>
      <c r="K5" s="460">
        <v>0.3</v>
      </c>
    </row>
    <row r="6" spans="1:13" s="461" customFormat="1" ht="18" customHeight="1">
      <c r="A6" s="452">
        <v>26</v>
      </c>
      <c r="B6" s="453">
        <v>373</v>
      </c>
      <c r="C6" s="454">
        <v>445</v>
      </c>
      <c r="D6" s="454">
        <v>377</v>
      </c>
      <c r="E6" s="454">
        <v>319</v>
      </c>
      <c r="F6" s="454">
        <v>19</v>
      </c>
      <c r="G6" s="454">
        <v>44</v>
      </c>
      <c r="H6" s="454">
        <v>370</v>
      </c>
      <c r="I6" s="459">
        <v>0</v>
      </c>
      <c r="J6" s="457">
        <v>32</v>
      </c>
      <c r="K6" s="460">
        <v>0.2</v>
      </c>
    </row>
    <row r="7" spans="1:13" s="462" customFormat="1" ht="18" customHeight="1">
      <c r="A7" s="452">
        <v>27</v>
      </c>
      <c r="B7" s="453">
        <v>390</v>
      </c>
      <c r="C7" s="454">
        <v>471</v>
      </c>
      <c r="D7" s="454">
        <v>393</v>
      </c>
      <c r="E7" s="454">
        <v>347</v>
      </c>
      <c r="F7" s="454">
        <v>18</v>
      </c>
      <c r="G7" s="454">
        <v>47</v>
      </c>
      <c r="H7" s="454">
        <v>403</v>
      </c>
      <c r="I7" s="459">
        <v>0.1</v>
      </c>
      <c r="J7" s="457">
        <v>40</v>
      </c>
      <c r="K7" s="460">
        <v>0.3</v>
      </c>
    </row>
    <row r="8" spans="1:13" s="461" customFormat="1" ht="18" customHeight="1" thickBot="1">
      <c r="A8" s="463">
        <v>28</v>
      </c>
      <c r="B8" s="464">
        <v>390</v>
      </c>
      <c r="C8" s="465">
        <v>484</v>
      </c>
      <c r="D8" s="465">
        <v>404</v>
      </c>
      <c r="E8" s="465">
        <v>357</v>
      </c>
      <c r="F8" s="465">
        <v>24</v>
      </c>
      <c r="G8" s="465">
        <v>54</v>
      </c>
      <c r="H8" s="465">
        <v>406</v>
      </c>
      <c r="I8" s="466">
        <v>0</v>
      </c>
      <c r="J8" s="467">
        <v>40</v>
      </c>
      <c r="K8" s="468">
        <v>0.3</v>
      </c>
    </row>
    <row r="9" spans="1:13" ht="18" customHeight="1">
      <c r="F9" s="469"/>
      <c r="G9" s="469"/>
      <c r="H9" s="469"/>
      <c r="K9" s="469" t="s">
        <v>553</v>
      </c>
    </row>
    <row r="10" spans="1:13" ht="18" customHeight="1"/>
    <row r="11" spans="1:13" ht="18" customHeight="1"/>
    <row r="12" spans="1:13" ht="18" customHeight="1"/>
    <row r="13" spans="1:13" ht="18" customHeight="1"/>
    <row r="14" spans="1:13" ht="18" customHeight="1"/>
    <row r="15" spans="1:13" ht="18" customHeight="1"/>
    <row r="16" spans="1:13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</sheetData>
  <mergeCells count="3">
    <mergeCell ref="A2:A3"/>
    <mergeCell ref="B2:B3"/>
    <mergeCell ref="C2:K2"/>
  </mergeCells>
  <phoneticPr fontId="28"/>
  <hyperlinks>
    <hyperlink ref="M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/>
  </sheetViews>
  <sheetFormatPr defaultRowHeight="13.5"/>
  <cols>
    <col min="1" max="2" width="8" style="20" customWidth="1"/>
    <col min="3" max="8" width="7.625" style="20" customWidth="1"/>
    <col min="9" max="10" width="7.625" style="5" customWidth="1"/>
    <col min="11" max="11" width="8" style="5" customWidth="1"/>
    <col min="12" max="12" width="9" style="5"/>
    <col min="13" max="14" width="10.875" style="5" bestFit="1" customWidth="1"/>
    <col min="15" max="16384" width="9" style="5"/>
  </cols>
  <sheetData>
    <row r="1" spans="1:13" ht="18" customHeight="1" thickBot="1">
      <c r="A1" s="2" t="s">
        <v>559</v>
      </c>
      <c r="B1" s="1"/>
      <c r="C1" s="3"/>
      <c r="D1" s="3"/>
      <c r="E1" s="3"/>
      <c r="F1" s="3"/>
      <c r="G1" s="3"/>
      <c r="H1" s="3"/>
      <c r="I1" s="3"/>
      <c r="J1" s="3"/>
      <c r="K1" s="4" t="s">
        <v>555</v>
      </c>
      <c r="M1" s="323" t="s">
        <v>478</v>
      </c>
    </row>
    <row r="2" spans="1:13" s="8" customFormat="1" ht="25.5">
      <c r="A2" s="320" t="s">
        <v>20</v>
      </c>
      <c r="B2" s="6" t="s">
        <v>0</v>
      </c>
      <c r="C2" s="7" t="s">
        <v>545</v>
      </c>
      <c r="D2" s="7" t="s">
        <v>546</v>
      </c>
      <c r="E2" s="7" t="s">
        <v>547</v>
      </c>
      <c r="F2" s="7" t="s">
        <v>548</v>
      </c>
      <c r="G2" s="7" t="s">
        <v>549</v>
      </c>
      <c r="H2" s="7" t="s">
        <v>550</v>
      </c>
      <c r="I2" s="7" t="s">
        <v>551</v>
      </c>
      <c r="J2" s="7" t="s">
        <v>552</v>
      </c>
      <c r="K2" s="319" t="s">
        <v>556</v>
      </c>
    </row>
    <row r="3" spans="1:13" s="12" customFormat="1" ht="18" customHeight="1">
      <c r="A3" s="9">
        <v>24</v>
      </c>
      <c r="B3" s="10">
        <v>649158</v>
      </c>
      <c r="C3" s="11">
        <v>181447</v>
      </c>
      <c r="D3" s="11">
        <v>62908</v>
      </c>
      <c r="E3" s="11">
        <v>1677</v>
      </c>
      <c r="F3" s="11">
        <v>15501</v>
      </c>
      <c r="G3" s="11">
        <v>294269</v>
      </c>
      <c r="H3" s="11">
        <v>0</v>
      </c>
      <c r="I3" s="11">
        <v>307</v>
      </c>
      <c r="J3" s="11">
        <v>891</v>
      </c>
      <c r="K3" s="11">
        <v>92158</v>
      </c>
    </row>
    <row r="4" spans="1:13" s="14" customFormat="1" ht="18" customHeight="1">
      <c r="A4" s="470" t="s">
        <v>557</v>
      </c>
      <c r="B4" s="471">
        <v>1.0000000000000002</v>
      </c>
      <c r="C4" s="472">
        <v>0.27951130541409025</v>
      </c>
      <c r="D4" s="472">
        <v>9.6907070389643205E-2</v>
      </c>
      <c r="E4" s="472">
        <v>2.5833464272180268E-3</v>
      </c>
      <c r="F4" s="13">
        <v>2.3878624310260367E-2</v>
      </c>
      <c r="G4" s="472">
        <v>0.45330874763924961</v>
      </c>
      <c r="H4" s="472">
        <v>0</v>
      </c>
      <c r="I4" s="472">
        <v>4.7292030599638301E-4</v>
      </c>
      <c r="J4" s="472">
        <v>1.3725472073054634E-3</v>
      </c>
      <c r="K4" s="472">
        <v>0.1419654383062367</v>
      </c>
    </row>
    <row r="5" spans="1:13" s="12" customFormat="1" ht="18" customHeight="1">
      <c r="A5" s="9">
        <v>25</v>
      </c>
      <c r="B5" s="10">
        <v>643834</v>
      </c>
      <c r="C5" s="11">
        <v>188168</v>
      </c>
      <c r="D5" s="11">
        <v>66919</v>
      </c>
      <c r="E5" s="11">
        <v>2135</v>
      </c>
      <c r="F5" s="11">
        <v>9306</v>
      </c>
      <c r="G5" s="11">
        <v>279670</v>
      </c>
      <c r="H5" s="11">
        <v>0</v>
      </c>
      <c r="I5" s="473">
        <v>797</v>
      </c>
      <c r="J5" s="473">
        <v>607</v>
      </c>
      <c r="K5" s="11">
        <v>96232</v>
      </c>
    </row>
    <row r="6" spans="1:13" s="14" customFormat="1" ht="18" customHeight="1">
      <c r="A6" s="470" t="s">
        <v>558</v>
      </c>
      <c r="B6" s="471">
        <v>1</v>
      </c>
      <c r="C6" s="472">
        <v>0.29226166993355429</v>
      </c>
      <c r="D6" s="472">
        <v>0.10393828222802771</v>
      </c>
      <c r="E6" s="472">
        <v>3.3160721552449855E-3</v>
      </c>
      <c r="F6" s="472">
        <v>1.4454036288857065E-2</v>
      </c>
      <c r="G6" s="472">
        <v>0.43438215440625999</v>
      </c>
      <c r="H6" s="472">
        <v>0</v>
      </c>
      <c r="I6" s="472">
        <v>1.2378967249322031E-3</v>
      </c>
      <c r="J6" s="472">
        <v>9.427896010462324E-4</v>
      </c>
      <c r="K6" s="472">
        <v>0.1494670986620775</v>
      </c>
    </row>
    <row r="7" spans="1:13" s="15" customFormat="1" ht="18" customHeight="1">
      <c r="A7" s="9">
        <v>26</v>
      </c>
      <c r="B7" s="10">
        <v>664466</v>
      </c>
      <c r="C7" s="11">
        <v>203266</v>
      </c>
      <c r="D7" s="11">
        <v>73841</v>
      </c>
      <c r="E7" s="11">
        <v>2648</v>
      </c>
      <c r="F7" s="11">
        <v>8216</v>
      </c>
      <c r="G7" s="11">
        <v>273911</v>
      </c>
      <c r="H7" s="11">
        <v>0</v>
      </c>
      <c r="I7" s="473">
        <v>554</v>
      </c>
      <c r="J7" s="473">
        <v>577</v>
      </c>
      <c r="K7" s="11">
        <v>101453</v>
      </c>
    </row>
    <row r="8" spans="1:13" s="14" customFormat="1" ht="18" customHeight="1">
      <c r="A8" s="470" t="s">
        <v>558</v>
      </c>
      <c r="B8" s="471">
        <v>0.99999999999999989</v>
      </c>
      <c r="C8" s="472">
        <v>0.30590880496519007</v>
      </c>
      <c r="D8" s="472">
        <v>0.11112833463262228</v>
      </c>
      <c r="E8" s="472">
        <v>3.9851549966439213E-3</v>
      </c>
      <c r="F8" s="472">
        <v>1.2364816258469207E-2</v>
      </c>
      <c r="G8" s="472">
        <v>0.41222726219249745</v>
      </c>
      <c r="H8" s="472">
        <v>0</v>
      </c>
      <c r="I8" s="472">
        <v>8.3375221606523135E-4</v>
      </c>
      <c r="J8" s="472">
        <v>8.6836647774302979E-4</v>
      </c>
      <c r="K8" s="472">
        <v>0.15268350826076879</v>
      </c>
    </row>
    <row r="9" spans="1:13" s="390" customFormat="1" ht="18" customHeight="1">
      <c r="A9" s="9">
        <v>27</v>
      </c>
      <c r="B9" s="10">
        <v>661030</v>
      </c>
      <c r="C9" s="11">
        <v>201889</v>
      </c>
      <c r="D9" s="11">
        <v>79090</v>
      </c>
      <c r="E9" s="11">
        <v>2493</v>
      </c>
      <c r="F9" s="11">
        <v>7691</v>
      </c>
      <c r="G9" s="11">
        <v>270059</v>
      </c>
      <c r="H9" s="11">
        <v>423</v>
      </c>
      <c r="I9" s="473">
        <v>959</v>
      </c>
      <c r="J9" s="473">
        <v>624</v>
      </c>
      <c r="K9" s="11">
        <v>97802</v>
      </c>
    </row>
    <row r="10" spans="1:13" s="17" customFormat="1" ht="18" customHeight="1" thickBot="1">
      <c r="A10" s="16" t="s">
        <v>558</v>
      </c>
      <c r="B10" s="474">
        <v>1</v>
      </c>
      <c r="C10" s="475">
        <v>0.30541579050875151</v>
      </c>
      <c r="D10" s="475">
        <v>0.11964661210535074</v>
      </c>
      <c r="E10" s="475">
        <v>3.771387077742311E-3</v>
      </c>
      <c r="F10" s="475">
        <v>1.1634872849946297E-2</v>
      </c>
      <c r="G10" s="475">
        <v>0.40854272877176528</v>
      </c>
      <c r="H10" s="475">
        <v>6.3991044279382173E-4</v>
      </c>
      <c r="I10" s="475">
        <v>1.4507662284616433E-3</v>
      </c>
      <c r="J10" s="475">
        <v>9.4398136241925475E-4</v>
      </c>
      <c r="K10" s="475">
        <v>0.14795395065276917</v>
      </c>
    </row>
    <row r="11" spans="1:13" s="12" customFormat="1" ht="18" customHeight="1">
      <c r="A11" s="18">
        <v>28</v>
      </c>
      <c r="B11" s="476">
        <v>707606</v>
      </c>
      <c r="C11" s="19">
        <v>200217</v>
      </c>
      <c r="D11" s="19">
        <v>79424</v>
      </c>
      <c r="E11" s="19">
        <v>2956</v>
      </c>
      <c r="F11" s="19">
        <v>12752</v>
      </c>
      <c r="G11" s="19">
        <v>310331</v>
      </c>
      <c r="H11" s="19">
        <v>0</v>
      </c>
      <c r="I11" s="477">
        <v>840</v>
      </c>
      <c r="J11" s="477">
        <v>572</v>
      </c>
      <c r="K11" s="19">
        <v>100514</v>
      </c>
    </row>
    <row r="12" spans="1:13" s="14" customFormat="1" ht="18" customHeight="1" thickBot="1">
      <c r="A12" s="478" t="s">
        <v>558</v>
      </c>
      <c r="B12" s="479">
        <f>SUM(C12:K12)</f>
        <v>1</v>
      </c>
      <c r="C12" s="480">
        <f>C11/$B$11</f>
        <v>0.28294983366449689</v>
      </c>
      <c r="D12" s="480">
        <f t="shared" ref="D12:K12" si="0">D11/$B$11</f>
        <v>0.11224325401423957</v>
      </c>
      <c r="E12" s="480">
        <f t="shared" si="0"/>
        <v>4.1774659909610719E-3</v>
      </c>
      <c r="F12" s="480">
        <f t="shared" si="0"/>
        <v>1.80213282532935E-2</v>
      </c>
      <c r="G12" s="480">
        <f t="shared" si="0"/>
        <v>0.43856468147528427</v>
      </c>
      <c r="H12" s="480">
        <f t="shared" si="0"/>
        <v>0</v>
      </c>
      <c r="I12" s="480">
        <f t="shared" si="0"/>
        <v>1.1871012964842016E-3</v>
      </c>
      <c r="J12" s="480">
        <f t="shared" si="0"/>
        <v>8.0835945427257542E-4</v>
      </c>
      <c r="K12" s="480">
        <f t="shared" si="0"/>
        <v>0.1420479758509679</v>
      </c>
    </row>
    <row r="13" spans="1:13" ht="18" customHeight="1">
      <c r="B13" s="21"/>
      <c r="G13" s="22"/>
      <c r="H13" s="22"/>
      <c r="K13" s="22" t="s">
        <v>553</v>
      </c>
    </row>
    <row r="14" spans="1:13" ht="18" customHeight="1">
      <c r="B14" s="481"/>
      <c r="C14" s="482"/>
      <c r="D14" s="483"/>
      <c r="E14" s="483"/>
      <c r="F14" s="483"/>
      <c r="G14" s="483"/>
      <c r="H14" s="483"/>
      <c r="I14" s="483"/>
      <c r="J14" s="483"/>
      <c r="K14" s="483"/>
    </row>
    <row r="15" spans="1:13" ht="18" customHeight="1">
      <c r="B15" s="484"/>
    </row>
    <row r="16" spans="1:13" ht="18" customHeight="1">
      <c r="B16" s="484"/>
    </row>
    <row r="17" spans="2:2" ht="18" customHeight="1">
      <c r="B17" s="484"/>
    </row>
    <row r="18" spans="2:2" ht="18" customHeight="1">
      <c r="B18" s="484"/>
    </row>
    <row r="19" spans="2:2" ht="18" customHeight="1"/>
    <row r="20" spans="2:2" ht="18" customHeight="1"/>
    <row r="21" spans="2:2" ht="18" customHeight="1"/>
    <row r="22" spans="2:2" ht="18" customHeight="1"/>
    <row r="23" spans="2:2" ht="18" customHeight="1"/>
    <row r="24" spans="2:2" ht="18" customHeight="1"/>
    <row r="25" spans="2:2" ht="18" customHeight="1"/>
    <row r="26" spans="2:2" ht="18" customHeight="1"/>
    <row r="27" spans="2:2" ht="18" customHeight="1"/>
    <row r="28" spans="2:2" ht="18" customHeight="1"/>
    <row r="29" spans="2:2" ht="18" customHeight="1"/>
    <row r="30" spans="2:2" ht="18" customHeight="1"/>
    <row r="31" spans="2:2" ht="18" customHeight="1"/>
    <row r="32" spans="2: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</sheetData>
  <phoneticPr fontId="28"/>
  <hyperlinks>
    <hyperlink ref="M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workbookViewId="0"/>
  </sheetViews>
  <sheetFormatPr defaultRowHeight="13.5"/>
  <cols>
    <col min="1" max="1" width="23.75" style="20" customWidth="1"/>
    <col min="2" max="5" width="12.125" style="20" customWidth="1"/>
    <col min="6" max="6" width="9.25" style="5" bestFit="1" customWidth="1"/>
    <col min="7" max="7" width="9.75" style="5" bestFit="1" customWidth="1"/>
    <col min="8" max="16384" width="9" style="5"/>
  </cols>
  <sheetData>
    <row r="1" spans="1:10" ht="18" customHeight="1" thickBot="1">
      <c r="A1" s="2" t="s">
        <v>424</v>
      </c>
      <c r="B1" s="1"/>
      <c r="C1" s="3"/>
      <c r="D1" s="3"/>
      <c r="E1" s="322" t="s">
        <v>22</v>
      </c>
      <c r="G1" s="323" t="s">
        <v>478</v>
      </c>
    </row>
    <row r="2" spans="1:10" s="8" customFormat="1" ht="15.75" customHeight="1">
      <c r="A2" s="500" t="s">
        <v>423</v>
      </c>
      <c r="B2" s="502" t="s">
        <v>422</v>
      </c>
      <c r="C2" s="504" t="s">
        <v>421</v>
      </c>
      <c r="D2" s="505"/>
      <c r="E2" s="505"/>
    </row>
    <row r="3" spans="1:10" s="8" customFormat="1" ht="15.75" customHeight="1">
      <c r="A3" s="501"/>
      <c r="B3" s="503"/>
      <c r="C3" s="24" t="s">
        <v>23</v>
      </c>
      <c r="D3" s="24" t="s">
        <v>24</v>
      </c>
      <c r="E3" s="25" t="s">
        <v>25</v>
      </c>
    </row>
    <row r="4" spans="1:10" s="12" customFormat="1" ht="15" customHeight="1">
      <c r="A4" s="9">
        <v>24</v>
      </c>
      <c r="B4" s="11">
        <v>39161</v>
      </c>
      <c r="C4" s="11">
        <v>170</v>
      </c>
      <c r="D4" s="11">
        <v>158</v>
      </c>
      <c r="E4" s="11">
        <v>37</v>
      </c>
      <c r="F4" s="321"/>
    </row>
    <row r="5" spans="1:10" s="12" customFormat="1" ht="15" customHeight="1">
      <c r="A5" s="9">
        <v>25</v>
      </c>
      <c r="B5" s="11">
        <v>37240.04</v>
      </c>
      <c r="C5" s="11">
        <v>170</v>
      </c>
      <c r="D5" s="11">
        <v>145</v>
      </c>
      <c r="E5" s="11">
        <v>37</v>
      </c>
    </row>
    <row r="6" spans="1:10" s="12" customFormat="1" ht="15" customHeight="1">
      <c r="A6" s="9">
        <v>26</v>
      </c>
      <c r="B6" s="11">
        <v>38080</v>
      </c>
      <c r="C6" s="11">
        <v>155</v>
      </c>
      <c r="D6" s="11">
        <v>151</v>
      </c>
      <c r="E6" s="11">
        <v>37</v>
      </c>
    </row>
    <row r="7" spans="1:10" s="12" customFormat="1" ht="15" customHeight="1">
      <c r="A7" s="9">
        <v>27</v>
      </c>
      <c r="B7" s="11">
        <v>34190</v>
      </c>
      <c r="C7" s="11">
        <v>155</v>
      </c>
      <c r="D7" s="11">
        <v>127</v>
      </c>
      <c r="E7" s="11">
        <v>37</v>
      </c>
    </row>
    <row r="8" spans="1:10" s="12" customFormat="1" ht="15" customHeight="1">
      <c r="A8" s="18">
        <v>28</v>
      </c>
      <c r="B8" s="19">
        <f>SUM(B9:B14)</f>
        <v>33295</v>
      </c>
      <c r="C8" s="19">
        <f>SUM(C9:C14)</f>
        <v>155</v>
      </c>
      <c r="D8" s="19">
        <f>SUM(D9:D14)</f>
        <v>123</v>
      </c>
      <c r="E8" s="19">
        <f>SUM(E9:E14)</f>
        <v>37</v>
      </c>
      <c r="G8" s="321"/>
      <c r="H8" s="321"/>
      <c r="I8" s="321"/>
      <c r="J8" s="321"/>
    </row>
    <row r="9" spans="1:10" s="12" customFormat="1" ht="15" customHeight="1">
      <c r="A9" s="26" t="s">
        <v>26</v>
      </c>
      <c r="B9" s="11">
        <v>7171</v>
      </c>
      <c r="C9" s="11">
        <v>30</v>
      </c>
      <c r="D9" s="11">
        <v>29</v>
      </c>
      <c r="E9" s="11">
        <v>7</v>
      </c>
    </row>
    <row r="10" spans="1:10" s="12" customFormat="1" ht="15" customHeight="1">
      <c r="A10" s="26" t="s">
        <v>27</v>
      </c>
      <c r="B10" s="11">
        <v>2584</v>
      </c>
      <c r="C10" s="11">
        <v>20</v>
      </c>
      <c r="D10" s="11">
        <v>13</v>
      </c>
      <c r="E10" s="11">
        <v>5</v>
      </c>
    </row>
    <row r="11" spans="1:10" s="12" customFormat="1" ht="15" customHeight="1">
      <c r="A11" s="26" t="s">
        <v>28</v>
      </c>
      <c r="B11" s="11">
        <v>9512</v>
      </c>
      <c r="C11" s="11">
        <v>30</v>
      </c>
      <c r="D11" s="11">
        <v>26</v>
      </c>
      <c r="E11" s="11">
        <v>7</v>
      </c>
    </row>
    <row r="12" spans="1:10" s="12" customFormat="1" ht="15" customHeight="1">
      <c r="A12" s="26" t="s">
        <v>29</v>
      </c>
      <c r="B12" s="11">
        <v>7142</v>
      </c>
      <c r="C12" s="11">
        <v>30</v>
      </c>
      <c r="D12" s="11">
        <v>26</v>
      </c>
      <c r="E12" s="11">
        <v>7</v>
      </c>
    </row>
    <row r="13" spans="1:10" s="12" customFormat="1" ht="15" customHeight="1">
      <c r="A13" s="26" t="s">
        <v>30</v>
      </c>
      <c r="B13" s="11">
        <v>2803</v>
      </c>
      <c r="C13" s="11">
        <v>15</v>
      </c>
      <c r="D13" s="11">
        <v>8</v>
      </c>
      <c r="E13" s="11">
        <v>5</v>
      </c>
    </row>
    <row r="14" spans="1:10" s="15" customFormat="1" ht="15" customHeight="1" thickBot="1">
      <c r="A14" s="27" t="s">
        <v>31</v>
      </c>
      <c r="B14" s="28">
        <v>4083</v>
      </c>
      <c r="C14" s="28">
        <v>30</v>
      </c>
      <c r="D14" s="28">
        <v>21</v>
      </c>
      <c r="E14" s="28">
        <v>6</v>
      </c>
      <c r="F14" s="12"/>
    </row>
    <row r="15" spans="1:10" ht="18" customHeight="1">
      <c r="E15" s="20" t="s">
        <v>477</v>
      </c>
    </row>
    <row r="16" spans="1:10" ht="18" customHeight="1"/>
    <row r="17" spans="2:5" ht="18" customHeight="1">
      <c r="B17" s="29"/>
      <c r="C17" s="30"/>
      <c r="D17" s="31"/>
      <c r="E17" s="31"/>
    </row>
    <row r="18" spans="2:5" ht="18" customHeight="1">
      <c r="B18" s="29"/>
      <c r="C18" s="1"/>
      <c r="D18" s="1"/>
      <c r="E18" s="1"/>
    </row>
    <row r="19" spans="2:5" ht="18" customHeight="1">
      <c r="B19" s="29"/>
      <c r="C19" s="1"/>
      <c r="D19" s="1"/>
      <c r="E19" s="1"/>
    </row>
    <row r="20" spans="2:5" ht="18" customHeight="1">
      <c r="B20" s="205"/>
      <c r="C20" s="205"/>
      <c r="D20" s="205"/>
      <c r="E20" s="205"/>
    </row>
    <row r="21" spans="2:5" ht="18" customHeight="1">
      <c r="B21" s="29"/>
      <c r="C21" s="1"/>
      <c r="D21" s="1"/>
      <c r="E21" s="1"/>
    </row>
    <row r="22" spans="2:5" ht="18" customHeight="1">
      <c r="B22" s="29"/>
      <c r="C22" s="1"/>
      <c r="D22" s="1"/>
      <c r="E22" s="1"/>
    </row>
    <row r="23" spans="2:5" ht="18" customHeight="1">
      <c r="B23" s="29"/>
      <c r="C23" s="1"/>
      <c r="D23" s="1"/>
      <c r="E23" s="1"/>
    </row>
    <row r="24" spans="2:5" ht="18" customHeight="1">
      <c r="B24" s="32"/>
      <c r="C24" s="1"/>
      <c r="D24" s="1"/>
      <c r="E24" s="1"/>
    </row>
    <row r="25" spans="2:5" ht="18" customHeight="1">
      <c r="B25" s="1"/>
      <c r="C25" s="1"/>
      <c r="D25" s="1"/>
      <c r="E25" s="1"/>
    </row>
    <row r="26" spans="2:5" ht="18" customHeight="1"/>
    <row r="27" spans="2:5" ht="18" customHeight="1"/>
    <row r="28" spans="2:5" ht="18" customHeight="1"/>
    <row r="29" spans="2:5" ht="18" customHeight="1"/>
    <row r="30" spans="2:5" ht="18" customHeight="1"/>
    <row r="31" spans="2:5" ht="18" customHeight="1"/>
    <row r="32" spans="2:5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</sheetData>
  <mergeCells count="3">
    <mergeCell ref="A2:A3"/>
    <mergeCell ref="B2:B3"/>
    <mergeCell ref="C2:E2"/>
  </mergeCells>
  <phoneticPr fontId="28"/>
  <hyperlinks>
    <hyperlink ref="G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showGridLines="0" zoomScaleNormal="100" workbookViewId="0">
      <selection sqref="A1:E1"/>
    </sheetView>
  </sheetViews>
  <sheetFormatPr defaultRowHeight="13.5"/>
  <cols>
    <col min="1" max="1" width="4.375" style="5" customWidth="1"/>
    <col min="2" max="3" width="2" style="5" customWidth="1"/>
    <col min="4" max="4" width="2" style="20" customWidth="1"/>
    <col min="5" max="5" width="33.125" style="20" customWidth="1"/>
    <col min="6" max="6" width="7.875" style="21" customWidth="1"/>
    <col min="7" max="7" width="2" style="21" customWidth="1"/>
    <col min="8" max="9" width="2" style="5" customWidth="1"/>
    <col min="10" max="10" width="33.125" style="5" customWidth="1"/>
    <col min="11" max="11" width="7.625" style="5" customWidth="1"/>
    <col min="12" max="16384" width="9" style="5"/>
  </cols>
  <sheetData>
    <row r="1" spans="1:13" ht="18" thickBot="1">
      <c r="A1" s="506" t="s">
        <v>32</v>
      </c>
      <c r="B1" s="506"/>
      <c r="C1" s="506"/>
      <c r="D1" s="506"/>
      <c r="E1" s="506"/>
      <c r="F1" s="33"/>
      <c r="G1" s="33"/>
      <c r="K1" s="325" t="s">
        <v>479</v>
      </c>
      <c r="L1" s="267"/>
      <c r="M1" s="323" t="s">
        <v>478</v>
      </c>
    </row>
    <row r="2" spans="1:13" ht="23.25" thickBot="1">
      <c r="A2" s="507" t="s">
        <v>33</v>
      </c>
      <c r="B2" s="508"/>
      <c r="C2" s="508"/>
      <c r="D2" s="508"/>
      <c r="E2" s="509"/>
      <c r="F2" s="35" t="s">
        <v>34</v>
      </c>
      <c r="G2" s="36"/>
      <c r="H2" s="508" t="s">
        <v>33</v>
      </c>
      <c r="I2" s="508"/>
      <c r="J2" s="509"/>
      <c r="K2" s="37" t="s">
        <v>34</v>
      </c>
      <c r="L2" s="208"/>
      <c r="M2" s="8"/>
    </row>
    <row r="3" spans="1:13" s="8" customFormat="1" ht="15" customHeight="1">
      <c r="A3" s="510" t="s">
        <v>35</v>
      </c>
      <c r="B3" s="513" t="s">
        <v>36</v>
      </c>
      <c r="C3" s="514"/>
      <c r="D3" s="514"/>
      <c r="E3" s="515"/>
      <c r="F3" s="311">
        <v>4</v>
      </c>
      <c r="G3" s="516" t="s">
        <v>37</v>
      </c>
      <c r="H3" s="517"/>
      <c r="I3" s="517"/>
      <c r="J3" s="518"/>
      <c r="K3" s="38"/>
    </row>
    <row r="4" spans="1:13" s="8" customFormat="1" ht="15" customHeight="1">
      <c r="A4" s="511"/>
      <c r="B4" s="519" t="s">
        <v>38</v>
      </c>
      <c r="C4" s="520"/>
      <c r="D4" s="520"/>
      <c r="E4" s="521"/>
      <c r="F4" s="40">
        <v>6</v>
      </c>
      <c r="G4" s="41"/>
      <c r="H4" s="522" t="s">
        <v>39</v>
      </c>
      <c r="I4" s="522"/>
      <c r="J4" s="523"/>
      <c r="K4" s="44">
        <v>1</v>
      </c>
    </row>
    <row r="5" spans="1:13" s="8" customFormat="1" ht="15" customHeight="1">
      <c r="A5" s="511"/>
      <c r="B5" s="519" t="s">
        <v>40</v>
      </c>
      <c r="C5" s="520"/>
      <c r="D5" s="520"/>
      <c r="E5" s="521"/>
      <c r="F5" s="40">
        <v>6</v>
      </c>
      <c r="G5" s="41"/>
      <c r="H5" s="522" t="s">
        <v>41</v>
      </c>
      <c r="I5" s="522"/>
      <c r="J5" s="523"/>
      <c r="K5" s="44">
        <v>1</v>
      </c>
    </row>
    <row r="6" spans="1:13" s="8" customFormat="1" ht="15" customHeight="1">
      <c r="A6" s="511"/>
      <c r="B6" s="519" t="s">
        <v>42</v>
      </c>
      <c r="C6" s="528"/>
      <c r="D6" s="528"/>
      <c r="E6" s="529"/>
      <c r="F6" s="40"/>
      <c r="G6" s="41"/>
      <c r="H6" s="522" t="s">
        <v>43</v>
      </c>
      <c r="I6" s="522"/>
      <c r="J6" s="523"/>
      <c r="K6" s="44">
        <v>2</v>
      </c>
    </row>
    <row r="7" spans="1:13" s="8" customFormat="1" ht="15" customHeight="1">
      <c r="A7" s="511"/>
      <c r="B7" s="45"/>
      <c r="C7" s="520" t="s">
        <v>44</v>
      </c>
      <c r="D7" s="520"/>
      <c r="E7" s="521"/>
      <c r="F7" s="40">
        <v>2</v>
      </c>
      <c r="G7" s="41"/>
      <c r="H7" s="304" t="s">
        <v>45</v>
      </c>
      <c r="I7" s="304"/>
      <c r="J7" s="305"/>
      <c r="K7" s="44">
        <v>1</v>
      </c>
      <c r="M7" s="208"/>
    </row>
    <row r="8" spans="1:13" s="8" customFormat="1" ht="15" customHeight="1">
      <c r="A8" s="511"/>
      <c r="B8" s="45"/>
      <c r="C8" s="520" t="s">
        <v>46</v>
      </c>
      <c r="D8" s="520"/>
      <c r="E8" s="521"/>
      <c r="F8" s="40">
        <v>2</v>
      </c>
      <c r="G8" s="41"/>
      <c r="H8" s="530" t="s">
        <v>47</v>
      </c>
      <c r="I8" s="530"/>
      <c r="J8" s="531"/>
      <c r="K8" s="44">
        <v>35</v>
      </c>
    </row>
    <row r="9" spans="1:13" s="8" customFormat="1" ht="15" customHeight="1">
      <c r="A9" s="511"/>
      <c r="B9" s="45"/>
      <c r="C9" s="520" t="s">
        <v>48</v>
      </c>
      <c r="D9" s="520"/>
      <c r="E9" s="521"/>
      <c r="F9" s="40">
        <v>2</v>
      </c>
      <c r="G9" s="41"/>
      <c r="H9" s="304" t="s">
        <v>49</v>
      </c>
      <c r="I9" s="304"/>
      <c r="J9" s="305"/>
      <c r="K9" s="44">
        <v>6</v>
      </c>
    </row>
    <row r="10" spans="1:13" s="8" customFormat="1" ht="15" customHeight="1">
      <c r="A10" s="511"/>
      <c r="B10" s="45"/>
      <c r="C10" s="520" t="s">
        <v>50</v>
      </c>
      <c r="D10" s="520"/>
      <c r="E10" s="521"/>
      <c r="F10" s="40">
        <v>1</v>
      </c>
      <c r="G10" s="532" t="s">
        <v>51</v>
      </c>
      <c r="H10" s="522"/>
      <c r="I10" s="522"/>
      <c r="J10" s="523"/>
      <c r="K10" s="44"/>
    </row>
    <row r="11" spans="1:13" s="8" customFormat="1" ht="15" customHeight="1">
      <c r="A11" s="511"/>
      <c r="B11" s="45"/>
      <c r="C11" s="520" t="s">
        <v>52</v>
      </c>
      <c r="D11" s="520"/>
      <c r="E11" s="521"/>
      <c r="F11" s="40">
        <v>2</v>
      </c>
      <c r="G11" s="41"/>
      <c r="H11" s="522" t="s">
        <v>53</v>
      </c>
      <c r="I11" s="522"/>
      <c r="J11" s="523"/>
      <c r="K11" s="44">
        <v>22</v>
      </c>
    </row>
    <row r="12" spans="1:13" s="8" customFormat="1" ht="15" customHeight="1">
      <c r="A12" s="511"/>
      <c r="B12" s="45"/>
      <c r="C12" s="533"/>
      <c r="D12" s="533"/>
      <c r="E12" s="534"/>
      <c r="F12" s="46"/>
      <c r="G12" s="41"/>
      <c r="H12" s="304" t="s">
        <v>54</v>
      </c>
      <c r="I12" s="304"/>
      <c r="J12" s="305"/>
      <c r="K12" s="44">
        <v>12</v>
      </c>
    </row>
    <row r="13" spans="1:13" s="8" customFormat="1" ht="15" customHeight="1" thickBot="1">
      <c r="A13" s="512"/>
      <c r="B13" s="47"/>
      <c r="C13" s="524"/>
      <c r="D13" s="524"/>
      <c r="E13" s="525"/>
      <c r="F13" s="48"/>
      <c r="G13" s="49"/>
      <c r="H13" s="526"/>
      <c r="I13" s="526"/>
      <c r="J13" s="527"/>
      <c r="K13" s="51"/>
      <c r="M13" s="207"/>
    </row>
    <row r="14" spans="1:13" s="14" customFormat="1" ht="15" customHeight="1">
      <c r="A14" s="510" t="s">
        <v>55</v>
      </c>
      <c r="B14" s="536" t="s">
        <v>56</v>
      </c>
      <c r="C14" s="537"/>
      <c r="D14" s="537"/>
      <c r="E14" s="538"/>
      <c r="F14" s="307">
        <v>4</v>
      </c>
      <c r="G14" s="52" t="s">
        <v>480</v>
      </c>
      <c r="H14" s="53"/>
      <c r="I14" s="53"/>
      <c r="J14" s="54"/>
      <c r="K14" s="38">
        <v>11</v>
      </c>
    </row>
    <row r="15" spans="1:13" s="14" customFormat="1" ht="15" customHeight="1">
      <c r="A15" s="535"/>
      <c r="B15" s="303" t="s">
        <v>57</v>
      </c>
      <c r="C15" s="304"/>
      <c r="D15" s="304"/>
      <c r="E15" s="305"/>
      <c r="F15" s="56">
        <v>37</v>
      </c>
      <c r="G15" s="57" t="s">
        <v>481</v>
      </c>
      <c r="H15" s="58"/>
      <c r="I15" s="58"/>
      <c r="J15" s="59"/>
      <c r="K15" s="44">
        <v>5</v>
      </c>
    </row>
    <row r="16" spans="1:13" s="14" customFormat="1" ht="15" customHeight="1">
      <c r="A16" s="511"/>
      <c r="B16" s="532" t="s">
        <v>58</v>
      </c>
      <c r="C16" s="522"/>
      <c r="D16" s="522"/>
      <c r="E16" s="523"/>
      <c r="F16" s="56">
        <v>28</v>
      </c>
      <c r="G16" s="57" t="s">
        <v>59</v>
      </c>
      <c r="H16" s="58"/>
      <c r="I16" s="58"/>
      <c r="J16" s="59"/>
      <c r="K16" s="44">
        <v>3</v>
      </c>
    </row>
    <row r="17" spans="1:12" s="14" customFormat="1" ht="15" customHeight="1">
      <c r="A17" s="511"/>
      <c r="B17" s="532" t="s">
        <v>60</v>
      </c>
      <c r="C17" s="522"/>
      <c r="D17" s="522"/>
      <c r="E17" s="523"/>
      <c r="F17" s="56">
        <v>6</v>
      </c>
      <c r="G17" s="57" t="s">
        <v>61</v>
      </c>
      <c r="H17" s="58"/>
      <c r="I17" s="58"/>
      <c r="J17" s="59"/>
      <c r="K17" s="44">
        <v>4</v>
      </c>
    </row>
    <row r="18" spans="1:12" s="14" customFormat="1" ht="15" customHeight="1">
      <c r="A18" s="511"/>
      <c r="B18" s="303" t="s">
        <v>62</v>
      </c>
      <c r="C18" s="304"/>
      <c r="D18" s="304"/>
      <c r="E18" s="305"/>
      <c r="F18" s="56">
        <v>6</v>
      </c>
      <c r="G18" s="57" t="s">
        <v>63</v>
      </c>
      <c r="H18" s="58"/>
      <c r="I18" s="58"/>
      <c r="J18" s="59"/>
      <c r="K18" s="44">
        <v>42</v>
      </c>
    </row>
    <row r="19" spans="1:12" s="14" customFormat="1" ht="15" customHeight="1">
      <c r="A19" s="511"/>
      <c r="B19" s="303" t="s">
        <v>64</v>
      </c>
      <c r="C19" s="304"/>
      <c r="D19" s="304"/>
      <c r="E19" s="305"/>
      <c r="F19" s="56">
        <v>5</v>
      </c>
      <c r="G19" s="57" t="s">
        <v>65</v>
      </c>
      <c r="H19" s="58"/>
      <c r="I19" s="58"/>
      <c r="J19" s="59"/>
      <c r="K19" s="44">
        <v>4</v>
      </c>
    </row>
    <row r="20" spans="1:12" s="14" customFormat="1" ht="15" customHeight="1">
      <c r="A20" s="511"/>
      <c r="B20" s="303" t="s">
        <v>66</v>
      </c>
      <c r="C20" s="304"/>
      <c r="D20" s="304"/>
      <c r="E20" s="305"/>
      <c r="F20" s="56">
        <v>43</v>
      </c>
      <c r="G20" s="57" t="s">
        <v>67</v>
      </c>
      <c r="H20" s="58"/>
      <c r="I20" s="58"/>
      <c r="J20" s="59"/>
      <c r="K20" s="44">
        <v>8</v>
      </c>
    </row>
    <row r="21" spans="1:12" s="14" customFormat="1" ht="15" customHeight="1">
      <c r="A21" s="511"/>
      <c r="B21" s="303" t="s">
        <v>68</v>
      </c>
      <c r="C21" s="304"/>
      <c r="D21" s="304"/>
      <c r="E21" s="305"/>
      <c r="F21" s="56">
        <v>6</v>
      </c>
      <c r="G21" s="57" t="s">
        <v>69</v>
      </c>
      <c r="H21" s="58"/>
      <c r="I21" s="58"/>
      <c r="J21" s="59"/>
      <c r="K21" s="44">
        <v>2</v>
      </c>
    </row>
    <row r="22" spans="1:12" s="14" customFormat="1" ht="15" customHeight="1">
      <c r="A22" s="511"/>
      <c r="B22" s="303" t="s">
        <v>70</v>
      </c>
      <c r="C22" s="304"/>
      <c r="D22" s="304"/>
      <c r="E22" s="305"/>
      <c r="F22" s="56">
        <v>9</v>
      </c>
      <c r="G22" s="57" t="s">
        <v>71</v>
      </c>
      <c r="H22" s="58"/>
      <c r="I22" s="58"/>
      <c r="J22" s="59"/>
      <c r="K22" s="44">
        <v>4</v>
      </c>
    </row>
    <row r="23" spans="1:12" s="14" customFormat="1" ht="15" customHeight="1" thickBot="1">
      <c r="A23" s="512"/>
      <c r="B23" s="303" t="s">
        <v>72</v>
      </c>
      <c r="C23" s="304"/>
      <c r="D23" s="304"/>
      <c r="E23" s="305"/>
      <c r="F23" s="56">
        <v>9</v>
      </c>
      <c r="G23" s="57" t="s">
        <v>73</v>
      </c>
      <c r="H23" s="58"/>
      <c r="I23" s="58"/>
      <c r="J23" s="59"/>
      <c r="K23" s="326">
        <v>10</v>
      </c>
    </row>
    <row r="24" spans="1:12" s="14" customFormat="1" ht="15" customHeight="1">
      <c r="A24" s="539" t="s">
        <v>487</v>
      </c>
      <c r="B24" s="536" t="s">
        <v>74</v>
      </c>
      <c r="C24" s="537"/>
      <c r="D24" s="537"/>
      <c r="E24" s="538"/>
      <c r="F24" s="302">
        <v>21</v>
      </c>
      <c r="G24" s="536" t="s">
        <v>76</v>
      </c>
      <c r="H24" s="537"/>
      <c r="I24" s="537"/>
      <c r="J24" s="538"/>
      <c r="K24" s="38">
        <v>3</v>
      </c>
    </row>
    <row r="25" spans="1:12" s="14" customFormat="1" ht="15" customHeight="1">
      <c r="A25" s="540"/>
      <c r="B25" s="532" t="s">
        <v>75</v>
      </c>
      <c r="C25" s="522"/>
      <c r="D25" s="522"/>
      <c r="E25" s="523"/>
      <c r="F25" s="60">
        <v>17</v>
      </c>
      <c r="G25" s="532" t="s">
        <v>482</v>
      </c>
      <c r="H25" s="522"/>
      <c r="I25" s="522"/>
      <c r="J25" s="523"/>
      <c r="K25" s="44">
        <v>26</v>
      </c>
    </row>
    <row r="26" spans="1:12" s="14" customFormat="1" ht="15" customHeight="1">
      <c r="A26" s="540"/>
      <c r="B26" s="532" t="s">
        <v>77</v>
      </c>
      <c r="C26" s="522"/>
      <c r="D26" s="522"/>
      <c r="E26" s="523"/>
      <c r="F26" s="60">
        <v>3</v>
      </c>
      <c r="G26" s="532" t="s">
        <v>78</v>
      </c>
      <c r="H26" s="522"/>
      <c r="I26" s="522"/>
      <c r="J26" s="523"/>
      <c r="K26" s="44">
        <v>24</v>
      </c>
    </row>
    <row r="27" spans="1:12" s="14" customFormat="1" ht="15" customHeight="1">
      <c r="A27" s="540"/>
      <c r="B27" s="532" t="s">
        <v>79</v>
      </c>
      <c r="C27" s="522"/>
      <c r="D27" s="522"/>
      <c r="E27" s="523"/>
      <c r="F27" s="60">
        <v>9</v>
      </c>
      <c r="G27" s="532" t="s">
        <v>483</v>
      </c>
      <c r="H27" s="522"/>
      <c r="I27" s="522"/>
      <c r="J27" s="523"/>
      <c r="K27" s="44">
        <v>3</v>
      </c>
    </row>
    <row r="28" spans="1:12" s="14" customFormat="1" ht="15" customHeight="1">
      <c r="A28" s="540"/>
      <c r="B28" s="532" t="s">
        <v>80</v>
      </c>
      <c r="C28" s="522"/>
      <c r="D28" s="522"/>
      <c r="E28" s="523"/>
      <c r="F28" s="60">
        <v>6</v>
      </c>
      <c r="G28" s="532" t="s">
        <v>81</v>
      </c>
      <c r="H28" s="522"/>
      <c r="I28" s="522"/>
      <c r="J28" s="523"/>
      <c r="K28" s="44">
        <v>8</v>
      </c>
    </row>
    <row r="29" spans="1:12" s="14" customFormat="1" ht="15" customHeight="1">
      <c r="A29" s="540"/>
      <c r="B29" s="532" t="s">
        <v>82</v>
      </c>
      <c r="C29" s="522"/>
      <c r="D29" s="522"/>
      <c r="E29" s="523"/>
      <c r="F29" s="60">
        <v>8</v>
      </c>
      <c r="G29" s="532" t="s">
        <v>83</v>
      </c>
      <c r="H29" s="522"/>
      <c r="I29" s="522"/>
      <c r="J29" s="523"/>
      <c r="K29" s="44">
        <v>6</v>
      </c>
    </row>
    <row r="30" spans="1:12" s="14" customFormat="1" ht="15" customHeight="1">
      <c r="A30" s="540"/>
      <c r="B30" s="532" t="s">
        <v>84</v>
      </c>
      <c r="C30" s="522"/>
      <c r="D30" s="522"/>
      <c r="E30" s="523"/>
      <c r="F30" s="60">
        <v>4</v>
      </c>
      <c r="G30" s="532" t="s">
        <v>85</v>
      </c>
      <c r="H30" s="522"/>
      <c r="I30" s="522"/>
      <c r="J30" s="523"/>
      <c r="K30" s="44">
        <v>10</v>
      </c>
    </row>
    <row r="31" spans="1:12" s="14" customFormat="1" ht="15" customHeight="1">
      <c r="A31" s="540"/>
      <c r="B31" s="532" t="s">
        <v>86</v>
      </c>
      <c r="C31" s="522"/>
      <c r="D31" s="522"/>
      <c r="E31" s="523"/>
      <c r="F31" s="60">
        <v>5</v>
      </c>
      <c r="G31" s="532" t="s">
        <v>87</v>
      </c>
      <c r="H31" s="522"/>
      <c r="I31" s="522"/>
      <c r="J31" s="523"/>
      <c r="K31" s="44">
        <v>2</v>
      </c>
    </row>
    <row r="32" spans="1:12" s="14" customFormat="1" ht="15" customHeight="1">
      <c r="A32" s="540"/>
      <c r="B32" s="532" t="s">
        <v>484</v>
      </c>
      <c r="C32" s="522"/>
      <c r="D32" s="522"/>
      <c r="E32" s="523"/>
      <c r="F32" s="60">
        <v>5</v>
      </c>
      <c r="G32" s="532" t="s">
        <v>88</v>
      </c>
      <c r="H32" s="522"/>
      <c r="I32" s="522"/>
      <c r="J32" s="523"/>
      <c r="K32" s="44">
        <v>15</v>
      </c>
      <c r="L32" s="206"/>
    </row>
    <row r="33" spans="1:12" s="14" customFormat="1" ht="15" customHeight="1" thickBot="1">
      <c r="A33" s="541"/>
      <c r="B33" s="542" t="s">
        <v>485</v>
      </c>
      <c r="C33" s="543"/>
      <c r="D33" s="543"/>
      <c r="E33" s="544"/>
      <c r="F33" s="61">
        <v>8</v>
      </c>
      <c r="G33" s="542" t="s">
        <v>486</v>
      </c>
      <c r="H33" s="543"/>
      <c r="I33" s="543"/>
      <c r="J33" s="544"/>
      <c r="K33" s="51">
        <v>1</v>
      </c>
      <c r="L33" s="206"/>
    </row>
    <row r="34" spans="1:12" ht="15" customHeight="1">
      <c r="A34" s="62"/>
      <c r="D34" s="58"/>
      <c r="E34" s="58"/>
      <c r="F34" s="63"/>
      <c r="G34" s="63"/>
      <c r="H34" s="14"/>
      <c r="I34" s="14"/>
      <c r="J34" s="327" t="s">
        <v>488</v>
      </c>
      <c r="K34" s="328"/>
    </row>
    <row r="35" spans="1:12" ht="18" customHeight="1"/>
    <row r="36" spans="1:12" ht="18" customHeight="1"/>
    <row r="37" spans="1:12" ht="18" customHeight="1"/>
    <row r="38" spans="1:12" ht="18" customHeight="1"/>
    <row r="39" spans="1:12" ht="18" customHeight="1"/>
    <row r="40" spans="1:12" ht="18" customHeight="1"/>
    <row r="41" spans="1:12" ht="18" customHeight="1"/>
    <row r="42" spans="1:12" ht="18" customHeight="1"/>
    <row r="43" spans="1:12" ht="18" customHeight="1"/>
    <row r="44" spans="1:12" ht="18" customHeight="1"/>
    <row r="45" spans="1:12" ht="18" customHeight="1"/>
    <row r="46" spans="1:12" ht="18" customHeight="1"/>
    <row r="47" spans="1:12" ht="18" customHeight="1"/>
    <row r="48" spans="1:1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</sheetData>
  <mergeCells count="48">
    <mergeCell ref="G32:J32"/>
    <mergeCell ref="B33:E33"/>
    <mergeCell ref="G33:J33"/>
    <mergeCell ref="G28:J28"/>
    <mergeCell ref="B29:E29"/>
    <mergeCell ref="G29:J29"/>
    <mergeCell ref="B30:E30"/>
    <mergeCell ref="G30:J30"/>
    <mergeCell ref="B31:E31"/>
    <mergeCell ref="G31:J31"/>
    <mergeCell ref="C12:E12"/>
    <mergeCell ref="B27:E27"/>
    <mergeCell ref="G27:J27"/>
    <mergeCell ref="A14:A23"/>
    <mergeCell ref="B14:E14"/>
    <mergeCell ref="B16:E16"/>
    <mergeCell ref="B17:E17"/>
    <mergeCell ref="A24:A33"/>
    <mergeCell ref="B24:E24"/>
    <mergeCell ref="B28:E28"/>
    <mergeCell ref="B32:E32"/>
    <mergeCell ref="G24:J24"/>
    <mergeCell ref="B25:E25"/>
    <mergeCell ref="G25:J25"/>
    <mergeCell ref="B26:E26"/>
    <mergeCell ref="G26:J26"/>
    <mergeCell ref="H8:J8"/>
    <mergeCell ref="C9:E9"/>
    <mergeCell ref="C10:E10"/>
    <mergeCell ref="G10:J10"/>
    <mergeCell ref="C11:E11"/>
    <mergeCell ref="H11:J11"/>
    <mergeCell ref="A1:E1"/>
    <mergeCell ref="A2:E2"/>
    <mergeCell ref="H2:J2"/>
    <mergeCell ref="A3:A13"/>
    <mergeCell ref="B3:E3"/>
    <mergeCell ref="G3:J3"/>
    <mergeCell ref="B4:E4"/>
    <mergeCell ref="H4:J4"/>
    <mergeCell ref="B5:E5"/>
    <mergeCell ref="H5:J5"/>
    <mergeCell ref="C13:E13"/>
    <mergeCell ref="H13:J13"/>
    <mergeCell ref="B6:E6"/>
    <mergeCell ref="H6:J6"/>
    <mergeCell ref="C7:E7"/>
    <mergeCell ref="C8:E8"/>
  </mergeCells>
  <phoneticPr fontId="28"/>
  <hyperlinks>
    <hyperlink ref="M1" location="目次!R1C1" display="目次"/>
  </hyperlinks>
  <printOptions horizontalCentered="1"/>
  <pageMargins left="0.82677165354330717" right="0.62" top="0.75" bottom="0.23622047244094491" header="0.31496062992125984" footer="0.2755905511811023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showGridLines="0" zoomScaleNormal="100" workbookViewId="0"/>
  </sheetViews>
  <sheetFormatPr defaultRowHeight="13.5"/>
  <cols>
    <col min="1" max="1" width="30.25" style="109" customWidth="1"/>
    <col min="2" max="2" width="14.25" style="109" customWidth="1"/>
    <col min="3" max="3" width="8.5" style="109" customWidth="1"/>
    <col min="4" max="4" width="8.5" style="321" customWidth="1"/>
    <col min="5" max="16384" width="9" style="321"/>
  </cols>
  <sheetData>
    <row r="1" spans="1:6" ht="15.95" customHeight="1" thickBot="1">
      <c r="A1" s="329" t="s">
        <v>89</v>
      </c>
      <c r="B1" s="106"/>
      <c r="C1" s="330"/>
      <c r="D1" s="67" t="s">
        <v>489</v>
      </c>
      <c r="F1" s="334" t="s">
        <v>478</v>
      </c>
    </row>
    <row r="2" spans="1:6" ht="25.5">
      <c r="A2" s="68" t="s">
        <v>90</v>
      </c>
      <c r="B2" s="6" t="s">
        <v>91</v>
      </c>
      <c r="C2" s="69" t="s">
        <v>92</v>
      </c>
      <c r="D2" s="70" t="s">
        <v>93</v>
      </c>
    </row>
    <row r="3" spans="1:6" s="332" customFormat="1" ht="13.5" customHeight="1">
      <c r="A3" s="71" t="s">
        <v>0</v>
      </c>
      <c r="B3" s="72"/>
      <c r="C3" s="260">
        <f>SUM(C4:C24)</f>
        <v>569</v>
      </c>
      <c r="D3" s="260">
        <v>571</v>
      </c>
      <c r="E3" s="331"/>
    </row>
    <row r="4" spans="1:6" s="332" customFormat="1" ht="13.5" customHeight="1">
      <c r="A4" s="73" t="s">
        <v>94</v>
      </c>
      <c r="B4" s="72" t="s">
        <v>95</v>
      </c>
      <c r="C4" s="261">
        <v>50</v>
      </c>
      <c r="D4" s="261">
        <v>49</v>
      </c>
      <c r="E4" s="324"/>
    </row>
    <row r="5" spans="1:6" s="332" customFormat="1" ht="13.5" customHeight="1">
      <c r="A5" s="73" t="s">
        <v>96</v>
      </c>
      <c r="B5" s="72" t="s">
        <v>97</v>
      </c>
      <c r="C5" s="261">
        <v>15</v>
      </c>
      <c r="D5" s="261">
        <v>14</v>
      </c>
      <c r="E5" s="324"/>
    </row>
    <row r="6" spans="1:6" s="332" customFormat="1" ht="13.5" customHeight="1">
      <c r="A6" s="73" t="s">
        <v>98</v>
      </c>
      <c r="B6" s="72" t="s">
        <v>95</v>
      </c>
      <c r="C6" s="261">
        <v>84</v>
      </c>
      <c r="D6" s="261">
        <v>86</v>
      </c>
      <c r="E6" s="324"/>
    </row>
    <row r="7" spans="1:6" s="332" customFormat="1" ht="13.5" customHeight="1">
      <c r="A7" s="73" t="s">
        <v>99</v>
      </c>
      <c r="B7" s="72" t="s">
        <v>100</v>
      </c>
      <c r="C7" s="261">
        <v>15</v>
      </c>
      <c r="D7" s="261">
        <v>14</v>
      </c>
      <c r="E7" s="324"/>
    </row>
    <row r="8" spans="1:6" s="332" customFormat="1" ht="13.5" customHeight="1">
      <c r="A8" s="73" t="s">
        <v>101</v>
      </c>
      <c r="B8" s="72" t="s">
        <v>102</v>
      </c>
      <c r="C8" s="261">
        <v>1</v>
      </c>
      <c r="D8" s="261">
        <v>1</v>
      </c>
      <c r="E8" s="324"/>
    </row>
    <row r="9" spans="1:6" s="332" customFormat="1" ht="13.5" customHeight="1">
      <c r="A9" s="73" t="s">
        <v>103</v>
      </c>
      <c r="B9" s="72" t="s">
        <v>104</v>
      </c>
      <c r="C9" s="262">
        <v>0</v>
      </c>
      <c r="D9" s="262" t="s">
        <v>21</v>
      </c>
      <c r="E9" s="324"/>
    </row>
    <row r="10" spans="1:6" s="332" customFormat="1" ht="13.5" customHeight="1">
      <c r="A10" s="73" t="s">
        <v>105</v>
      </c>
      <c r="B10" s="72" t="s">
        <v>106</v>
      </c>
      <c r="C10" s="262">
        <v>0</v>
      </c>
      <c r="D10" s="262" t="s">
        <v>21</v>
      </c>
      <c r="E10" s="324"/>
    </row>
    <row r="11" spans="1:6" s="332" customFormat="1" ht="13.5" customHeight="1">
      <c r="A11" s="73" t="s">
        <v>107</v>
      </c>
      <c r="B11" s="72" t="s">
        <v>95</v>
      </c>
      <c r="C11" s="261">
        <v>39</v>
      </c>
      <c r="D11" s="261">
        <v>47</v>
      </c>
      <c r="E11" s="324"/>
    </row>
    <row r="12" spans="1:6" s="332" customFormat="1" ht="13.5" customHeight="1">
      <c r="A12" s="73" t="s">
        <v>108</v>
      </c>
      <c r="B12" s="72" t="s">
        <v>95</v>
      </c>
      <c r="C12" s="261">
        <v>41</v>
      </c>
      <c r="D12" s="261">
        <v>45</v>
      </c>
      <c r="E12" s="324"/>
    </row>
    <row r="13" spans="1:6" s="332" customFormat="1" ht="13.5" customHeight="1">
      <c r="A13" s="73" t="s">
        <v>109</v>
      </c>
      <c r="B13" s="72" t="s">
        <v>110</v>
      </c>
      <c r="C13" s="261">
        <v>27</v>
      </c>
      <c r="D13" s="261">
        <v>25</v>
      </c>
      <c r="E13" s="324"/>
    </row>
    <row r="14" spans="1:6" s="332" customFormat="1" ht="13.5" customHeight="1">
      <c r="A14" s="73" t="s">
        <v>111</v>
      </c>
      <c r="B14" s="72" t="s">
        <v>112</v>
      </c>
      <c r="C14" s="261">
        <v>18</v>
      </c>
      <c r="D14" s="261">
        <v>18</v>
      </c>
      <c r="E14" s="324"/>
    </row>
    <row r="15" spans="1:6" s="332" customFormat="1" ht="13.5" customHeight="1">
      <c r="A15" s="73" t="s">
        <v>113</v>
      </c>
      <c r="B15" s="72" t="s">
        <v>114</v>
      </c>
      <c r="C15" s="261">
        <v>36</v>
      </c>
      <c r="D15" s="261">
        <v>33</v>
      </c>
      <c r="E15" s="324"/>
    </row>
    <row r="16" spans="1:6" s="332" customFormat="1" ht="13.5" customHeight="1">
      <c r="A16" s="73" t="s">
        <v>115</v>
      </c>
      <c r="B16" s="72" t="s">
        <v>116</v>
      </c>
      <c r="C16" s="261">
        <v>20</v>
      </c>
      <c r="D16" s="261">
        <v>20</v>
      </c>
      <c r="E16" s="324"/>
    </row>
    <row r="17" spans="1:5" s="332" customFormat="1" ht="13.5" customHeight="1">
      <c r="A17" s="74" t="s">
        <v>117</v>
      </c>
      <c r="B17" s="75" t="s">
        <v>118</v>
      </c>
      <c r="C17" s="261">
        <v>37</v>
      </c>
      <c r="D17" s="261">
        <v>38</v>
      </c>
      <c r="E17" s="324"/>
    </row>
    <row r="18" spans="1:5" s="332" customFormat="1" ht="13.5" customHeight="1">
      <c r="A18" s="73" t="s">
        <v>119</v>
      </c>
      <c r="B18" s="72" t="s">
        <v>120</v>
      </c>
      <c r="C18" s="261">
        <v>22</v>
      </c>
      <c r="D18" s="261">
        <v>22</v>
      </c>
      <c r="E18" s="324"/>
    </row>
    <row r="19" spans="1:5" s="332" customFormat="1" ht="13.5" customHeight="1">
      <c r="A19" s="73" t="s">
        <v>121</v>
      </c>
      <c r="B19" s="72" t="s">
        <v>122</v>
      </c>
      <c r="C19" s="261">
        <v>21</v>
      </c>
      <c r="D19" s="261">
        <v>22</v>
      </c>
      <c r="E19" s="324"/>
    </row>
    <row r="20" spans="1:5" s="332" customFormat="1" ht="13.5" customHeight="1">
      <c r="A20" s="73" t="s">
        <v>123</v>
      </c>
      <c r="B20" s="72" t="s">
        <v>124</v>
      </c>
      <c r="C20" s="261">
        <v>32</v>
      </c>
      <c r="D20" s="261">
        <v>30</v>
      </c>
      <c r="E20" s="324"/>
    </row>
    <row r="21" spans="1:5" s="332" customFormat="1" ht="13.5" customHeight="1">
      <c r="A21" s="73" t="s">
        <v>125</v>
      </c>
      <c r="B21" s="72" t="s">
        <v>110</v>
      </c>
      <c r="C21" s="261">
        <v>26</v>
      </c>
      <c r="D21" s="261">
        <v>26</v>
      </c>
      <c r="E21" s="324"/>
    </row>
    <row r="22" spans="1:5" s="332" customFormat="1" ht="13.5" customHeight="1">
      <c r="A22" s="73" t="s">
        <v>426</v>
      </c>
      <c r="B22" s="72" t="s">
        <v>118</v>
      </c>
      <c r="C22" s="261">
        <v>51</v>
      </c>
      <c r="D22" s="261">
        <v>47</v>
      </c>
      <c r="E22" s="324"/>
    </row>
    <row r="23" spans="1:5" s="332" customFormat="1" ht="13.5" customHeight="1">
      <c r="A23" s="73" t="s">
        <v>126</v>
      </c>
      <c r="B23" s="72" t="s">
        <v>118</v>
      </c>
      <c r="C23" s="261">
        <v>8</v>
      </c>
      <c r="D23" s="261">
        <v>7</v>
      </c>
      <c r="E23" s="324"/>
    </row>
    <row r="24" spans="1:5" s="332" customFormat="1" ht="13.5" customHeight="1" thickBot="1">
      <c r="A24" s="76" t="s">
        <v>425</v>
      </c>
      <c r="B24" s="77" t="s">
        <v>118</v>
      </c>
      <c r="C24" s="263">
        <v>26</v>
      </c>
      <c r="D24" s="263">
        <v>27</v>
      </c>
      <c r="E24" s="324"/>
    </row>
    <row r="25" spans="1:5" s="332" customFormat="1" ht="13.5" customHeight="1">
      <c r="A25" s="109" t="s">
        <v>127</v>
      </c>
      <c r="B25" s="109"/>
      <c r="C25" s="109"/>
      <c r="D25" s="79"/>
      <c r="E25" s="324"/>
    </row>
    <row r="26" spans="1:5" ht="15.95" customHeight="1">
      <c r="A26" s="333"/>
      <c r="D26" s="80" t="s">
        <v>456</v>
      </c>
    </row>
    <row r="27" spans="1:5" ht="15.95" customHeight="1"/>
    <row r="28" spans="1:5" ht="18" customHeight="1"/>
    <row r="29" spans="1:5" ht="18" customHeight="1"/>
    <row r="30" spans="1:5" ht="18" customHeight="1"/>
    <row r="31" spans="1:5" ht="18" customHeight="1"/>
    <row r="32" spans="1:5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</sheetData>
  <phoneticPr fontId="28"/>
  <hyperlinks>
    <hyperlink ref="F1" location="目次!R1C1" display="目次"/>
  </hyperlinks>
  <printOptions horizontalCentered="1" verticalCentered="1"/>
  <pageMargins left="0.86614173228346458" right="0.78740157480314965" top="0.98425196850393704" bottom="0.98425196850393704" header="0.43307086614173229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showGridLines="0" workbookViewId="0"/>
  </sheetViews>
  <sheetFormatPr defaultRowHeight="13.5"/>
  <cols>
    <col min="1" max="1" width="15.25" style="78" customWidth="1"/>
    <col min="2" max="2" width="9.625" style="8" customWidth="1"/>
    <col min="3" max="3" width="9" style="8" customWidth="1"/>
    <col min="4" max="16384" width="9" style="8"/>
  </cols>
  <sheetData>
    <row r="1" spans="1:5" ht="18" customHeight="1">
      <c r="A1" s="64" t="s">
        <v>128</v>
      </c>
      <c r="D1" s="334" t="s">
        <v>478</v>
      </c>
    </row>
    <row r="2" spans="1:5" ht="18" customHeight="1" thickBot="1">
      <c r="A2" s="65"/>
      <c r="B2" s="67" t="s">
        <v>490</v>
      </c>
      <c r="C2" s="208"/>
    </row>
    <row r="3" spans="1:5">
      <c r="A3" s="81" t="s">
        <v>1</v>
      </c>
      <c r="B3" s="315" t="s">
        <v>129</v>
      </c>
    </row>
    <row r="4" spans="1:5" s="14" customFormat="1" ht="13.5" customHeight="1">
      <c r="A4" s="211" t="s">
        <v>0</v>
      </c>
      <c r="B4" s="210">
        <f>SUM(B5:B25)</f>
        <v>6269</v>
      </c>
    </row>
    <row r="5" spans="1:5" s="14" customFormat="1" ht="13.5" customHeight="1">
      <c r="A5" s="82" t="s">
        <v>2</v>
      </c>
      <c r="B5" s="83">
        <v>302</v>
      </c>
    </row>
    <row r="6" spans="1:5" s="14" customFormat="1" ht="13.5" customHeight="1">
      <c r="A6" s="82" t="s">
        <v>3</v>
      </c>
      <c r="B6" s="83">
        <v>221</v>
      </c>
    </row>
    <row r="7" spans="1:5" s="14" customFormat="1" ht="13.5" customHeight="1">
      <c r="A7" s="82" t="s">
        <v>4</v>
      </c>
      <c r="B7" s="83">
        <v>287</v>
      </c>
    </row>
    <row r="8" spans="1:5" s="14" customFormat="1" ht="13.5" customHeight="1">
      <c r="A8" s="82" t="s">
        <v>5</v>
      </c>
      <c r="B8" s="83">
        <v>189</v>
      </c>
    </row>
    <row r="9" spans="1:5" s="14" customFormat="1" ht="13.5" customHeight="1">
      <c r="A9" s="82" t="s">
        <v>6</v>
      </c>
      <c r="B9" s="83">
        <v>246</v>
      </c>
    </row>
    <row r="10" spans="1:5" s="14" customFormat="1" ht="13.5" customHeight="1">
      <c r="A10" s="82" t="s">
        <v>7</v>
      </c>
      <c r="B10" s="83">
        <v>224</v>
      </c>
    </row>
    <row r="11" spans="1:5" s="14" customFormat="1" ht="13.5" customHeight="1">
      <c r="A11" s="82" t="s">
        <v>8</v>
      </c>
      <c r="B11" s="83">
        <v>669</v>
      </c>
    </row>
    <row r="12" spans="1:5" s="14" customFormat="1" ht="13.5" customHeight="1">
      <c r="A12" s="82" t="s">
        <v>9</v>
      </c>
      <c r="B12" s="83">
        <v>204</v>
      </c>
    </row>
    <row r="13" spans="1:5" s="14" customFormat="1" ht="13.5" customHeight="1">
      <c r="A13" s="82" t="s">
        <v>10</v>
      </c>
      <c r="B13" s="83">
        <v>118</v>
      </c>
    </row>
    <row r="14" spans="1:5" s="14" customFormat="1" ht="13.5" customHeight="1">
      <c r="A14" s="82" t="s">
        <v>11</v>
      </c>
      <c r="B14" s="83">
        <v>134</v>
      </c>
    </row>
    <row r="15" spans="1:5" s="14" customFormat="1" ht="13.5" customHeight="1">
      <c r="A15" s="82" t="s">
        <v>12</v>
      </c>
      <c r="B15" s="83">
        <v>224</v>
      </c>
    </row>
    <row r="16" spans="1:5" s="14" customFormat="1" ht="13.5" customHeight="1">
      <c r="A16" s="82" t="s">
        <v>13</v>
      </c>
      <c r="B16" s="83">
        <v>323</v>
      </c>
      <c r="D16" s="545" t="s">
        <v>491</v>
      </c>
      <c r="E16" s="545"/>
    </row>
    <row r="17" spans="1:5" s="14" customFormat="1" ht="13.5" customHeight="1">
      <c r="A17" s="82" t="s">
        <v>14</v>
      </c>
      <c r="B17" s="83">
        <v>130</v>
      </c>
      <c r="D17" s="545"/>
      <c r="E17" s="545"/>
    </row>
    <row r="18" spans="1:5" s="14" customFormat="1" ht="13.5" customHeight="1">
      <c r="A18" s="82" t="s">
        <v>15</v>
      </c>
      <c r="B18" s="83">
        <v>106</v>
      </c>
      <c r="D18" s="545"/>
      <c r="E18" s="545"/>
    </row>
    <row r="19" spans="1:5" s="14" customFormat="1" ht="13.5" customHeight="1">
      <c r="A19" s="82" t="s">
        <v>16</v>
      </c>
      <c r="B19" s="83">
        <v>273</v>
      </c>
      <c r="D19" s="545"/>
      <c r="E19" s="545"/>
    </row>
    <row r="20" spans="1:5" s="14" customFormat="1" ht="13.5" customHeight="1">
      <c r="A20" s="82" t="s">
        <v>17</v>
      </c>
      <c r="B20" s="83">
        <v>648</v>
      </c>
      <c r="D20" s="545"/>
      <c r="E20" s="545"/>
    </row>
    <row r="21" spans="1:5" s="14" customFormat="1" ht="13.5" customHeight="1">
      <c r="A21" s="82" t="s">
        <v>18</v>
      </c>
      <c r="B21" s="83">
        <v>719</v>
      </c>
      <c r="D21" s="545"/>
      <c r="E21" s="545"/>
    </row>
    <row r="22" spans="1:5" s="14" customFormat="1" ht="13.5" customHeight="1">
      <c r="A22" s="82" t="s">
        <v>19</v>
      </c>
      <c r="B22" s="83">
        <v>732</v>
      </c>
      <c r="D22" s="545"/>
      <c r="E22" s="545"/>
    </row>
    <row r="23" spans="1:5" s="14" customFormat="1" ht="13.5" customHeight="1">
      <c r="A23" s="82" t="s">
        <v>130</v>
      </c>
      <c r="B23" s="83">
        <v>46</v>
      </c>
      <c r="D23" s="545"/>
      <c r="E23" s="545"/>
    </row>
    <row r="24" spans="1:5" s="14" customFormat="1" ht="13.5" customHeight="1">
      <c r="A24" s="82" t="s">
        <v>131</v>
      </c>
      <c r="B24" s="83">
        <v>222</v>
      </c>
      <c r="D24" s="545"/>
      <c r="E24" s="545"/>
    </row>
    <row r="25" spans="1:5" s="55" customFormat="1" ht="13.5" customHeight="1" thickBot="1">
      <c r="A25" s="50" t="s">
        <v>132</v>
      </c>
      <c r="B25" s="84">
        <v>252</v>
      </c>
      <c r="D25" s="545"/>
      <c r="E25" s="545"/>
    </row>
    <row r="26" spans="1:5" s="14" customFormat="1">
      <c r="A26" s="304"/>
      <c r="B26" s="79" t="s">
        <v>133</v>
      </c>
    </row>
    <row r="27" spans="1:5" s="14" customFormat="1">
      <c r="A27" s="304"/>
      <c r="B27" s="85"/>
    </row>
    <row r="28" spans="1:5" ht="18" customHeight="1">
      <c r="A28" s="306"/>
      <c r="B28" s="306"/>
    </row>
    <row r="29" spans="1:5" ht="18" customHeight="1">
      <c r="A29" s="306"/>
      <c r="B29" s="306"/>
    </row>
    <row r="30" spans="1:5" ht="18" customHeight="1">
      <c r="A30" s="306"/>
      <c r="B30" s="306"/>
    </row>
    <row r="31" spans="1:5" ht="18" customHeight="1">
      <c r="A31" s="306"/>
      <c r="B31" s="306"/>
    </row>
    <row r="32" spans="1:5" ht="18" customHeight="1">
      <c r="A32" s="306"/>
      <c r="B32" s="306"/>
    </row>
    <row r="33" spans="1:2" ht="18" customHeight="1">
      <c r="A33" s="306"/>
      <c r="B33" s="306"/>
    </row>
    <row r="34" spans="1:2" ht="18" customHeight="1"/>
    <row r="35" spans="1:2" ht="18" customHeight="1"/>
    <row r="36" spans="1:2" ht="18" customHeight="1"/>
    <row r="37" spans="1:2" ht="18" customHeight="1"/>
    <row r="38" spans="1:2" ht="18" customHeight="1"/>
    <row r="39" spans="1:2" ht="18" customHeight="1"/>
    <row r="40" spans="1:2" ht="18" customHeight="1"/>
    <row r="41" spans="1:2" ht="18" customHeight="1"/>
    <row r="42" spans="1:2" ht="18" customHeight="1"/>
    <row r="43" spans="1:2" ht="18" customHeight="1"/>
    <row r="44" spans="1:2" ht="18" customHeight="1"/>
    <row r="45" spans="1:2" ht="18" customHeight="1"/>
    <row r="46" spans="1:2" ht="18" customHeight="1"/>
    <row r="47" spans="1:2" ht="18" customHeight="1"/>
    <row r="48" spans="1: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</sheetData>
  <mergeCells count="1">
    <mergeCell ref="D16:E25"/>
  </mergeCells>
  <phoneticPr fontId="28"/>
  <hyperlinks>
    <hyperlink ref="D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/>
  </sheetViews>
  <sheetFormatPr defaultRowHeight="13.5"/>
  <cols>
    <col min="1" max="1" width="5.125" style="78" customWidth="1"/>
    <col min="2" max="2" width="6.625" style="78" customWidth="1"/>
    <col min="3" max="7" width="6.75" style="78" customWidth="1"/>
    <col min="8" max="8" width="38.75" style="8" customWidth="1"/>
    <col min="9" max="16384" width="9" style="8"/>
  </cols>
  <sheetData>
    <row r="1" spans="1:10" ht="18" customHeight="1" thickBot="1">
      <c r="A1" s="64" t="s">
        <v>134</v>
      </c>
      <c r="B1" s="64"/>
      <c r="J1" s="334" t="s">
        <v>478</v>
      </c>
    </row>
    <row r="2" spans="1:10" s="39" customFormat="1">
      <c r="A2" s="87"/>
      <c r="B2" s="301" t="s">
        <v>20</v>
      </c>
      <c r="C2" s="550">
        <v>24</v>
      </c>
      <c r="D2" s="550">
        <v>25</v>
      </c>
      <c r="E2" s="550">
        <v>26</v>
      </c>
      <c r="F2" s="550">
        <v>27</v>
      </c>
      <c r="G2" s="546">
        <v>28</v>
      </c>
      <c r="H2" s="502" t="s">
        <v>135</v>
      </c>
    </row>
    <row r="3" spans="1:10" s="39" customFormat="1">
      <c r="A3" s="310" t="s">
        <v>136</v>
      </c>
      <c r="B3" s="88"/>
      <c r="C3" s="551"/>
      <c r="D3" s="551"/>
      <c r="E3" s="551"/>
      <c r="F3" s="551"/>
      <c r="G3" s="547"/>
      <c r="H3" s="503"/>
    </row>
    <row r="4" spans="1:10" s="55" customFormat="1" ht="54.75" customHeight="1">
      <c r="A4" s="548" t="s">
        <v>137</v>
      </c>
      <c r="B4" s="308" t="s">
        <v>16</v>
      </c>
      <c r="C4" s="335">
        <v>2086</v>
      </c>
      <c r="D4" s="336">
        <v>1761</v>
      </c>
      <c r="E4" s="336">
        <v>1871</v>
      </c>
      <c r="F4" s="336">
        <v>2825</v>
      </c>
      <c r="G4" s="337">
        <v>3106</v>
      </c>
      <c r="H4" s="90" t="s">
        <v>138</v>
      </c>
    </row>
    <row r="5" spans="1:10" s="55" customFormat="1" ht="63.75">
      <c r="A5" s="548"/>
      <c r="B5" s="24" t="s">
        <v>19</v>
      </c>
      <c r="C5" s="335">
        <v>2974</v>
      </c>
      <c r="D5" s="336">
        <v>3257</v>
      </c>
      <c r="E5" s="336" t="s">
        <v>21</v>
      </c>
      <c r="F5" s="336" t="s">
        <v>21</v>
      </c>
      <c r="G5" s="338" t="s">
        <v>21</v>
      </c>
      <c r="H5" s="90" t="s">
        <v>427</v>
      </c>
    </row>
    <row r="6" spans="1:10" s="55" customFormat="1" ht="39" thickBot="1">
      <c r="A6" s="549"/>
      <c r="B6" s="91" t="s">
        <v>131</v>
      </c>
      <c r="C6" s="339">
        <v>2658</v>
      </c>
      <c r="D6" s="340">
        <v>2429</v>
      </c>
      <c r="E6" s="340">
        <v>2832</v>
      </c>
      <c r="F6" s="340">
        <v>3161</v>
      </c>
      <c r="G6" s="341">
        <v>2499</v>
      </c>
      <c r="H6" s="92" t="s">
        <v>139</v>
      </c>
    </row>
    <row r="7" spans="1:10" s="39" customFormat="1" ht="18" customHeight="1">
      <c r="A7" s="78"/>
      <c r="B7" s="78"/>
      <c r="C7" s="78"/>
      <c r="D7" s="78"/>
      <c r="E7" s="78"/>
      <c r="F7" s="78"/>
      <c r="G7" s="78"/>
      <c r="H7" s="79" t="s">
        <v>140</v>
      </c>
    </row>
    <row r="8" spans="1:10" s="39" customFormat="1" ht="18" customHeight="1">
      <c r="A8" s="78"/>
      <c r="B8" s="78"/>
      <c r="C8" s="93"/>
      <c r="D8" s="93"/>
      <c r="E8" s="93"/>
      <c r="F8" s="93"/>
      <c r="G8" s="93"/>
      <c r="H8" s="86"/>
    </row>
    <row r="9" spans="1:10" s="39" customFormat="1" ht="18" customHeight="1">
      <c r="A9" s="78"/>
      <c r="B9" s="78"/>
      <c r="C9" s="78"/>
      <c r="D9" s="212"/>
      <c r="E9" s="78"/>
      <c r="F9" s="78"/>
      <c r="G9" s="78"/>
    </row>
    <row r="10" spans="1:10" ht="18" customHeight="1"/>
    <row r="11" spans="1:10" ht="18" customHeight="1"/>
    <row r="12" spans="1:10" ht="18" customHeight="1"/>
    <row r="13" spans="1:10" ht="18" customHeight="1"/>
    <row r="14" spans="1:10" ht="18" customHeight="1"/>
    <row r="15" spans="1:10" ht="18" customHeight="1"/>
    <row r="16" spans="1:10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</sheetData>
  <mergeCells count="7">
    <mergeCell ref="G2:G3"/>
    <mergeCell ref="H2:H3"/>
    <mergeCell ref="A4:A6"/>
    <mergeCell ref="C2:C3"/>
    <mergeCell ref="D2:D3"/>
    <mergeCell ref="E2:E3"/>
    <mergeCell ref="F2:F3"/>
  </mergeCells>
  <phoneticPr fontId="28"/>
  <hyperlinks>
    <hyperlink ref="J1" location="目次!R1C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