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7\総務文書課\02 統計係\04 市勢の概要\H30市勢の概要\05　30版公開データ\D 産業\"/>
    </mc:Choice>
  </mc:AlternateContent>
  <bookViews>
    <workbookView xWindow="0" yWindow="0" windowWidth="21570" windowHeight="7905"/>
  </bookViews>
  <sheets>
    <sheet name="目次" sheetId="1" r:id="rId1"/>
    <sheet name="28" sheetId="21" r:id="rId2"/>
    <sheet name="29" sheetId="22" r:id="rId3"/>
    <sheet name="30" sheetId="23" r:id="rId4"/>
    <sheet name="31" sheetId="24" r:id="rId5"/>
    <sheet name="35" sheetId="42" r:id="rId6"/>
    <sheet name="38" sheetId="26" r:id="rId7"/>
    <sheet name="39" sheetId="43" r:id="rId8"/>
    <sheet name="40" sheetId="44" r:id="rId9"/>
    <sheet name="41" sheetId="45" r:id="rId10"/>
    <sheet name="43-1" sheetId="11" r:id="rId11"/>
    <sheet name="43-2" sheetId="12" r:id="rId12"/>
    <sheet name="44" sheetId="46" r:id="rId13"/>
    <sheet name="45-1・45-2" sheetId="52" r:id="rId14"/>
    <sheet name="46-1" sheetId="51" r:id="rId15"/>
    <sheet name="46-3" sheetId="50" r:id="rId16"/>
    <sheet name="47" sheetId="47" r:id="rId17"/>
    <sheet name="48" sheetId="48" r:id="rId18"/>
    <sheet name="49" sheetId="49" r:id="rId19"/>
  </sheets>
  <definedNames>
    <definedName name="_xlnm._FilterDatabase" localSheetId="16" hidden="1">'47'!#REF!</definedName>
    <definedName name="_xlnm.Print_Area" localSheetId="7">'39'!$A$1:$H$25</definedName>
    <definedName name="_xlnm.Print_Area" localSheetId="10">'43-1'!$A$1:$S$10</definedName>
    <definedName name="_xlnm.Print_Area" localSheetId="11">'43-2'!$A$1:$M$9</definedName>
    <definedName name="_xlnm.Print_Area" localSheetId="15">'46-3'!$A$1:$H$22</definedName>
    <definedName name="_xlnm.Print_Area" localSheetId="16">'47'!$A$1:$K$28</definedName>
    <definedName name="Z_25F95D00_2953_11D3_AA22_00004C8D5212_.wvu.PrintTitles" localSheetId="1" hidden="1">'28'!$A:$A,'28'!$1:$25</definedName>
    <definedName name="Z_41C3FF80_F321_11D2_AFA9_00804C2167FB_.wvu.PrintTitles" localSheetId="1" hidden="1">'28'!$A:$A,'28'!$1:$25</definedName>
  </definedNames>
  <calcPr calcId="152511"/>
</workbook>
</file>

<file path=xl/calcChain.xml><?xml version="1.0" encoding="utf-8"?>
<calcChain xmlns="http://schemas.openxmlformats.org/spreadsheetml/2006/main">
  <c r="H30" i="52" l="1"/>
  <c r="G30" i="52"/>
  <c r="F30" i="52"/>
  <c r="E30" i="52"/>
  <c r="D30" i="52"/>
  <c r="C30" i="52"/>
  <c r="H10" i="51" l="1"/>
  <c r="E10" i="51"/>
  <c r="B10" i="51"/>
  <c r="H8" i="51"/>
  <c r="H7" i="51"/>
  <c r="H6" i="51"/>
  <c r="H5" i="51"/>
  <c r="H4" i="51"/>
  <c r="G15" i="50" l="1"/>
  <c r="E15" i="50"/>
  <c r="F15" i="50" s="1"/>
  <c r="C15" i="50"/>
  <c r="E7" i="50"/>
  <c r="F7" i="50" s="1"/>
  <c r="C7" i="50"/>
  <c r="G5" i="50"/>
  <c r="H21" i="50" s="1"/>
  <c r="E5" i="50"/>
  <c r="F20" i="50" s="1"/>
  <c r="C5" i="50"/>
  <c r="D19" i="50" s="1"/>
  <c r="D10" i="50" l="1"/>
  <c r="H12" i="50"/>
  <c r="H15" i="50"/>
  <c r="F5" i="50"/>
  <c r="D7" i="50"/>
  <c r="D8" i="50"/>
  <c r="H9" i="50"/>
  <c r="D11" i="50"/>
  <c r="F12" i="50"/>
  <c r="H16" i="50"/>
  <c r="D18" i="50"/>
  <c r="F19" i="50"/>
  <c r="H20" i="50"/>
  <c r="F8" i="50"/>
  <c r="F11" i="50"/>
  <c r="D15" i="50"/>
  <c r="D17" i="50"/>
  <c r="F18" i="50"/>
  <c r="H19" i="50"/>
  <c r="D21" i="50"/>
  <c r="D5" i="50"/>
  <c r="H5" i="50"/>
  <c r="D9" i="50"/>
  <c r="F10" i="50"/>
  <c r="H11" i="50"/>
  <c r="D13" i="50"/>
  <c r="D16" i="50"/>
  <c r="F17" i="50"/>
  <c r="H18" i="50"/>
  <c r="D20" i="50"/>
  <c r="F21" i="50"/>
  <c r="H7" i="50"/>
  <c r="F9" i="50"/>
  <c r="H10" i="50"/>
  <c r="D12" i="50"/>
  <c r="F13" i="50"/>
  <c r="F16" i="50"/>
  <c r="H17" i="50"/>
  <c r="B5" i="47" l="1"/>
  <c r="C22" i="46" l="1"/>
  <c r="B22" i="46"/>
  <c r="C21" i="46"/>
  <c r="B21" i="46"/>
  <c r="C20" i="46"/>
  <c r="B20" i="46"/>
  <c r="C19" i="46"/>
  <c r="B19" i="46"/>
  <c r="C18" i="46"/>
  <c r="B18" i="46"/>
  <c r="C17" i="46"/>
  <c r="B17" i="46"/>
  <c r="C16" i="46"/>
  <c r="B16" i="46"/>
  <c r="C15" i="46"/>
  <c r="B15" i="46"/>
  <c r="C14" i="46"/>
  <c r="B14" i="46"/>
  <c r="C13" i="46"/>
  <c r="B13" i="46"/>
  <c r="C12" i="46"/>
  <c r="B12" i="46"/>
  <c r="C11" i="46"/>
  <c r="B11" i="46"/>
  <c r="I9" i="46"/>
  <c r="H9" i="46"/>
  <c r="G9" i="46"/>
  <c r="F9" i="46"/>
  <c r="E9" i="46"/>
  <c r="D9" i="46"/>
  <c r="C9" i="46"/>
  <c r="B9" i="46"/>
  <c r="B7" i="24" l="1"/>
  <c r="J60" i="21"/>
  <c r="J58" i="21"/>
  <c r="J57" i="21"/>
  <c r="J56" i="21"/>
  <c r="J55" i="21"/>
  <c r="J54" i="21"/>
  <c r="J52" i="21"/>
  <c r="J51" i="21"/>
  <c r="J50" i="21"/>
  <c r="J49" i="21"/>
  <c r="J48" i="21"/>
  <c r="J46" i="21"/>
  <c r="J45" i="21"/>
  <c r="J44" i="21"/>
  <c r="J43" i="21"/>
  <c r="J42" i="21"/>
  <c r="K40" i="21"/>
  <c r="L30" i="21"/>
  <c r="L28" i="21"/>
  <c r="L27" i="21"/>
  <c r="L26" i="21"/>
  <c r="L25" i="21"/>
  <c r="L24" i="21"/>
  <c r="L22" i="21"/>
  <c r="L21" i="21"/>
  <c r="L20" i="21"/>
  <c r="L19" i="21"/>
  <c r="L18" i="21"/>
  <c r="L16" i="21"/>
  <c r="L15" i="21"/>
  <c r="L14" i="21"/>
  <c r="L13" i="21"/>
  <c r="L12" i="21"/>
  <c r="K10" i="21"/>
  <c r="E10" i="21"/>
  <c r="D10" i="21"/>
  <c r="C10" i="21"/>
  <c r="B10" i="21"/>
  <c r="L10" i="21" s="1"/>
  <c r="J40" i="21"/>
</calcChain>
</file>

<file path=xl/comments1.xml><?xml version="1.0" encoding="utf-8"?>
<comments xmlns="http://schemas.openxmlformats.org/spreadsheetml/2006/main">
  <authors>
    <author>菅沼 歩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そば、その他雑穀</t>
        </r>
      </text>
    </comment>
    <comment ref="G9" authorId="0" shapeId="0">
      <text>
        <r>
          <rPr>
            <sz val="9"/>
            <color indexed="81"/>
            <rFont val="ＭＳ Ｐゴシック"/>
            <family val="3"/>
            <charset val="128"/>
          </rPr>
          <t>小豆、その他豆類</t>
        </r>
      </text>
    </comment>
    <comment ref="J9" authorId="0" shapeId="0">
      <text>
        <r>
          <rPr>
            <sz val="9"/>
            <color indexed="81"/>
            <rFont val="ＭＳ Ｐゴシック"/>
            <family val="3"/>
            <charset val="128"/>
          </rPr>
          <t>てんさい、こんにゃくいも、その他工芸作物</t>
        </r>
      </text>
    </comment>
    <comment ref="G25" authorId="0" shapeId="0">
      <text>
        <r>
          <rPr>
            <sz val="9"/>
            <color indexed="81"/>
            <rFont val="ＭＳ Ｐゴシック"/>
            <family val="3"/>
            <charset val="128"/>
          </rPr>
          <t>やまのいも、ブロッコリー、その他野菜</t>
        </r>
      </text>
    </comment>
    <comment ref="F53" authorId="0" shapeId="0">
      <text>
        <r>
          <rPr>
            <sz val="9"/>
            <color indexed="81"/>
            <rFont val="ＭＳ Ｐゴシック"/>
            <family val="3"/>
            <charset val="128"/>
          </rPr>
          <t>温州みかん、その他かんきつ類</t>
        </r>
      </text>
    </comment>
    <comment ref="J53" authorId="0" shapeId="0">
      <text>
        <r>
          <rPr>
            <sz val="9"/>
            <color indexed="81"/>
            <rFont val="ＭＳ Ｐゴシック"/>
            <family val="3"/>
            <charset val="128"/>
          </rPr>
          <t>西洋なし、おうとう、びわ、すもも、キウイフルーツ、その他</t>
        </r>
      </text>
    </comment>
  </commentList>
</comments>
</file>

<file path=xl/sharedStrings.xml><?xml version="1.0" encoding="utf-8"?>
<sst xmlns="http://schemas.openxmlformats.org/spreadsheetml/2006/main" count="900" uniqueCount="496">
  <si>
    <t>年　　　　　　                       地区名</t>
  </si>
  <si>
    <t>経　　営　　耕　　地　　面　　積</t>
  </si>
  <si>
    <t>総数</t>
  </si>
  <si>
    <t>専業・兼業別</t>
  </si>
  <si>
    <t>総面積</t>
  </si>
  <si>
    <t>田</t>
  </si>
  <si>
    <t>第1種   兼  業</t>
  </si>
  <si>
    <t>第2種    兼  業</t>
  </si>
  <si>
    <t>面積</t>
  </si>
  <si>
    <t>稲作田</t>
  </si>
  <si>
    <t>稲以外</t>
  </si>
  <si>
    <t>作付けしなかった</t>
  </si>
  <si>
    <t>戸</t>
  </si>
  <si>
    <t>ｈａ</t>
  </si>
  <si>
    <t>飯田</t>
  </si>
  <si>
    <t>座光寺</t>
  </si>
  <si>
    <t>松尾</t>
  </si>
  <si>
    <t>下久堅</t>
  </si>
  <si>
    <t>上久堅</t>
  </si>
  <si>
    <t>千代</t>
  </si>
  <si>
    <t>龍江</t>
  </si>
  <si>
    <t>竜丘</t>
  </si>
  <si>
    <t>川路</t>
  </si>
  <si>
    <t>三穂</t>
  </si>
  <si>
    <t>山本</t>
  </si>
  <si>
    <t>伊賀良</t>
  </si>
  <si>
    <t>鼎</t>
  </si>
  <si>
    <t>上郷</t>
  </si>
  <si>
    <t>畑</t>
  </si>
  <si>
    <t>樹園地</t>
  </si>
  <si>
    <t>普通畑</t>
  </si>
  <si>
    <t>果樹園</t>
  </si>
  <si>
    <t>その他</t>
  </si>
  <si>
    <t>ａ</t>
  </si>
  <si>
    <t>..</t>
  </si>
  <si>
    <t>資料：農林業センサス結果</t>
  </si>
  <si>
    <t>年</t>
  </si>
  <si>
    <t>稲作</t>
  </si>
  <si>
    <t>雑穀</t>
  </si>
  <si>
    <t>馬鈴薯</t>
  </si>
  <si>
    <t>甘藷</t>
  </si>
  <si>
    <t>大豆</t>
  </si>
  <si>
    <t>その他の豆類</t>
  </si>
  <si>
    <t>たばこ</t>
  </si>
  <si>
    <t>茶</t>
  </si>
  <si>
    <t>トマト</t>
  </si>
  <si>
    <t>-</t>
    <phoneticPr fontId="4"/>
  </si>
  <si>
    <t>胡瓜</t>
  </si>
  <si>
    <t>茄子</t>
  </si>
  <si>
    <t>ほうれんそう</t>
  </si>
  <si>
    <t>ねぎ</t>
  </si>
  <si>
    <t>玉ねぎ</t>
  </si>
  <si>
    <t>大根</t>
  </si>
  <si>
    <t>人参</t>
  </si>
  <si>
    <t>里芋</t>
  </si>
  <si>
    <t>レタス</t>
  </si>
  <si>
    <t>ピーマン</t>
  </si>
  <si>
    <t>すいか</t>
  </si>
  <si>
    <t>いちご</t>
  </si>
  <si>
    <t>その他の作物</t>
  </si>
  <si>
    <t>豚</t>
  </si>
  <si>
    <t>採卵鶏</t>
  </si>
  <si>
    <t>ブロイラー</t>
  </si>
  <si>
    <t>養蚕</t>
  </si>
  <si>
    <t>野菜類</t>
  </si>
  <si>
    <t>果樹</t>
  </si>
  <si>
    <t>種苗類</t>
  </si>
  <si>
    <t>ハウス</t>
  </si>
  <si>
    <t>ガラス</t>
  </si>
  <si>
    <t>りんご</t>
  </si>
  <si>
    <t>ぶどう</t>
  </si>
  <si>
    <t>日本梨</t>
  </si>
  <si>
    <t>桃</t>
  </si>
  <si>
    <t>柿</t>
  </si>
  <si>
    <t>栗</t>
  </si>
  <si>
    <t>梅</t>
  </si>
  <si>
    <t>販　　　　売　　　　農　　　　家        数</t>
  </si>
  <si>
    <t>0.3ｈａ　　未満</t>
  </si>
  <si>
    <t>0.3～0.5</t>
  </si>
  <si>
    <t>0.5～1.0</t>
  </si>
  <si>
    <t>1.0～1.5</t>
  </si>
  <si>
    <t>1.5～2.0</t>
  </si>
  <si>
    <t>2.0～2.5</t>
  </si>
  <si>
    <t>2.5～3.0</t>
  </si>
  <si>
    <t>3.0ｈａ　　　以上</t>
  </si>
  <si>
    <t>年　　度</t>
  </si>
  <si>
    <t>4　　　条</t>
  </si>
  <si>
    <t>5　　　条</t>
  </si>
  <si>
    <t>計</t>
  </si>
  <si>
    <t>件　　　数</t>
  </si>
  <si>
    <t>面　　　積</t>
  </si>
  <si>
    <t>果樹共済</t>
  </si>
  <si>
    <t>家畜共済</t>
  </si>
  <si>
    <t>水稲</t>
  </si>
  <si>
    <t>なし</t>
  </si>
  <si>
    <t>もも</t>
  </si>
  <si>
    <t>死亡廃用</t>
  </si>
  <si>
    <t>病傷</t>
  </si>
  <si>
    <t>引受戸数</t>
  </si>
  <si>
    <t>引受数量</t>
  </si>
  <si>
    <t>被害戸数</t>
  </si>
  <si>
    <t>被害面積等</t>
  </si>
  <si>
    <t>共済減収量</t>
  </si>
  <si>
    <t>畑作物共済</t>
  </si>
  <si>
    <t>園芸施設共済</t>
  </si>
  <si>
    <t>任意共済</t>
  </si>
  <si>
    <t>ガラス室</t>
  </si>
  <si>
    <t>プラスチック
ハウス</t>
  </si>
  <si>
    <t>建物</t>
  </si>
  <si>
    <t>農機具</t>
  </si>
  <si>
    <t>43-1 養殖方法別池数・養殖面積</t>
    <rPh sb="10" eb="11">
      <t>イケ</t>
    </rPh>
    <phoneticPr fontId="4"/>
  </si>
  <si>
    <t>各年11月1日現在</t>
  </si>
  <si>
    <t>年</t>
    <phoneticPr fontId="4"/>
  </si>
  <si>
    <t>池中養殖</t>
  </si>
  <si>
    <t>ため池養殖</t>
  </si>
  <si>
    <t>網いけす養殖</t>
  </si>
  <si>
    <t>止水式</t>
  </si>
  <si>
    <t>流水式</t>
  </si>
  <si>
    <t>循環式</t>
  </si>
  <si>
    <t>池数</t>
    <rPh sb="0" eb="1">
      <t>イケ</t>
    </rPh>
    <rPh sb="1" eb="2">
      <t>スウ</t>
    </rPh>
    <phoneticPr fontId="4"/>
  </si>
  <si>
    <t>平成 5</t>
    <rPh sb="0" eb="2">
      <t>ヘイセイ</t>
    </rPh>
    <phoneticPr fontId="4"/>
  </si>
  <si>
    <t>(a)</t>
  </si>
  <si>
    <t>※平成25年については池数については総数のみ</t>
    <rPh sb="1" eb="3">
      <t>ヘイセイ</t>
    </rPh>
    <rPh sb="5" eb="6">
      <t>ネン</t>
    </rPh>
    <rPh sb="11" eb="12">
      <t>イケ</t>
    </rPh>
    <rPh sb="12" eb="13">
      <t>スウ</t>
    </rPh>
    <rPh sb="18" eb="20">
      <t>ソウスウ</t>
    </rPh>
    <phoneticPr fontId="4"/>
  </si>
  <si>
    <t>資料：漁業センサス</t>
    <rPh sb="0" eb="2">
      <t>シリョウ</t>
    </rPh>
    <rPh sb="3" eb="5">
      <t>ギョギョウ</t>
    </rPh>
    <phoneticPr fontId="4"/>
  </si>
  <si>
    <t>43-2　養殖種類別経営体数</t>
    <phoneticPr fontId="4"/>
  </si>
  <si>
    <t>食　　　用</t>
  </si>
  <si>
    <t>種苗用</t>
  </si>
  <si>
    <t>観賞用</t>
  </si>
  <si>
    <t>こい</t>
  </si>
  <si>
    <t>ふな</t>
  </si>
  <si>
    <t>にじます</t>
    <phoneticPr fontId="4"/>
  </si>
  <si>
    <t>あゆ</t>
  </si>
  <si>
    <t>錦ごい</t>
  </si>
  <si>
    <t>きんぎょ</t>
  </si>
  <si>
    <t>平成　5</t>
    <rPh sb="0" eb="2">
      <t>ヘイセイ</t>
    </rPh>
    <phoneticPr fontId="4"/>
  </si>
  <si>
    <t>-</t>
  </si>
  <si>
    <t>※総数は実数､それ以外はのべ数で記載｡</t>
    <rPh sb="1" eb="3">
      <t>ソウスウ</t>
    </rPh>
    <rPh sb="4" eb="6">
      <t>ジッスウ</t>
    </rPh>
    <rPh sb="9" eb="11">
      <t>イガイ</t>
    </rPh>
    <rPh sb="14" eb="15">
      <t>スウ</t>
    </rPh>
    <rPh sb="16" eb="18">
      <t>キサイ</t>
    </rPh>
    <phoneticPr fontId="4"/>
  </si>
  <si>
    <t>資料：漁業センサス結果</t>
  </si>
  <si>
    <t>44　飯田市地方卸売市場青果物・水産物・花き取扱状況</t>
    <rPh sb="3" eb="6">
      <t>イイダシ</t>
    </rPh>
    <rPh sb="6" eb="8">
      <t>チホウ</t>
    </rPh>
    <rPh sb="8" eb="10">
      <t>オロシウリ</t>
    </rPh>
    <rPh sb="10" eb="12">
      <t>シジョウ</t>
    </rPh>
    <rPh sb="12" eb="14">
      <t>セイカ</t>
    </rPh>
    <rPh sb="16" eb="19">
      <t>スイサンブツ</t>
    </rPh>
    <rPh sb="20" eb="21">
      <t>ハナ</t>
    </rPh>
    <rPh sb="22" eb="24">
      <t>トリアツカイ</t>
    </rPh>
    <rPh sb="24" eb="26">
      <t>ジョウキョウ</t>
    </rPh>
    <phoneticPr fontId="10"/>
  </si>
  <si>
    <t>（単位 数量　ｔ/　金額　千円）</t>
    <phoneticPr fontId="10"/>
  </si>
  <si>
    <t>年度
月別</t>
    <rPh sb="0" eb="2">
      <t>ネンド</t>
    </rPh>
    <rPh sb="3" eb="5">
      <t>ツキベツ</t>
    </rPh>
    <phoneticPr fontId="10"/>
  </si>
  <si>
    <t>総計</t>
    <rPh sb="0" eb="2">
      <t>ソウケイ</t>
    </rPh>
    <phoneticPr fontId="10"/>
  </si>
  <si>
    <t>青果物</t>
    <rPh sb="0" eb="2">
      <t>セイカ</t>
    </rPh>
    <rPh sb="2" eb="3">
      <t>ブツ</t>
    </rPh>
    <phoneticPr fontId="10"/>
  </si>
  <si>
    <t>水産物</t>
    <rPh sb="0" eb="3">
      <t>スイサンブツ</t>
    </rPh>
    <phoneticPr fontId="10"/>
  </si>
  <si>
    <t>花き</t>
    <rPh sb="0" eb="1">
      <t>ハナ</t>
    </rPh>
    <phoneticPr fontId="10"/>
  </si>
  <si>
    <t>野菜</t>
    <rPh sb="0" eb="2">
      <t>ヤサイ</t>
    </rPh>
    <phoneticPr fontId="10"/>
  </si>
  <si>
    <t>果実･その他</t>
    <rPh sb="0" eb="2">
      <t>カジツ</t>
    </rPh>
    <rPh sb="5" eb="6">
      <t>タ</t>
    </rPh>
    <phoneticPr fontId="10"/>
  </si>
  <si>
    <t>数量</t>
    <rPh sb="0" eb="2">
      <t>スウリョウ</t>
    </rPh>
    <phoneticPr fontId="10"/>
  </si>
  <si>
    <t>金額</t>
    <rPh sb="0" eb="2">
      <t>キンガク</t>
    </rPh>
    <phoneticPr fontId="10"/>
  </si>
  <si>
    <t>‐</t>
  </si>
  <si>
    <t>4月</t>
    <rPh sb="1" eb="2">
      <t>ガツ</t>
    </rPh>
    <phoneticPr fontId="10"/>
  </si>
  <si>
    <t>5月</t>
    <rPh sb="1" eb="2">
      <t>ガツ</t>
    </rPh>
    <phoneticPr fontId="10"/>
  </si>
  <si>
    <t>6月</t>
    <rPh sb="1" eb="2">
      <t>ガツ</t>
    </rPh>
    <phoneticPr fontId="10"/>
  </si>
  <si>
    <t>7月</t>
    <rPh sb="1" eb="2">
      <t>ガツ</t>
    </rPh>
    <phoneticPr fontId="10"/>
  </si>
  <si>
    <t>8月</t>
    <rPh sb="1" eb="2">
      <t>ガツ</t>
    </rPh>
    <phoneticPr fontId="10"/>
  </si>
  <si>
    <t>9月</t>
    <rPh sb="1" eb="2">
      <t>ガツ</t>
    </rPh>
    <phoneticPr fontId="10"/>
  </si>
  <si>
    <t>10月</t>
    <rPh sb="2" eb="3">
      <t>ガツ</t>
    </rPh>
    <phoneticPr fontId="10"/>
  </si>
  <si>
    <t>11月</t>
    <rPh sb="2" eb="3">
      <t>ガツ</t>
    </rPh>
    <phoneticPr fontId="10"/>
  </si>
  <si>
    <t>12月</t>
    <rPh sb="2" eb="3">
      <t>ガツ</t>
    </rPh>
    <phoneticPr fontId="10"/>
  </si>
  <si>
    <t>1月</t>
    <rPh sb="1" eb="2">
      <t>ガツ</t>
    </rPh>
    <phoneticPr fontId="10"/>
  </si>
  <si>
    <t>2月</t>
    <rPh sb="1" eb="2">
      <t>ガツ</t>
    </rPh>
    <phoneticPr fontId="10"/>
  </si>
  <si>
    <t>3月</t>
    <rPh sb="1" eb="2">
      <t>ガツ</t>
    </rPh>
    <phoneticPr fontId="10"/>
  </si>
  <si>
    <t>産　　　　　　　業</t>
  </si>
  <si>
    <t>事業所数</t>
  </si>
  <si>
    <t>従業者数</t>
  </si>
  <si>
    <t>農林水産業</t>
  </si>
  <si>
    <t>鉱業</t>
  </si>
  <si>
    <t>建設業</t>
  </si>
  <si>
    <t>製造業</t>
  </si>
  <si>
    <t>電気･ガス･熱供給・水道業</t>
  </si>
  <si>
    <t>金融・保険業</t>
  </si>
  <si>
    <t>不動産業</t>
  </si>
  <si>
    <t>サービス業</t>
  </si>
  <si>
    <t>300人以上</t>
  </si>
  <si>
    <t>製造業計</t>
  </si>
  <si>
    <t>X</t>
  </si>
  <si>
    <t>（単位　千円）</t>
  </si>
  <si>
    <t>件数</t>
  </si>
  <si>
    <t>金額</t>
  </si>
  <si>
    <t>消費額</t>
  </si>
  <si>
    <t>D 産業　目次</t>
    <rPh sb="2" eb="4">
      <t>サンギョウ</t>
    </rPh>
    <rPh sb="5" eb="7">
      <t>モクジ</t>
    </rPh>
    <phoneticPr fontId="4"/>
  </si>
  <si>
    <t>28　地区別農家状況</t>
    <rPh sb="3" eb="5">
      <t>チク</t>
    </rPh>
    <rPh sb="5" eb="6">
      <t>ベツ</t>
    </rPh>
    <rPh sb="6" eb="8">
      <t>ノウカ</t>
    </rPh>
    <rPh sb="8" eb="10">
      <t>ジョウキョウ</t>
    </rPh>
    <phoneticPr fontId="4"/>
  </si>
  <si>
    <t>43-2養殖種類別経営対数</t>
    <rPh sb="4" eb="6">
      <t>ヨウショク</t>
    </rPh>
    <rPh sb="6" eb="8">
      <t>シュルイ</t>
    </rPh>
    <rPh sb="8" eb="9">
      <t>ベツ</t>
    </rPh>
    <rPh sb="9" eb="11">
      <t>ケイエイ</t>
    </rPh>
    <rPh sb="11" eb="13">
      <t>タイスウ</t>
    </rPh>
    <phoneticPr fontId="4"/>
  </si>
  <si>
    <t>29経営別農家数の状況</t>
    <rPh sb="2" eb="4">
      <t>ケイエイ</t>
    </rPh>
    <rPh sb="4" eb="5">
      <t>ベツ</t>
    </rPh>
    <rPh sb="5" eb="7">
      <t>ノウカ</t>
    </rPh>
    <rPh sb="7" eb="8">
      <t>スウ</t>
    </rPh>
    <rPh sb="9" eb="11">
      <t>ジョウキョウ</t>
    </rPh>
    <phoneticPr fontId="4"/>
  </si>
  <si>
    <t>44地方卸売市場取扱状況</t>
    <rPh sb="2" eb="4">
      <t>チホウ</t>
    </rPh>
    <rPh sb="4" eb="6">
      <t>オロシウリ</t>
    </rPh>
    <rPh sb="6" eb="8">
      <t>シジョウ</t>
    </rPh>
    <rPh sb="8" eb="10">
      <t>トリアツカイ</t>
    </rPh>
    <rPh sb="10" eb="12">
      <t>ジョウキョウ</t>
    </rPh>
    <phoneticPr fontId="4"/>
  </si>
  <si>
    <t>30経営耕地規模別農家数</t>
    <rPh sb="2" eb="4">
      <t>ケイエイ</t>
    </rPh>
    <rPh sb="4" eb="6">
      <t>コウチ</t>
    </rPh>
    <rPh sb="6" eb="9">
      <t>キボベツ</t>
    </rPh>
    <rPh sb="9" eb="11">
      <t>ノウカ</t>
    </rPh>
    <rPh sb="11" eb="12">
      <t>スウ</t>
    </rPh>
    <phoneticPr fontId="4"/>
  </si>
  <si>
    <t>45-1事業所数・従業者の数推移（平成18年まで）</t>
    <rPh sb="4" eb="7">
      <t>ジギョウショ</t>
    </rPh>
    <rPh sb="7" eb="8">
      <t>スウ</t>
    </rPh>
    <rPh sb="9" eb="12">
      <t>ジュウギョウシャ</t>
    </rPh>
    <rPh sb="13" eb="14">
      <t>カズ</t>
    </rPh>
    <rPh sb="14" eb="16">
      <t>スイイ</t>
    </rPh>
    <rPh sb="17" eb="19">
      <t>ヘイセイ</t>
    </rPh>
    <rPh sb="21" eb="22">
      <t>ネン</t>
    </rPh>
    <phoneticPr fontId="4"/>
  </si>
  <si>
    <t>31農産物販売金額別農家数</t>
    <rPh sb="2" eb="5">
      <t>ノウサンブツ</t>
    </rPh>
    <rPh sb="5" eb="7">
      <t>ハンバイ</t>
    </rPh>
    <rPh sb="7" eb="9">
      <t>キンガク</t>
    </rPh>
    <rPh sb="9" eb="10">
      <t>ベツ</t>
    </rPh>
    <rPh sb="10" eb="12">
      <t>ノウカ</t>
    </rPh>
    <rPh sb="12" eb="13">
      <t>スウ</t>
    </rPh>
    <phoneticPr fontId="4"/>
  </si>
  <si>
    <t>46-1商業の推移</t>
    <rPh sb="4" eb="6">
      <t>ショウギョウ</t>
    </rPh>
    <rPh sb="7" eb="9">
      <t>スイイ</t>
    </rPh>
    <phoneticPr fontId="4"/>
  </si>
  <si>
    <t>38主要農業機械普及台数</t>
    <rPh sb="2" eb="4">
      <t>シュヨウ</t>
    </rPh>
    <rPh sb="4" eb="6">
      <t>ノウギョウ</t>
    </rPh>
    <rPh sb="6" eb="8">
      <t>キカイ</t>
    </rPh>
    <rPh sb="8" eb="10">
      <t>フキュウ</t>
    </rPh>
    <rPh sb="10" eb="12">
      <t>ダイスウ</t>
    </rPh>
    <phoneticPr fontId="4"/>
  </si>
  <si>
    <t>39農業共済事業の概要</t>
    <rPh sb="2" eb="4">
      <t>ノウギョウ</t>
    </rPh>
    <rPh sb="4" eb="6">
      <t>キョウサイ</t>
    </rPh>
    <rPh sb="6" eb="8">
      <t>ジギョウ</t>
    </rPh>
    <rPh sb="9" eb="11">
      <t>ガイヨウ</t>
    </rPh>
    <phoneticPr fontId="4"/>
  </si>
  <si>
    <t>46-3商業の概要</t>
    <rPh sb="4" eb="6">
      <t>ショウギョウ</t>
    </rPh>
    <rPh sb="7" eb="9">
      <t>ガイヨウ</t>
    </rPh>
    <phoneticPr fontId="4"/>
  </si>
  <si>
    <t>40ワーキングホリデー飯田実施状況</t>
    <rPh sb="11" eb="13">
      <t>イイダ</t>
    </rPh>
    <rPh sb="13" eb="15">
      <t>ジッシ</t>
    </rPh>
    <rPh sb="15" eb="17">
      <t>ジョウキョウ</t>
    </rPh>
    <phoneticPr fontId="4"/>
  </si>
  <si>
    <t>47工業の概要</t>
    <rPh sb="2" eb="4">
      <t>コウギョウ</t>
    </rPh>
    <rPh sb="5" eb="7">
      <t>ガイヨウ</t>
    </rPh>
    <phoneticPr fontId="4"/>
  </si>
  <si>
    <t>41林野面積（民有林）</t>
    <rPh sb="2" eb="4">
      <t>リンヤ</t>
    </rPh>
    <rPh sb="4" eb="6">
      <t>メンセキ</t>
    </rPh>
    <rPh sb="7" eb="10">
      <t>ミンユウリン</t>
    </rPh>
    <phoneticPr fontId="4"/>
  </si>
  <si>
    <t>48制度資金状況</t>
    <rPh sb="2" eb="4">
      <t>セイド</t>
    </rPh>
    <rPh sb="4" eb="6">
      <t>シキン</t>
    </rPh>
    <rPh sb="6" eb="8">
      <t>ジョウキョウ</t>
    </rPh>
    <phoneticPr fontId="4"/>
  </si>
  <si>
    <t>43-1養殖方法別池数・養殖面積</t>
    <rPh sb="4" eb="6">
      <t>ヨウショク</t>
    </rPh>
    <rPh sb="6" eb="8">
      <t>ホウホウ</t>
    </rPh>
    <rPh sb="8" eb="9">
      <t>ベツ</t>
    </rPh>
    <rPh sb="9" eb="10">
      <t>イケ</t>
    </rPh>
    <rPh sb="10" eb="11">
      <t>スウ</t>
    </rPh>
    <rPh sb="12" eb="14">
      <t>ヨウショク</t>
    </rPh>
    <rPh sb="14" eb="16">
      <t>メンセキ</t>
    </rPh>
    <phoneticPr fontId="4"/>
  </si>
  <si>
    <t>49観光地利用者調</t>
    <rPh sb="2" eb="5">
      <t>カンコウチ</t>
    </rPh>
    <rPh sb="5" eb="8">
      <t>リヨウシャ</t>
    </rPh>
    <rPh sb="8" eb="9">
      <t>シラ</t>
    </rPh>
    <phoneticPr fontId="4"/>
  </si>
  <si>
    <t>45-2事業所数・従業者の数推移（平成21年～）</t>
    <rPh sb="4" eb="7">
      <t>ジギョウショ</t>
    </rPh>
    <rPh sb="7" eb="8">
      <t>スウ</t>
    </rPh>
    <rPh sb="9" eb="12">
      <t>ジュウギョウシャ</t>
    </rPh>
    <rPh sb="13" eb="14">
      <t>カズ</t>
    </rPh>
    <rPh sb="14" eb="16">
      <t>スイイ</t>
    </rPh>
    <rPh sb="17" eb="19">
      <t>ヘイセイ</t>
    </rPh>
    <rPh sb="21" eb="22">
      <t>ネン</t>
    </rPh>
    <phoneticPr fontId="4"/>
  </si>
  <si>
    <t>目次</t>
    <rPh sb="0" eb="2">
      <t>モクジ</t>
    </rPh>
    <phoneticPr fontId="1"/>
  </si>
  <si>
    <t>28　地区別農家の状況</t>
    <phoneticPr fontId="1"/>
  </si>
  <si>
    <t>各年2月1日現在</t>
    <rPh sb="0" eb="2">
      <t>カクネン</t>
    </rPh>
    <rPh sb="3" eb="4">
      <t>ガツ</t>
    </rPh>
    <rPh sb="5" eb="6">
      <t>ニチ</t>
    </rPh>
    <rPh sb="6" eb="8">
      <t>ゲンザイ</t>
    </rPh>
    <phoneticPr fontId="1"/>
  </si>
  <si>
    <t>販　　売　　農　　家　　数</t>
    <rPh sb="0" eb="1">
      <t>ハン</t>
    </rPh>
    <rPh sb="3" eb="4">
      <t>バイ</t>
    </rPh>
    <rPh sb="6" eb="7">
      <t>ノウ</t>
    </rPh>
    <phoneticPr fontId="1"/>
  </si>
  <si>
    <t>販売農家世帯員数</t>
    <rPh sb="0" eb="2">
      <t>ハンバイ</t>
    </rPh>
    <rPh sb="2" eb="4">
      <t>ノウカ</t>
    </rPh>
    <rPh sb="4" eb="7">
      <t>セタイイン</t>
    </rPh>
    <rPh sb="7" eb="8">
      <t>スウ</t>
    </rPh>
    <phoneticPr fontId="1"/>
  </si>
  <si>
    <t>販売農家1経営体当たり人口</t>
    <rPh sb="0" eb="2">
      <t>ハンバイ</t>
    </rPh>
    <rPh sb="2" eb="4">
      <t>ノウカ</t>
    </rPh>
    <rPh sb="5" eb="7">
      <t>ケイエイ</t>
    </rPh>
    <rPh sb="7" eb="8">
      <t>タイ</t>
    </rPh>
    <rPh sb="8" eb="9">
      <t>ア</t>
    </rPh>
    <rPh sb="11" eb="13">
      <t>ジンコウ</t>
    </rPh>
    <phoneticPr fontId="1"/>
  </si>
  <si>
    <t>専業
農家</t>
    <phoneticPr fontId="1"/>
  </si>
  <si>
    <t>人</t>
    <rPh sb="0" eb="1">
      <t>ニン</t>
    </rPh>
    <phoneticPr fontId="1"/>
  </si>
  <si>
    <t>上村</t>
    <rPh sb="0" eb="2">
      <t>カミムラ</t>
    </rPh>
    <phoneticPr fontId="1"/>
  </si>
  <si>
    <t>南信濃</t>
    <rPh sb="0" eb="3">
      <t>ミナミシナノ</t>
    </rPh>
    <phoneticPr fontId="1"/>
  </si>
  <si>
    <r>
      <rPr>
        <sz val="9"/>
        <rFont val="ＭＳ Ｐ明朝"/>
        <family val="1"/>
        <charset val="128"/>
      </rPr>
      <t>耕作放棄地</t>
    </r>
    <r>
      <rPr>
        <sz val="10"/>
        <rFont val="ＭＳ Ｐ明朝"/>
        <family val="1"/>
        <charset val="128"/>
      </rPr>
      <t xml:space="preserve">
総面積</t>
    </r>
    <rPh sb="0" eb="2">
      <t>コウサク</t>
    </rPh>
    <rPh sb="2" eb="4">
      <t>ホウキ</t>
    </rPh>
    <rPh sb="4" eb="5">
      <t>チ</t>
    </rPh>
    <phoneticPr fontId="1"/>
  </si>
  <si>
    <t>農家1戸当たり経営耕地面積</t>
    <phoneticPr fontId="1"/>
  </si>
  <si>
    <t>飼料用作物だけを作った田</t>
    <rPh sb="0" eb="3">
      <t>シリョウヨウ</t>
    </rPh>
    <rPh sb="3" eb="5">
      <t>サクモツ</t>
    </rPh>
    <rPh sb="8" eb="9">
      <t>ツク</t>
    </rPh>
    <rPh sb="11" eb="12">
      <t>タ</t>
    </rPh>
    <phoneticPr fontId="1"/>
  </si>
  <si>
    <t>牧草
専用</t>
    <phoneticPr fontId="1"/>
  </si>
  <si>
    <t>茶</t>
    <rPh sb="0" eb="1">
      <t>チャ</t>
    </rPh>
    <phoneticPr fontId="1"/>
  </si>
  <si>
    <t>ha</t>
    <phoneticPr fontId="1"/>
  </si>
  <si>
    <t>..</t>
    <phoneticPr fontId="1"/>
  </si>
  <si>
    <t>..</t>
    <phoneticPr fontId="1"/>
  </si>
  <si>
    <t>-</t>
    <phoneticPr fontId="1"/>
  </si>
  <si>
    <t>-</t>
    <phoneticPr fontId="1"/>
  </si>
  <si>
    <t>※経営耕地面積と耕作放棄地面積は報告書のデータを四捨五入したため、面積による計は一致しない。</t>
    <rPh sb="1" eb="3">
      <t>ケイエイ</t>
    </rPh>
    <rPh sb="3" eb="5">
      <t>コウチ</t>
    </rPh>
    <rPh sb="5" eb="7">
      <t>メンセキ</t>
    </rPh>
    <rPh sb="8" eb="10">
      <t>コウサク</t>
    </rPh>
    <rPh sb="10" eb="12">
      <t>ホウキ</t>
    </rPh>
    <rPh sb="12" eb="13">
      <t>チ</t>
    </rPh>
    <rPh sb="13" eb="15">
      <t>メンセキ</t>
    </rPh>
    <rPh sb="16" eb="19">
      <t>ホウコクショ</t>
    </rPh>
    <rPh sb="24" eb="28">
      <t>シシャゴニュウ</t>
    </rPh>
    <phoneticPr fontId="1"/>
  </si>
  <si>
    <t>※耕作放棄地面積は販売農家のもの。</t>
    <rPh sb="1" eb="3">
      <t>コウサク</t>
    </rPh>
    <rPh sb="3" eb="5">
      <t>ホウキ</t>
    </rPh>
    <rPh sb="5" eb="6">
      <t>チ</t>
    </rPh>
    <rPh sb="6" eb="8">
      <t>メンセキ</t>
    </rPh>
    <rPh sb="9" eb="11">
      <t>ハンバイ</t>
    </rPh>
    <rPh sb="11" eb="13">
      <t>ノウカ</t>
    </rPh>
    <phoneticPr fontId="1"/>
  </si>
  <si>
    <t>※農家人口を販売農家世帯員数に、農家1戸当たり人口を販売農家1経営体あたり人口に変更。</t>
    <rPh sb="1" eb="3">
      <t>ノウカ</t>
    </rPh>
    <rPh sb="3" eb="5">
      <t>ジンコウ</t>
    </rPh>
    <rPh sb="6" eb="8">
      <t>ハンバイ</t>
    </rPh>
    <rPh sb="8" eb="10">
      <t>ノウカ</t>
    </rPh>
    <rPh sb="10" eb="13">
      <t>セタイイン</t>
    </rPh>
    <rPh sb="13" eb="14">
      <t>スウ</t>
    </rPh>
    <rPh sb="16" eb="18">
      <t>ノウカ</t>
    </rPh>
    <rPh sb="19" eb="20">
      <t>コ</t>
    </rPh>
    <rPh sb="20" eb="21">
      <t>ア</t>
    </rPh>
    <rPh sb="23" eb="25">
      <t>ジンコウ</t>
    </rPh>
    <rPh sb="26" eb="28">
      <t>ハンバイ</t>
    </rPh>
    <rPh sb="28" eb="30">
      <t>ノウカ</t>
    </rPh>
    <rPh sb="31" eb="33">
      <t>ケイエイ</t>
    </rPh>
    <rPh sb="33" eb="34">
      <t>タイ</t>
    </rPh>
    <rPh sb="37" eb="39">
      <t>ジンコウ</t>
    </rPh>
    <rPh sb="40" eb="42">
      <t>ヘンコウ</t>
    </rPh>
    <phoneticPr fontId="1"/>
  </si>
  <si>
    <t>※販売農家数には「経営耕地なし」も含む。</t>
    <rPh sb="1" eb="3">
      <t>ハンバイ</t>
    </rPh>
    <rPh sb="3" eb="5">
      <t>ノウカ</t>
    </rPh>
    <rPh sb="5" eb="6">
      <t>スウ</t>
    </rPh>
    <rPh sb="9" eb="11">
      <t>ケイエイ</t>
    </rPh>
    <rPh sb="11" eb="13">
      <t>コウチ</t>
    </rPh>
    <rPh sb="17" eb="18">
      <t>フク</t>
    </rPh>
    <phoneticPr fontId="1"/>
  </si>
  <si>
    <t>目次</t>
    <rPh sb="0" eb="2">
      <t>モクジ</t>
    </rPh>
    <phoneticPr fontId="19"/>
  </si>
  <si>
    <t>29 経営別農家数の状況</t>
    <phoneticPr fontId="1"/>
  </si>
  <si>
    <t>販売を目的とした農作物別農家数</t>
    <rPh sb="11" eb="12">
      <t>ベツ</t>
    </rPh>
    <rPh sb="12" eb="14">
      <t>ノウカ</t>
    </rPh>
    <rPh sb="14" eb="15">
      <t>スウ</t>
    </rPh>
    <phoneticPr fontId="1"/>
  </si>
  <si>
    <t>その他の
工芸作物</t>
    <phoneticPr fontId="1"/>
  </si>
  <si>
    <t>結球
白菜</t>
    <phoneticPr fontId="1"/>
  </si>
  <si>
    <t>キャベツ</t>
    <phoneticPr fontId="1"/>
  </si>
  <si>
    <t>メロン</t>
    <phoneticPr fontId="1"/>
  </si>
  <si>
    <t>その他</t>
    <phoneticPr fontId="1"/>
  </si>
  <si>
    <t>花き類
花木</t>
    <phoneticPr fontId="1"/>
  </si>
  <si>
    <t>種苗
苗木</t>
    <phoneticPr fontId="1"/>
  </si>
  <si>
    <t>飼料用
作物</t>
    <phoneticPr fontId="1"/>
  </si>
  <si>
    <t>の野菜</t>
    <rPh sb="1" eb="3">
      <t>ヤサイ</t>
    </rPh>
    <phoneticPr fontId="1"/>
  </si>
  <si>
    <t>..</t>
    <phoneticPr fontId="1"/>
  </si>
  <si>
    <t>※7年までは販売農家数、12年からは作付農家数</t>
    <rPh sb="2" eb="3">
      <t>ネン</t>
    </rPh>
    <rPh sb="6" eb="8">
      <t>ハンバイ</t>
    </rPh>
    <rPh sb="8" eb="9">
      <t>ノウ</t>
    </rPh>
    <rPh sb="9" eb="10">
      <t>イエ</t>
    </rPh>
    <rPh sb="10" eb="11">
      <t>スウ</t>
    </rPh>
    <rPh sb="14" eb="15">
      <t>ネン</t>
    </rPh>
    <rPh sb="18" eb="20">
      <t>サクツ</t>
    </rPh>
    <rPh sb="20" eb="22">
      <t>ノウカ</t>
    </rPh>
    <rPh sb="22" eb="23">
      <t>スウ</t>
    </rPh>
    <phoneticPr fontId="1"/>
  </si>
  <si>
    <t>家畜飼養・養蚕農家数</t>
    <phoneticPr fontId="1"/>
  </si>
  <si>
    <t>乳用牛</t>
    <rPh sb="1" eb="2">
      <t>ヨウ</t>
    </rPh>
    <phoneticPr fontId="1"/>
  </si>
  <si>
    <t>肉用牛</t>
    <rPh sb="1" eb="2">
      <t>ヨウ</t>
    </rPh>
    <phoneticPr fontId="1"/>
  </si>
  <si>
    <t>種鶏</t>
    <rPh sb="0" eb="1">
      <t>シュ</t>
    </rPh>
    <rPh sb="1" eb="2">
      <t>トリ</t>
    </rPh>
    <phoneticPr fontId="1"/>
  </si>
  <si>
    <t>..</t>
    <phoneticPr fontId="1"/>
  </si>
  <si>
    <t>施設園芸</t>
    <rPh sb="0" eb="2">
      <t>シセツ</t>
    </rPh>
    <phoneticPr fontId="1"/>
  </si>
  <si>
    <t>施設別農家数</t>
    <rPh sb="0" eb="2">
      <t>シセツ</t>
    </rPh>
    <rPh sb="2" eb="3">
      <t>ベツ</t>
    </rPh>
    <rPh sb="3" eb="5">
      <t>ノウカ</t>
    </rPh>
    <rPh sb="5" eb="6">
      <t>スウ</t>
    </rPh>
    <phoneticPr fontId="1"/>
  </si>
  <si>
    <t>施設で農産物を収穫した農家数</t>
    <rPh sb="0" eb="2">
      <t>シセツ</t>
    </rPh>
    <rPh sb="3" eb="6">
      <t>ノウサンブツ</t>
    </rPh>
    <rPh sb="7" eb="9">
      <t>シュウカク</t>
    </rPh>
    <rPh sb="11" eb="13">
      <t>ノウカ</t>
    </rPh>
    <rPh sb="13" eb="14">
      <t>スウ</t>
    </rPh>
    <phoneticPr fontId="1"/>
  </si>
  <si>
    <t>年</t>
    <rPh sb="0" eb="1">
      <t>ネン</t>
    </rPh>
    <phoneticPr fontId="1"/>
  </si>
  <si>
    <t>施設園芸</t>
    <phoneticPr fontId="1"/>
  </si>
  <si>
    <t>花き・
花木</t>
    <phoneticPr fontId="1"/>
  </si>
  <si>
    <t>..</t>
    <phoneticPr fontId="1"/>
  </si>
  <si>
    <t>果樹別栽培農家数</t>
    <phoneticPr fontId="1"/>
  </si>
  <si>
    <t>かんきつ類</t>
    <rPh sb="4" eb="5">
      <t>ルイ</t>
    </rPh>
    <phoneticPr fontId="1"/>
  </si>
  <si>
    <t>その他</t>
    <phoneticPr fontId="1"/>
  </si>
  <si>
    <t>30 経営耕地規模別農家数</t>
    <phoneticPr fontId="1"/>
  </si>
  <si>
    <t>販売
農家
総数</t>
    <rPh sb="0" eb="2">
      <t>ハンバイ</t>
    </rPh>
    <phoneticPr fontId="1"/>
  </si>
  <si>
    <t>※平成17年からは、2.0～2.5と2.5～3.0を区別できない。</t>
    <rPh sb="1" eb="3">
      <t>ヘイセイ</t>
    </rPh>
    <rPh sb="5" eb="6">
      <t>ネン</t>
    </rPh>
    <rPh sb="26" eb="28">
      <t>クベツ</t>
    </rPh>
    <phoneticPr fontId="1"/>
  </si>
  <si>
    <t>31 農産物販売金額別農家数</t>
    <rPh sb="3" eb="6">
      <t>ノウサンブツ</t>
    </rPh>
    <rPh sb="6" eb="8">
      <t>ハンバイ</t>
    </rPh>
    <rPh sb="8" eb="10">
      <t>キンガク</t>
    </rPh>
    <rPh sb="10" eb="11">
      <t>ベツ</t>
    </rPh>
    <rPh sb="11" eb="13">
      <t>ノウカ</t>
    </rPh>
    <rPh sb="13" eb="14">
      <t>スウ</t>
    </rPh>
    <phoneticPr fontId="1"/>
  </si>
  <si>
    <t>農家数</t>
    <rPh sb="0" eb="2">
      <t>ノウカ</t>
    </rPh>
    <rPh sb="2" eb="3">
      <t>スウ</t>
    </rPh>
    <phoneticPr fontId="1"/>
  </si>
  <si>
    <t>販売なし</t>
    <rPh sb="0" eb="2">
      <t>ハンバイ</t>
    </rPh>
    <phoneticPr fontId="1"/>
  </si>
  <si>
    <t>15万円
未満</t>
    <phoneticPr fontId="1"/>
  </si>
  <si>
    <t>15～50</t>
    <phoneticPr fontId="1"/>
  </si>
  <si>
    <t>50
～
100</t>
    <phoneticPr fontId="1"/>
  </si>
  <si>
    <t>100
～
200</t>
    <phoneticPr fontId="1"/>
  </si>
  <si>
    <t>200
～
300</t>
    <phoneticPr fontId="1"/>
  </si>
  <si>
    <t>300
～
500</t>
    <phoneticPr fontId="1"/>
  </si>
  <si>
    <t>500
～
700</t>
    <phoneticPr fontId="1"/>
  </si>
  <si>
    <t>700
～
1,000</t>
    <phoneticPr fontId="1"/>
  </si>
  <si>
    <t>1,000
～
1,500</t>
    <phoneticPr fontId="1"/>
  </si>
  <si>
    <t>1,500
～
2,000</t>
    <phoneticPr fontId="1"/>
  </si>
  <si>
    <t>2,000
～
3,000</t>
    <phoneticPr fontId="1"/>
  </si>
  <si>
    <t>3,000
万円
以上</t>
    <rPh sb="6" eb="7">
      <t>マン</t>
    </rPh>
    <rPh sb="7" eb="8">
      <t>エン</t>
    </rPh>
    <rPh sb="9" eb="11">
      <t>イジョウ</t>
    </rPh>
    <phoneticPr fontId="1"/>
  </si>
  <si>
    <t>※平成12年からは、15万円未満と15～50万円の数値は区別できない。</t>
    <rPh sb="1" eb="3">
      <t>ヘイセイ</t>
    </rPh>
    <rPh sb="5" eb="6">
      <t>ネン</t>
    </rPh>
    <rPh sb="12" eb="14">
      <t>マンエン</t>
    </rPh>
    <rPh sb="14" eb="16">
      <t>ミマン</t>
    </rPh>
    <rPh sb="22" eb="24">
      <t>マンエン</t>
    </rPh>
    <rPh sb="25" eb="27">
      <t>スウチ</t>
    </rPh>
    <rPh sb="28" eb="30">
      <t>クベツ</t>
    </rPh>
    <phoneticPr fontId="1"/>
  </si>
  <si>
    <t>資料：農林業センサス結果</t>
    <rPh sb="0" eb="2">
      <t>シリョウ</t>
    </rPh>
    <rPh sb="3" eb="6">
      <t>ノウリンギョウ</t>
    </rPh>
    <rPh sb="10" eb="12">
      <t>ケッカ</t>
    </rPh>
    <phoneticPr fontId="1"/>
  </si>
  <si>
    <t>38 主要農業機械所有台数</t>
    <rPh sb="3" eb="5">
      <t>シュヨウ</t>
    </rPh>
    <rPh sb="5" eb="7">
      <t>ノウギョウ</t>
    </rPh>
    <rPh sb="7" eb="9">
      <t>キカイ</t>
    </rPh>
    <rPh sb="9" eb="11">
      <t>ショユウ</t>
    </rPh>
    <rPh sb="11" eb="13">
      <t>ダイスウ</t>
    </rPh>
    <phoneticPr fontId="1"/>
  </si>
  <si>
    <t>各年2月1日現在（単位　台）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ダイ</t>
    </rPh>
    <phoneticPr fontId="1"/>
  </si>
  <si>
    <t>動力耕うん機・農用トラクター</t>
    <rPh sb="0" eb="2">
      <t>ドウリョク</t>
    </rPh>
    <rPh sb="2" eb="3">
      <t>タガヤ</t>
    </rPh>
    <rPh sb="5" eb="6">
      <t>キ</t>
    </rPh>
    <rPh sb="7" eb="8">
      <t>ノウ</t>
    </rPh>
    <rPh sb="8" eb="9">
      <t>センヨウ</t>
    </rPh>
    <phoneticPr fontId="1"/>
  </si>
  <si>
    <t>動力
防除機</t>
    <rPh sb="0" eb="2">
      <t>ドウリョク</t>
    </rPh>
    <rPh sb="3" eb="5">
      <t>ボウジョ</t>
    </rPh>
    <rPh sb="5" eb="6">
      <t>キ</t>
    </rPh>
    <phoneticPr fontId="1"/>
  </si>
  <si>
    <t>乗用型
スピード
スプレヤー</t>
    <rPh sb="0" eb="2">
      <t>ジョウヨウ</t>
    </rPh>
    <rPh sb="2" eb="3">
      <t>ガタ</t>
    </rPh>
    <phoneticPr fontId="1"/>
  </si>
  <si>
    <t>動力
田植機</t>
    <rPh sb="0" eb="2">
      <t>ドウリョク</t>
    </rPh>
    <rPh sb="3" eb="6">
      <t>タウエキ</t>
    </rPh>
    <phoneticPr fontId="1"/>
  </si>
  <si>
    <t>バインダー</t>
    <phoneticPr fontId="1"/>
  </si>
  <si>
    <t>自脱型
コンバイン</t>
    <rPh sb="0" eb="1">
      <t>ジ</t>
    </rPh>
    <rPh sb="1" eb="2">
      <t>ダツ</t>
    </rPh>
    <rPh sb="2" eb="3">
      <t>カタ</t>
    </rPh>
    <phoneticPr fontId="1"/>
  </si>
  <si>
    <t>普通型
コンバイン</t>
    <rPh sb="0" eb="3">
      <t>フツウガタ</t>
    </rPh>
    <phoneticPr fontId="1"/>
  </si>
  <si>
    <t>米麦用
乾燥機</t>
    <rPh sb="0" eb="1">
      <t>コメ</t>
    </rPh>
    <rPh sb="1" eb="2">
      <t>ムギ</t>
    </rPh>
    <rPh sb="2" eb="3">
      <t>ヨウ</t>
    </rPh>
    <rPh sb="4" eb="7">
      <t>カンソウキ</t>
    </rPh>
    <phoneticPr fontId="1"/>
  </si>
  <si>
    <t>歩行型</t>
    <rPh sb="0" eb="2">
      <t>ホコウ</t>
    </rPh>
    <rPh sb="2" eb="3">
      <t>ガタ</t>
    </rPh>
    <phoneticPr fontId="1"/>
  </si>
  <si>
    <t>15馬力
未満</t>
    <rPh sb="2" eb="4">
      <t>バリキ</t>
    </rPh>
    <rPh sb="5" eb="7">
      <t>ミマン</t>
    </rPh>
    <phoneticPr fontId="1"/>
  </si>
  <si>
    <t>15～30</t>
    <phoneticPr fontId="1"/>
  </si>
  <si>
    <t>30馬力
以上</t>
    <rPh sb="2" eb="4">
      <t>バリキ</t>
    </rPh>
    <rPh sb="5" eb="7">
      <t>イジョウ</t>
    </rPh>
    <phoneticPr fontId="1"/>
  </si>
  <si>
    <t>動力田植機</t>
    <rPh sb="0" eb="2">
      <t>ドウリョク</t>
    </rPh>
    <rPh sb="2" eb="4">
      <t>タウ</t>
    </rPh>
    <rPh sb="4" eb="5">
      <t>キ</t>
    </rPh>
    <phoneticPr fontId="1"/>
  </si>
  <si>
    <t>トラクター</t>
    <phoneticPr fontId="1"/>
  </si>
  <si>
    <t>コンバイン</t>
    <phoneticPr fontId="1"/>
  </si>
  <si>
    <t>経営体数</t>
    <rPh sb="0" eb="2">
      <t>ケイエイ</t>
    </rPh>
    <rPh sb="2" eb="3">
      <t>タイ</t>
    </rPh>
    <rPh sb="3" eb="4">
      <t>スウ</t>
    </rPh>
    <phoneticPr fontId="1"/>
  </si>
  <si>
    <t>台数</t>
    <rPh sb="0" eb="1">
      <t>ダイ</t>
    </rPh>
    <rPh sb="1" eb="2">
      <t>スウ</t>
    </rPh>
    <phoneticPr fontId="1"/>
  </si>
  <si>
    <t>台数</t>
    <rPh sb="0" eb="2">
      <t>ダイスウ</t>
    </rPh>
    <phoneticPr fontId="1"/>
  </si>
  <si>
    <t>40 ワーキングホリデー飯田の実施状況</t>
    <rPh sb="12" eb="14">
      <t>イイダ</t>
    </rPh>
    <rPh sb="15" eb="17">
      <t>ジッシ</t>
    </rPh>
    <rPh sb="17" eb="19">
      <t>ジョウキョウ</t>
    </rPh>
    <phoneticPr fontId="1"/>
  </si>
  <si>
    <t>受入農家数</t>
    <rPh sb="0" eb="2">
      <t>ウケイレ</t>
    </rPh>
    <rPh sb="2" eb="4">
      <t>ノウカ</t>
    </rPh>
    <rPh sb="4" eb="5">
      <t>スウ</t>
    </rPh>
    <phoneticPr fontId="1"/>
  </si>
  <si>
    <t>参加者数</t>
    <rPh sb="0" eb="2">
      <t>サンカ</t>
    </rPh>
    <rPh sb="2" eb="3">
      <t>シャ</t>
    </rPh>
    <rPh sb="3" eb="4">
      <t>スウ</t>
    </rPh>
    <phoneticPr fontId="1"/>
  </si>
  <si>
    <t>参加者
地域別内訳</t>
    <rPh sb="0" eb="2">
      <t>サンカ</t>
    </rPh>
    <rPh sb="2" eb="3">
      <t>シャ</t>
    </rPh>
    <rPh sb="4" eb="6">
      <t>チイキ</t>
    </rPh>
    <rPh sb="6" eb="7">
      <t>ベツ</t>
    </rPh>
    <rPh sb="7" eb="9">
      <t>ウチワケ</t>
    </rPh>
    <phoneticPr fontId="1"/>
  </si>
  <si>
    <t>　　　関東（東京、神奈川、埼玉、千葉、茨城、群馬他）</t>
    <rPh sb="3" eb="5">
      <t>カントウ</t>
    </rPh>
    <rPh sb="6" eb="8">
      <t>トウキョウ</t>
    </rPh>
    <rPh sb="9" eb="12">
      <t>カナガワ</t>
    </rPh>
    <rPh sb="13" eb="15">
      <t>サイタマ</t>
    </rPh>
    <rPh sb="16" eb="18">
      <t>チバ</t>
    </rPh>
    <rPh sb="19" eb="21">
      <t>イバラギ</t>
    </rPh>
    <rPh sb="22" eb="24">
      <t>グンマ</t>
    </rPh>
    <rPh sb="24" eb="25">
      <t>ホカ</t>
    </rPh>
    <phoneticPr fontId="1"/>
  </si>
  <si>
    <t>　　　関西（大阪、兵庫、京都、奈良、滋賀）</t>
    <rPh sb="3" eb="5">
      <t>カンサイ</t>
    </rPh>
    <rPh sb="6" eb="8">
      <t>オオサカ</t>
    </rPh>
    <rPh sb="9" eb="11">
      <t>ヒョウゴ</t>
    </rPh>
    <rPh sb="12" eb="14">
      <t>キョウト</t>
    </rPh>
    <rPh sb="15" eb="17">
      <t>ナラ</t>
    </rPh>
    <rPh sb="18" eb="20">
      <t>シガ</t>
    </rPh>
    <phoneticPr fontId="1"/>
  </si>
  <si>
    <t>　　　中京（愛知、静岡、三重、岐阜）</t>
    <rPh sb="3" eb="5">
      <t>チュウキョウ</t>
    </rPh>
    <rPh sb="6" eb="8">
      <t>アイチ</t>
    </rPh>
    <rPh sb="9" eb="11">
      <t>シズオカ</t>
    </rPh>
    <rPh sb="12" eb="14">
      <t>ミエ</t>
    </rPh>
    <rPh sb="15" eb="17">
      <t>ギフ</t>
    </rPh>
    <phoneticPr fontId="1"/>
  </si>
  <si>
    <t>その他</t>
    <rPh sb="2" eb="3">
      <t>タ</t>
    </rPh>
    <phoneticPr fontId="1"/>
  </si>
  <si>
    <t>参加者
季節別内訳</t>
    <rPh sb="0" eb="2">
      <t>サンカ</t>
    </rPh>
    <rPh sb="2" eb="3">
      <t>シャ</t>
    </rPh>
    <rPh sb="4" eb="6">
      <t>キセツ</t>
    </rPh>
    <rPh sb="6" eb="7">
      <t>ベツ</t>
    </rPh>
    <rPh sb="7" eb="9">
      <t>ウチワケ</t>
    </rPh>
    <phoneticPr fontId="1"/>
  </si>
  <si>
    <t>春（4～6月）</t>
    <rPh sb="0" eb="1">
      <t>ハル</t>
    </rPh>
    <rPh sb="5" eb="6">
      <t>ガツ</t>
    </rPh>
    <phoneticPr fontId="1"/>
  </si>
  <si>
    <t>夏（７～９月）</t>
    <rPh sb="0" eb="1">
      <t>ナツ</t>
    </rPh>
    <rPh sb="5" eb="6">
      <t>ガツ</t>
    </rPh>
    <phoneticPr fontId="1"/>
  </si>
  <si>
    <t>秋（１０～１２月）</t>
    <rPh sb="0" eb="1">
      <t>アキ</t>
    </rPh>
    <rPh sb="7" eb="8">
      <t>ガツ</t>
    </rPh>
    <phoneticPr fontId="1"/>
  </si>
  <si>
    <t>冬（１～３月）</t>
    <rPh sb="0" eb="1">
      <t>フユ</t>
    </rPh>
    <rPh sb="5" eb="6">
      <t>ガツ</t>
    </rPh>
    <phoneticPr fontId="1"/>
  </si>
  <si>
    <t>男女構成比</t>
    <rPh sb="0" eb="2">
      <t>ダンジョ</t>
    </rPh>
    <rPh sb="2" eb="5">
      <t>コウセイヒ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</si>
  <si>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</si>
  <si>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</si>
  <si>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年齢別構成比</t>
    <rPh sb="0" eb="2">
      <t>ネンレイ</t>
    </rPh>
    <rPh sb="2" eb="3">
      <t>ベツ</t>
    </rPh>
    <rPh sb="3" eb="6">
      <t>コウセイヒ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</si>
  <si>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</si>
  <si>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</si>
  <si>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</si>
  <si>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</si>
  <si>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</si>
  <si>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60代以上</t>
    <rPh sb="2" eb="3">
      <t>ダイ</t>
    </rPh>
    <rPh sb="3" eb="5">
      <t>イジョウ</t>
    </rPh>
    <phoneticPr fontId="1"/>
  </si>
  <si>
    <t>年度</t>
    <rPh sb="0" eb="2">
      <t>ネンド</t>
    </rPh>
    <phoneticPr fontId="1"/>
  </si>
  <si>
    <t>参加者人数</t>
    <rPh sb="0" eb="3">
      <t>サンカシャ</t>
    </rPh>
    <rPh sb="3" eb="5">
      <t>ニンズウ</t>
    </rPh>
    <phoneticPr fontId="1"/>
  </si>
  <si>
    <t>延べ日数</t>
    <rPh sb="0" eb="1">
      <t>ノ</t>
    </rPh>
    <rPh sb="2" eb="4">
      <t>ニッスウ</t>
    </rPh>
    <phoneticPr fontId="1"/>
  </si>
  <si>
    <t>41　林野面積（民有林）</t>
    <rPh sb="3" eb="5">
      <t>リンヤ</t>
    </rPh>
    <rPh sb="5" eb="7">
      <t>メンセキ</t>
    </rPh>
    <rPh sb="8" eb="11">
      <t>ミンユウリン</t>
    </rPh>
    <phoneticPr fontId="1"/>
  </si>
  <si>
    <t>区　　分</t>
    <rPh sb="0" eb="4">
      <t>クブン</t>
    </rPh>
    <phoneticPr fontId="1"/>
  </si>
  <si>
    <t>森　　　　　　　　林</t>
    <rPh sb="0" eb="10">
      <t>シンリン</t>
    </rPh>
    <phoneticPr fontId="1"/>
  </si>
  <si>
    <t>総　　数</t>
    <rPh sb="0" eb="4">
      <t>ソウスウ</t>
    </rPh>
    <phoneticPr fontId="1"/>
  </si>
  <si>
    <t>針葉樹林</t>
    <rPh sb="0" eb="2">
      <t>シンヨウ</t>
    </rPh>
    <rPh sb="2" eb="4">
      <t>ジュリン</t>
    </rPh>
    <phoneticPr fontId="1"/>
  </si>
  <si>
    <t>広葉樹林</t>
    <rPh sb="0" eb="2">
      <t>コウヨウ</t>
    </rPh>
    <rPh sb="2" eb="4">
      <t>ジュリン</t>
    </rPh>
    <phoneticPr fontId="1"/>
  </si>
  <si>
    <t>竹林</t>
    <rPh sb="0" eb="2">
      <t>チクリン</t>
    </rPh>
    <phoneticPr fontId="1"/>
  </si>
  <si>
    <t>無立木地　　　　崩壊地他</t>
    <rPh sb="0" eb="1">
      <t>ム</t>
    </rPh>
    <rPh sb="1" eb="2">
      <t>リツ</t>
    </rPh>
    <rPh sb="2" eb="3">
      <t>キ</t>
    </rPh>
    <rPh sb="3" eb="4">
      <t>チ</t>
    </rPh>
    <rPh sb="8" eb="10">
      <t>ホウカイ</t>
    </rPh>
    <rPh sb="10" eb="11">
      <t>チ</t>
    </rPh>
    <rPh sb="11" eb="12">
      <t>ホカ</t>
    </rPh>
    <phoneticPr fontId="1"/>
  </si>
  <si>
    <t>公私有林</t>
    <rPh sb="0" eb="1">
      <t>オオヤケ</t>
    </rPh>
    <rPh sb="1" eb="2">
      <t>ワタクシ</t>
    </rPh>
    <rPh sb="3" eb="4">
      <t>ハヤシ</t>
    </rPh>
    <phoneticPr fontId="1"/>
  </si>
  <si>
    <t>資料：長野県民有林の現況</t>
    <rPh sb="0" eb="2">
      <t>シリョウ</t>
    </rPh>
    <rPh sb="3" eb="6">
      <t>ナガノケン</t>
    </rPh>
    <rPh sb="6" eb="9">
      <t>ミンユウリン</t>
    </rPh>
    <rPh sb="10" eb="12">
      <t>ゲンキョウ</t>
    </rPh>
    <phoneticPr fontId="1"/>
  </si>
  <si>
    <t>‐</t>
    <phoneticPr fontId="10"/>
  </si>
  <si>
    <t>48　制度資金あっせん状況</t>
    <phoneticPr fontId="1"/>
  </si>
  <si>
    <t>年　　　度
資　金　名</t>
    <rPh sb="0" eb="1">
      <t>トシ</t>
    </rPh>
    <rPh sb="4" eb="5">
      <t>タビ</t>
    </rPh>
    <phoneticPr fontId="1"/>
  </si>
  <si>
    <t>小口資金</t>
    <rPh sb="0" eb="2">
      <t>コグチ</t>
    </rPh>
    <rPh sb="2" eb="4">
      <t>シキン</t>
    </rPh>
    <phoneticPr fontId="1"/>
  </si>
  <si>
    <t>振興資金</t>
    <rPh sb="0" eb="2">
      <t>シンコウ</t>
    </rPh>
    <rPh sb="2" eb="4">
      <t>シキン</t>
    </rPh>
    <phoneticPr fontId="1"/>
  </si>
  <si>
    <t>環境・防災対策資金</t>
    <rPh sb="0" eb="2">
      <t>カンキョウ</t>
    </rPh>
    <rPh sb="3" eb="5">
      <t>ボウサイ</t>
    </rPh>
    <rPh sb="5" eb="7">
      <t>タイサク</t>
    </rPh>
    <rPh sb="7" eb="9">
      <t>シキン</t>
    </rPh>
    <phoneticPr fontId="1"/>
  </si>
  <si>
    <t>経営安定関連資金</t>
    <rPh sb="0" eb="2">
      <t>ケイエイ</t>
    </rPh>
    <rPh sb="2" eb="4">
      <t>アンテイ</t>
    </rPh>
    <rPh sb="4" eb="6">
      <t>カンレン</t>
    </rPh>
    <rPh sb="6" eb="8">
      <t>シキン</t>
    </rPh>
    <phoneticPr fontId="1"/>
  </si>
  <si>
    <t>事業展開資金</t>
    <rPh sb="0" eb="2">
      <t>ジギョウ</t>
    </rPh>
    <rPh sb="2" eb="4">
      <t>テンカイ</t>
    </rPh>
    <rPh sb="4" eb="6">
      <t>シキン</t>
    </rPh>
    <phoneticPr fontId="1"/>
  </si>
  <si>
    <t>商店等活性化資金</t>
    <rPh sb="0" eb="2">
      <t>ショウテン</t>
    </rPh>
    <rPh sb="2" eb="3">
      <t>ナド</t>
    </rPh>
    <rPh sb="3" eb="5">
      <t>カッセイ</t>
    </rPh>
    <rPh sb="5" eb="6">
      <t>カ</t>
    </rPh>
    <rPh sb="6" eb="8">
      <t>シキン</t>
    </rPh>
    <phoneticPr fontId="1"/>
  </si>
  <si>
    <t>新製品・新商品開発資金</t>
    <rPh sb="0" eb="3">
      <t>シンセイヒン</t>
    </rPh>
    <rPh sb="4" eb="7">
      <t>シンショウヒン</t>
    </rPh>
    <rPh sb="7" eb="9">
      <t>カイハツ</t>
    </rPh>
    <rPh sb="9" eb="11">
      <t>シキン</t>
    </rPh>
    <phoneticPr fontId="1"/>
  </si>
  <si>
    <t>創業関連資金</t>
    <rPh sb="0" eb="2">
      <t>ソウギョウ</t>
    </rPh>
    <rPh sb="2" eb="4">
      <t>カンレン</t>
    </rPh>
    <rPh sb="4" eb="6">
      <t>シキン</t>
    </rPh>
    <phoneticPr fontId="1"/>
  </si>
  <si>
    <t>新事業活性化資金</t>
    <rPh sb="0" eb="3">
      <t>シンジギョウ</t>
    </rPh>
    <rPh sb="3" eb="6">
      <t>カッセイカ</t>
    </rPh>
    <rPh sb="6" eb="8">
      <t>シキン</t>
    </rPh>
    <phoneticPr fontId="1"/>
  </si>
  <si>
    <t>公的補助金つなぎ資金</t>
    <rPh sb="0" eb="2">
      <t>コウテキ</t>
    </rPh>
    <rPh sb="2" eb="5">
      <t>ホジョキン</t>
    </rPh>
    <rPh sb="8" eb="10">
      <t>シキン</t>
    </rPh>
    <phoneticPr fontId="1"/>
  </si>
  <si>
    <t>※市県制度資金のあっせん合計</t>
    <rPh sb="1" eb="2">
      <t>シ</t>
    </rPh>
    <rPh sb="2" eb="3">
      <t>ケン</t>
    </rPh>
    <rPh sb="3" eb="5">
      <t>セイド</t>
    </rPh>
    <rPh sb="5" eb="7">
      <t>シキン</t>
    </rPh>
    <rPh sb="12" eb="14">
      <t>ゴウケイ</t>
    </rPh>
    <phoneticPr fontId="1"/>
  </si>
  <si>
    <t>資料：金融政策課</t>
    <rPh sb="3" eb="5">
      <t>キンユウ</t>
    </rPh>
    <rPh sb="5" eb="7">
      <t>セイサク</t>
    </rPh>
    <rPh sb="7" eb="8">
      <t>カ</t>
    </rPh>
    <phoneticPr fontId="1"/>
  </si>
  <si>
    <t>49 観光地利用者調</t>
    <rPh sb="3" eb="5">
      <t>カンコウ</t>
    </rPh>
    <rPh sb="5" eb="6">
      <t>チ</t>
    </rPh>
    <rPh sb="6" eb="9">
      <t>リヨウシャ</t>
    </rPh>
    <rPh sb="9" eb="10">
      <t>シラ</t>
    </rPh>
    <phoneticPr fontId="1"/>
  </si>
  <si>
    <t>（単位　百人・千円）</t>
    <rPh sb="7" eb="8">
      <t>セン</t>
    </rPh>
    <phoneticPr fontId="1"/>
  </si>
  <si>
    <t>区分</t>
    <rPh sb="0" eb="2">
      <t>クブン</t>
    </rPh>
    <phoneticPr fontId="1"/>
  </si>
  <si>
    <t>天龍峡・
天竜川下り</t>
    <rPh sb="1" eb="2">
      <t>リュウ</t>
    </rPh>
    <rPh sb="5" eb="7">
      <t>テンリュウ</t>
    </rPh>
    <rPh sb="7" eb="9">
      <t>カワクダ</t>
    </rPh>
    <phoneticPr fontId="1"/>
  </si>
  <si>
    <t>大平高原</t>
    <rPh sb="0" eb="2">
      <t>オオダイラ</t>
    </rPh>
    <rPh sb="2" eb="4">
      <t>コウゲン</t>
    </rPh>
    <phoneticPr fontId="1"/>
  </si>
  <si>
    <t>元善光寺</t>
    <rPh sb="0" eb="4">
      <t>モトゼンコウジ</t>
    </rPh>
    <phoneticPr fontId="1"/>
  </si>
  <si>
    <t>しらびそ高原</t>
    <rPh sb="4" eb="6">
      <t>コウゲン</t>
    </rPh>
    <phoneticPr fontId="1"/>
  </si>
  <si>
    <t>遠山温泉郷</t>
    <rPh sb="0" eb="2">
      <t>トオヤマ</t>
    </rPh>
    <rPh sb="2" eb="5">
      <t>オンセンキョウ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</si>
  <si>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</si>
  <si>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</si>
  <si>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計</t>
    <rPh sb="0" eb="1">
      <t>ケイ</t>
    </rPh>
    <phoneticPr fontId="1"/>
  </si>
  <si>
    <t>延宿泊客</t>
    <rPh sb="0" eb="1">
      <t>ノ</t>
    </rPh>
    <rPh sb="1" eb="3">
      <t>シュクハク</t>
    </rPh>
    <rPh sb="3" eb="4">
      <t>キャク</t>
    </rPh>
    <phoneticPr fontId="1"/>
  </si>
  <si>
    <t>事業所数</t>
    <rPh sb="0" eb="3">
      <t>ジギョウショ</t>
    </rPh>
    <rPh sb="3" eb="4">
      <t>スウ</t>
    </rPh>
    <phoneticPr fontId="1"/>
  </si>
  <si>
    <t>従業者数</t>
    <rPh sb="0" eb="3">
      <t>ジュウギョウシャ</t>
    </rPh>
    <rPh sb="3" eb="4">
      <t>スウ</t>
    </rPh>
    <phoneticPr fontId="1"/>
  </si>
  <si>
    <t>情報通信業</t>
    <rPh sb="0" eb="2">
      <t>ジョウホウ</t>
    </rPh>
    <rPh sb="2" eb="5">
      <t>ツウシンギョウ</t>
    </rPh>
    <phoneticPr fontId="1"/>
  </si>
  <si>
    <t>飲食店、宿泊業</t>
    <rPh sb="0" eb="3">
      <t>インショクテン</t>
    </rPh>
    <rPh sb="4" eb="6">
      <t>シュクハク</t>
    </rPh>
    <rPh sb="6" eb="7">
      <t>ギョウ</t>
    </rPh>
    <phoneticPr fontId="1"/>
  </si>
  <si>
    <t>医療、福祉</t>
    <rPh sb="0" eb="2">
      <t>イリョウ</t>
    </rPh>
    <rPh sb="3" eb="5">
      <t>フクシ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</si>
  <si>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</si>
  <si>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複合サービス事業</t>
    <rPh sb="0" eb="2">
      <t>フクゴウ</t>
    </rPh>
    <rPh sb="6" eb="8">
      <t>ジギョウ</t>
    </rPh>
    <phoneticPr fontId="1"/>
  </si>
  <si>
    <t>農業,林業</t>
    <rPh sb="0" eb="2">
      <t>ノウギョウ</t>
    </rPh>
    <rPh sb="3" eb="5">
      <t>リンギョウ</t>
    </rPh>
    <phoneticPr fontId="1"/>
  </si>
  <si>
    <t>漁業</t>
    <rPh sb="0" eb="2">
      <t>ギョギョウ</t>
    </rPh>
    <phoneticPr fontId="1"/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</si>
  <si>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</si>
  <si>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情報通信業</t>
    <rPh sb="0" eb="2">
      <t>ジョウホウ</t>
    </rPh>
    <rPh sb="2" eb="4">
      <t>ツウシン</t>
    </rPh>
    <rPh sb="4" eb="5">
      <t>ギョウ</t>
    </rPh>
    <phoneticPr fontId="1"/>
  </si>
  <si>
    <t>運輸業,郵便業</t>
    <rPh sb="4" eb="6">
      <t>ユウビン</t>
    </rPh>
    <rPh sb="6" eb="7">
      <t>ギョウ</t>
    </rPh>
    <phoneticPr fontId="1"/>
  </si>
  <si>
    <t>卸売業，小売業</t>
    <rPh sb="0" eb="3">
      <t>オロシウリギョウ</t>
    </rPh>
    <rPh sb="4" eb="7">
      <t>コウリギョウ</t>
    </rPh>
    <phoneticPr fontId="1"/>
  </si>
  <si>
    <t>金融業,保険業</t>
    <rPh sb="0" eb="3">
      <t>キンユウギョウ</t>
    </rPh>
    <rPh sb="4" eb="7">
      <t>ホケンギョウ</t>
    </rPh>
    <phoneticPr fontId="1"/>
  </si>
  <si>
    <t>不動産業,物品賃貸業</t>
    <rPh sb="5" eb="7">
      <t>ブッピン</t>
    </rPh>
    <rPh sb="7" eb="10">
      <t>チンタイギョウ</t>
    </rPh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</si>
  <si>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</si>
  <si>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</si>
  <si>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</si>
  <si>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医療，福祉</t>
    <rPh sb="0" eb="2">
      <t>イリョウ</t>
    </rPh>
    <rPh sb="3" eb="5">
      <t>フクシ</t>
    </rPh>
    <phoneticPr fontId="1"/>
  </si>
  <si>
    <t>サービス業
(他に分類されないもの)</t>
    <rPh sb="4" eb="5">
      <t>ギョウ</t>
    </rPh>
    <rPh sb="7" eb="8">
      <t>タ</t>
    </rPh>
    <rPh sb="9" eb="11">
      <t>ブンルイ</t>
    </rPh>
    <phoneticPr fontId="1"/>
  </si>
  <si>
    <t>※事業所・企業統計調査とは調査手法の異なる点があるため</t>
    <rPh sb="1" eb="4">
      <t>ジギョウショ</t>
    </rPh>
    <rPh sb="5" eb="7">
      <t>キギョウ</t>
    </rPh>
    <rPh sb="7" eb="9">
      <t>トウケイ</t>
    </rPh>
    <rPh sb="9" eb="11">
      <t>チョウサ</t>
    </rPh>
    <rPh sb="13" eb="15">
      <t>チョウサ</t>
    </rPh>
    <rPh sb="15" eb="17">
      <t>シュホウ</t>
    </rPh>
    <rPh sb="18" eb="19">
      <t>コト</t>
    </rPh>
    <rPh sb="21" eb="22">
      <t>テン</t>
    </rPh>
    <phoneticPr fontId="1"/>
  </si>
  <si>
    <t>　45-1データと時系列比較をせず、別掲とした。</t>
    <rPh sb="9" eb="12">
      <t>ジケイレツ</t>
    </rPh>
    <rPh sb="12" eb="14">
      <t>ヒカク</t>
    </rPh>
    <rPh sb="18" eb="19">
      <t>ベツ</t>
    </rPh>
    <phoneticPr fontId="1"/>
  </si>
  <si>
    <t>目次</t>
    <rPh sb="0" eb="2">
      <t>モクジ</t>
    </rPh>
    <phoneticPr fontId="33"/>
  </si>
  <si>
    <t>－</t>
  </si>
  <si>
    <t>経営改善サポート資金</t>
    <rPh sb="0" eb="2">
      <t>ケイエイ</t>
    </rPh>
    <rPh sb="2" eb="4">
      <t>カイゼン</t>
    </rPh>
    <rPh sb="8" eb="10">
      <t>シキン</t>
    </rPh>
    <phoneticPr fontId="1"/>
  </si>
  <si>
    <t>日帰り客</t>
  </si>
  <si>
    <r>
      <t>35 農地転用状況</t>
    </r>
    <r>
      <rPr>
        <sz val="11"/>
        <rFont val="ＭＳ Ｐ明朝"/>
        <family val="1"/>
        <charset val="128"/>
      </rPr>
      <t>（農地法許可申請に係る分）</t>
    </r>
    <rPh sb="3" eb="5">
      <t>ノウチ</t>
    </rPh>
    <rPh sb="5" eb="7">
      <t>テンヨウ</t>
    </rPh>
    <rPh sb="7" eb="9">
      <t>ジョウキョウ</t>
    </rPh>
    <rPh sb="10" eb="12">
      <t>ノウチ</t>
    </rPh>
    <rPh sb="12" eb="13">
      <t>ホウ</t>
    </rPh>
    <rPh sb="13" eb="15">
      <t>キョカ</t>
    </rPh>
    <rPh sb="15" eb="17">
      <t>シンセイ</t>
    </rPh>
    <rPh sb="18" eb="19">
      <t>カカ</t>
    </rPh>
    <rPh sb="20" eb="21">
      <t>ブン</t>
    </rPh>
    <phoneticPr fontId="1"/>
  </si>
  <si>
    <t>（単位　㎡、小数点未満四捨五入）</t>
    <rPh sb="6" eb="9">
      <t>ショウスウテン</t>
    </rPh>
    <rPh sb="9" eb="11">
      <t>ミマン</t>
    </rPh>
    <rPh sb="11" eb="15">
      <t>シシャゴニュウ</t>
    </rPh>
    <phoneticPr fontId="1"/>
  </si>
  <si>
    <t>資料：農業委員会事務局</t>
    <rPh sb="8" eb="11">
      <t>ジムキョク</t>
    </rPh>
    <phoneticPr fontId="1"/>
  </si>
  <si>
    <t>39 農業共済事業の概要</t>
  </si>
  <si>
    <t>平成29年度</t>
  </si>
  <si>
    <t>項    目</t>
  </si>
  <si>
    <t>農作物共済</t>
  </si>
  <si>
    <t>かき</t>
  </si>
  <si>
    <r>
      <rPr>
        <sz val="11"/>
        <rFont val="ＭＳ Ｐ明朝"/>
        <family val="1"/>
        <charset val="128"/>
      </rPr>
      <t>共済金額</t>
    </r>
    <r>
      <rPr>
        <sz val="6"/>
        <rFont val="ＭＳ Ｐ明朝"/>
        <family val="1"/>
        <charset val="128"/>
      </rPr>
      <t>（千円）</t>
    </r>
  </si>
  <si>
    <r>
      <rPr>
        <sz val="11"/>
        <rFont val="ＭＳ Ｐ明朝"/>
        <family val="1"/>
        <charset val="128"/>
      </rPr>
      <t>共済支払金</t>
    </r>
    <r>
      <rPr>
        <sz val="6"/>
        <rFont val="ＭＳ Ｐ明朝"/>
        <family val="1"/>
        <charset val="128"/>
      </rPr>
      <t>（千円）</t>
    </r>
  </si>
  <si>
    <r>
      <rPr>
        <sz val="11"/>
        <rFont val="ＭＳ Ｐ明朝"/>
        <family val="1"/>
        <charset val="128"/>
      </rPr>
      <t>被害率</t>
    </r>
    <r>
      <rPr>
        <sz val="6"/>
        <rFont val="ＭＳ Ｐ明朝"/>
        <family val="1"/>
        <charset val="128"/>
      </rPr>
      <t>（％）</t>
    </r>
  </si>
  <si>
    <t>蚕繭</t>
  </si>
  <si>
    <t>0</t>
  </si>
  <si>
    <t>※被害率は共済金額に対する共済支払金の割合。</t>
  </si>
  <si>
    <t>資料：長野県農業共済組合下伊那支所</t>
  </si>
  <si>
    <t>平成29年度末</t>
    <rPh sb="0" eb="2">
      <t>ヘイセイ</t>
    </rPh>
    <rPh sb="4" eb="7">
      <t>ネンドマツ</t>
    </rPh>
    <phoneticPr fontId="1"/>
  </si>
  <si>
    <t>　平成30年4月（単位　ｈａ）</t>
    <rPh sb="9" eb="11">
      <t>タンイ</t>
    </rPh>
    <phoneticPr fontId="1"/>
  </si>
  <si>
    <t>（林務課）</t>
    <phoneticPr fontId="1"/>
  </si>
  <si>
    <r>
      <t xml:space="preserve">資料：商業・市街地活性課 </t>
    </r>
    <r>
      <rPr>
        <sz val="11"/>
        <color theme="1"/>
        <rFont val="ＭＳ Ｐゴシック"/>
        <family val="3"/>
        <charset val="128"/>
        <scheme val="minor"/>
      </rPr>
      <t>商業流通係（卸売市場）</t>
    </r>
    <rPh sb="0" eb="2">
      <t>シリョウ</t>
    </rPh>
    <rPh sb="3" eb="5">
      <t>ショウギョウ</t>
    </rPh>
    <rPh sb="6" eb="9">
      <t>シガイチ</t>
    </rPh>
    <rPh sb="9" eb="11">
      <t>カッセイ</t>
    </rPh>
    <rPh sb="11" eb="12">
      <t>カ</t>
    </rPh>
    <rPh sb="13" eb="15">
      <t>ショウギョウ</t>
    </rPh>
    <rPh sb="15" eb="17">
      <t>リュウツウ</t>
    </rPh>
    <rPh sb="17" eb="18">
      <t>ガカリ</t>
    </rPh>
    <rPh sb="19" eb="21">
      <t>オロシウ</t>
    </rPh>
    <rPh sb="21" eb="23">
      <t>シジョウ</t>
    </rPh>
    <phoneticPr fontId="10"/>
  </si>
  <si>
    <t>47 工業の概要 従業者４人以上の事業所</t>
    <rPh sb="9" eb="12">
      <t>ジュウギョウシャ</t>
    </rPh>
    <rPh sb="13" eb="14">
      <t>ニン</t>
    </rPh>
    <rPh sb="14" eb="16">
      <t>イジョウ</t>
    </rPh>
    <rPh sb="17" eb="20">
      <t>ジギョウショ</t>
    </rPh>
    <phoneticPr fontId="1"/>
  </si>
  <si>
    <t>（単位 万円）</t>
    <phoneticPr fontId="1"/>
  </si>
  <si>
    <t>　　　　事　業　所　数</t>
    <rPh sb="4" eb="5">
      <t>コト</t>
    </rPh>
    <rPh sb="6" eb="7">
      <t>ギョウ</t>
    </rPh>
    <rPh sb="8" eb="9">
      <t>ショ</t>
    </rPh>
    <rPh sb="10" eb="11">
      <t>スウ</t>
    </rPh>
    <phoneticPr fontId="1"/>
  </si>
  <si>
    <t>現金給与</t>
    <rPh sb="0" eb="2">
      <t>ゲンキン</t>
    </rPh>
    <rPh sb="2" eb="4">
      <t>キュウヨ</t>
    </rPh>
    <phoneticPr fontId="1"/>
  </si>
  <si>
    <t>原 材 料</t>
    <rPh sb="0" eb="1">
      <t>ハラ</t>
    </rPh>
    <rPh sb="2" eb="3">
      <t>ザイ</t>
    </rPh>
    <rPh sb="4" eb="5">
      <t>リョウ</t>
    </rPh>
    <phoneticPr fontId="1"/>
  </si>
  <si>
    <t>製造品出荷額等</t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トウ</t>
    </rPh>
    <phoneticPr fontId="1"/>
  </si>
  <si>
    <t>粗付加価値額</t>
    <rPh sb="0" eb="1">
      <t>アラ</t>
    </rPh>
    <rPh sb="1" eb="5">
      <t>フカカチ</t>
    </rPh>
    <rPh sb="5" eb="6">
      <t>ガク</t>
    </rPh>
    <phoneticPr fontId="1"/>
  </si>
  <si>
    <t>有形固定資産
（従業者30人以上の事業所）</t>
    <rPh sb="8" eb="11">
      <t>ジュウギョウシャ</t>
    </rPh>
    <rPh sb="13" eb="16">
      <t>ニンイジョウ</t>
    </rPh>
    <rPh sb="17" eb="20">
      <t>ジギョウショ</t>
    </rPh>
    <phoneticPr fontId="1"/>
  </si>
  <si>
    <t>産業中分類別</t>
    <rPh sb="0" eb="2">
      <t>サンギョウ</t>
    </rPh>
    <rPh sb="2" eb="5">
      <t>チュウブンルイ</t>
    </rPh>
    <rPh sb="5" eb="6">
      <t>ベツ</t>
    </rPh>
    <phoneticPr fontId="1"/>
  </si>
  <si>
    <t>内従業者</t>
    <rPh sb="0" eb="1">
      <t>ウチ</t>
    </rPh>
    <rPh sb="1" eb="4">
      <t>ジュウギョウシャ</t>
    </rPh>
    <phoneticPr fontId="1"/>
  </si>
  <si>
    <t>内従業者</t>
    <rPh sb="0" eb="1">
      <t>ウチ</t>
    </rPh>
    <rPh sb="1" eb="3">
      <t>ジュウギョウ</t>
    </rPh>
    <rPh sb="3" eb="4">
      <t>シャ</t>
    </rPh>
    <phoneticPr fontId="1"/>
  </si>
  <si>
    <t>総　　額</t>
    <rPh sb="0" eb="1">
      <t>フサ</t>
    </rPh>
    <rPh sb="3" eb="4">
      <t>ガク</t>
    </rPh>
    <phoneticPr fontId="1"/>
  </si>
  <si>
    <t>使用額等</t>
    <phoneticPr fontId="1"/>
  </si>
  <si>
    <t>内その他</t>
    <rPh sb="0" eb="1">
      <t>ウチ</t>
    </rPh>
    <rPh sb="3" eb="4">
      <t>タ</t>
    </rPh>
    <phoneticPr fontId="1"/>
  </si>
  <si>
    <t>30人～299人</t>
    <phoneticPr fontId="1"/>
  </si>
  <si>
    <t>収 入 額</t>
    <rPh sb="0" eb="1">
      <t>オサム</t>
    </rPh>
    <rPh sb="2" eb="3">
      <t>イ</t>
    </rPh>
    <rPh sb="4" eb="5">
      <t>ガク</t>
    </rPh>
    <phoneticPr fontId="1"/>
  </si>
  <si>
    <t>取得額</t>
    <rPh sb="0" eb="2">
      <t>シュトク</t>
    </rPh>
    <rPh sb="2" eb="3">
      <t>ガク</t>
    </rPh>
    <phoneticPr fontId="1"/>
  </si>
  <si>
    <t>除却額</t>
    <rPh sb="0" eb="2">
      <t>ジョキャク</t>
    </rPh>
    <rPh sb="2" eb="3">
      <t>ガク</t>
    </rPh>
    <phoneticPr fontId="1"/>
  </si>
  <si>
    <t>減価償却額</t>
    <rPh sb="0" eb="2">
      <t>ゲンカ</t>
    </rPh>
    <rPh sb="2" eb="5">
      <t>ショウキャクガク</t>
    </rPh>
    <phoneticPr fontId="1"/>
  </si>
  <si>
    <t>食  料</t>
  </si>
  <si>
    <t>飲  料</t>
  </si>
  <si>
    <t>繊  維</t>
  </si>
  <si>
    <t>木  材</t>
  </si>
  <si>
    <t>家  具</t>
  </si>
  <si>
    <t>紙・パルプ</t>
  </si>
  <si>
    <t>印  刷</t>
  </si>
  <si>
    <t>石  油</t>
  </si>
  <si>
    <t>ﾌﾟﾗｽﾁｯｸ</t>
  </si>
  <si>
    <t>ゴ  ム</t>
  </si>
  <si>
    <t>皮  革</t>
  </si>
  <si>
    <t>窯  業</t>
  </si>
  <si>
    <t>非  鉄</t>
  </si>
  <si>
    <t>金  属</t>
  </si>
  <si>
    <t>はん用機械</t>
  </si>
  <si>
    <t>生産用機械</t>
  </si>
  <si>
    <t>業務用機械</t>
  </si>
  <si>
    <t>電  子</t>
  </si>
  <si>
    <t>電  気</t>
  </si>
  <si>
    <t>情  報</t>
  </si>
  <si>
    <t>輸  送</t>
  </si>
  <si>
    <t>資料：平成29年工業統計調査</t>
    <rPh sb="0" eb="2">
      <t>シリョウ</t>
    </rPh>
    <rPh sb="3" eb="5">
      <t>ヘイセイ</t>
    </rPh>
    <rPh sb="7" eb="8">
      <t>ネン</t>
    </rPh>
    <rPh sb="8" eb="10">
      <t>コウギョウ</t>
    </rPh>
    <rPh sb="10" eb="12">
      <t>トウケイ</t>
    </rPh>
    <rPh sb="12" eb="14">
      <t>チョウサ</t>
    </rPh>
    <phoneticPr fontId="1"/>
  </si>
  <si>
    <t>I-Port支援資金</t>
    <rPh sb="6" eb="8">
      <t>シエン</t>
    </rPh>
    <rPh sb="8" eb="10">
      <t>シキン</t>
    </rPh>
    <phoneticPr fontId="1"/>
  </si>
  <si>
    <t>日帰り客</t>
    <phoneticPr fontId="1"/>
  </si>
  <si>
    <t>資料：観光課</t>
    <phoneticPr fontId="1"/>
  </si>
  <si>
    <t>46-3　商業の概要</t>
    <rPh sb="5" eb="7">
      <t>ショウギョウ</t>
    </rPh>
    <rPh sb="8" eb="10">
      <t>ガイヨウ</t>
    </rPh>
    <phoneticPr fontId="1"/>
  </si>
  <si>
    <t>年間商品販売額</t>
    <rPh sb="0" eb="2">
      <t>ネンカン</t>
    </rPh>
    <rPh sb="2" eb="4">
      <t>ショウヒン</t>
    </rPh>
    <rPh sb="4" eb="7">
      <t>ハンバイガク</t>
    </rPh>
    <phoneticPr fontId="1"/>
  </si>
  <si>
    <t>　　　産　業　中　分　類</t>
    <rPh sb="3" eb="4">
      <t>サン</t>
    </rPh>
    <rPh sb="5" eb="6">
      <t>ギョウ</t>
    </rPh>
    <rPh sb="7" eb="8">
      <t>ナカ</t>
    </rPh>
    <rPh sb="9" eb="10">
      <t>ブン</t>
    </rPh>
    <rPh sb="11" eb="12">
      <t>ルイ</t>
    </rPh>
    <phoneticPr fontId="1"/>
  </si>
  <si>
    <r>
      <t>構成比</t>
    </r>
    <r>
      <rPr>
        <sz val="10"/>
        <rFont val="ＭＳ Ｐ明朝"/>
        <family val="1"/>
        <charset val="128"/>
      </rPr>
      <t>（％）</t>
    </r>
    <rPh sb="0" eb="3">
      <t>コウセイヒ</t>
    </rPh>
    <phoneticPr fontId="1"/>
  </si>
  <si>
    <t>（人）</t>
    <rPh sb="1" eb="2">
      <t>ニン</t>
    </rPh>
    <phoneticPr fontId="1"/>
  </si>
  <si>
    <t>（万円）</t>
    <rPh sb="1" eb="3">
      <t>マンエン</t>
    </rPh>
    <phoneticPr fontId="1"/>
  </si>
  <si>
    <t>総数</t>
    <rPh sb="0" eb="2">
      <t>ソウスウ</t>
    </rPh>
    <phoneticPr fontId="1"/>
  </si>
  <si>
    <t>卸売業</t>
    <rPh sb="0" eb="3">
      <t>オロシウリギョウ</t>
    </rPh>
    <phoneticPr fontId="1"/>
  </si>
  <si>
    <t>各種商品</t>
    <rPh sb="0" eb="2">
      <t>カクシュ</t>
    </rPh>
    <rPh sb="2" eb="4">
      <t>ショウヒン</t>
    </rPh>
    <phoneticPr fontId="1"/>
  </si>
  <si>
    <t>X</t>
    <phoneticPr fontId="1"/>
  </si>
  <si>
    <t>繊維・衣服等</t>
    <rPh sb="0" eb="2">
      <t>センイ</t>
    </rPh>
    <rPh sb="3" eb="5">
      <t>イフク</t>
    </rPh>
    <rPh sb="5" eb="6">
      <t>トウ</t>
    </rPh>
    <phoneticPr fontId="1"/>
  </si>
  <si>
    <t>飲食料品</t>
    <rPh sb="0" eb="4">
      <t>インショクリョウヒン</t>
    </rPh>
    <phoneticPr fontId="1"/>
  </si>
  <si>
    <t>建築材料、鉱物・金属材料等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phoneticPr fontId="1"/>
  </si>
  <si>
    <t>機械器具</t>
    <rPh sb="0" eb="2">
      <t>キカイ</t>
    </rPh>
    <rPh sb="2" eb="4">
      <t>キグ</t>
    </rPh>
    <phoneticPr fontId="1"/>
  </si>
  <si>
    <t>小売業</t>
    <rPh sb="0" eb="3">
      <t>コウリギョウ</t>
    </rPh>
    <phoneticPr fontId="1"/>
  </si>
  <si>
    <t>織物・衣服・身の回り品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phoneticPr fontId="1"/>
  </si>
  <si>
    <t>無店舗小売</t>
    <rPh sb="0" eb="3">
      <t>ムテンポ</t>
    </rPh>
    <rPh sb="3" eb="5">
      <t>コウリ</t>
    </rPh>
    <phoneticPr fontId="1"/>
  </si>
  <si>
    <t>資料：平成28年経済センサス‐活動調査</t>
    <rPh sb="0" eb="2">
      <t>シリョウ</t>
    </rPh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phoneticPr fontId="1"/>
  </si>
  <si>
    <t>46-1 商業の推移（卸売業・小売業）</t>
    <rPh sb="5" eb="7">
      <t>ショウギョウ</t>
    </rPh>
    <rPh sb="8" eb="10">
      <t>スイイ</t>
    </rPh>
    <rPh sb="11" eb="13">
      <t>オロシウリ</t>
    </rPh>
    <rPh sb="13" eb="14">
      <t>ギョウ</t>
    </rPh>
    <rPh sb="15" eb="18">
      <t>コウリギョウ</t>
    </rPh>
    <phoneticPr fontId="1"/>
  </si>
  <si>
    <t>年間商品販売額（百万円）</t>
    <rPh sb="0" eb="2">
      <t>ネンカン</t>
    </rPh>
    <rPh sb="2" eb="4">
      <t>ショウヒン</t>
    </rPh>
    <rPh sb="4" eb="6">
      <t>ハンバイ</t>
    </rPh>
    <rPh sb="6" eb="7">
      <t>ガク</t>
    </rPh>
    <rPh sb="8" eb="9">
      <t>ヒャク</t>
    </rPh>
    <rPh sb="9" eb="11">
      <t>マンエン</t>
    </rPh>
    <phoneticPr fontId="1"/>
  </si>
  <si>
    <t>卸売業</t>
    <rPh sb="0" eb="2">
      <t>オロシウリ</t>
    </rPh>
    <rPh sb="2" eb="3">
      <t>ギョウ</t>
    </rPh>
    <phoneticPr fontId="1"/>
  </si>
  <si>
    <t>資料：平成9年～26年商業統計調査、平成28年経済センサス-活動調査</t>
    <rPh sb="0" eb="2">
      <t>シリョウ</t>
    </rPh>
    <rPh sb="3" eb="5">
      <t>ヘイセイ</t>
    </rPh>
    <rPh sb="6" eb="7">
      <t>ネン</t>
    </rPh>
    <rPh sb="10" eb="11">
      <t>ネン</t>
    </rPh>
    <rPh sb="11" eb="13">
      <t>ショウギョウ</t>
    </rPh>
    <rPh sb="13" eb="15">
      <t>トウケイ</t>
    </rPh>
    <rPh sb="15" eb="17">
      <t>チョウサ</t>
    </rPh>
    <rPh sb="18" eb="20">
      <t>ヘイセイ</t>
    </rPh>
    <rPh sb="22" eb="23">
      <t>ネン</t>
    </rPh>
    <rPh sb="23" eb="25">
      <t>ケイザイ</t>
    </rPh>
    <rPh sb="30" eb="32">
      <t>カツドウ</t>
    </rPh>
    <rPh sb="32" eb="34">
      <t>チョウサ</t>
    </rPh>
    <phoneticPr fontId="1"/>
  </si>
  <si>
    <t>45-1 事業所数・従業者数の推移（民営）</t>
    <phoneticPr fontId="22"/>
  </si>
  <si>
    <t>A～C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</si>
  <si>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</si>
  <si>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</si>
  <si>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</si>
  <si>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</si>
  <si>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</si>
  <si>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Ｉ</t>
    <phoneticPr fontId="1"/>
  </si>
  <si>
    <t>運輸業</t>
    <phoneticPr fontId="1"/>
  </si>
  <si>
    <t>Ｊ</t>
    <phoneticPr fontId="1"/>
  </si>
  <si>
    <t>卸売・小売業</t>
    <phoneticPr fontId="1"/>
  </si>
  <si>
    <t>Ｋ</t>
    <phoneticPr fontId="1"/>
  </si>
  <si>
    <t>Ｌ</t>
    <phoneticPr fontId="1"/>
  </si>
  <si>
    <t>Ｍ</t>
    <phoneticPr fontId="1"/>
  </si>
  <si>
    <t>Ｎ</t>
    <phoneticPr fontId="1"/>
  </si>
  <si>
    <t>Ｏ</t>
    <phoneticPr fontId="1"/>
  </si>
  <si>
    <t>Ｐ</t>
    <phoneticPr fontId="1"/>
  </si>
  <si>
    <t>Ｑ</t>
    <phoneticPr fontId="1"/>
  </si>
  <si>
    <t>資料：事業所･企業統計調査結果</t>
    <phoneticPr fontId="1"/>
  </si>
  <si>
    <t>45-2 事業所数・従業者数の推移（民営）</t>
    <phoneticPr fontId="1"/>
  </si>
  <si>
    <t>A</t>
    <phoneticPr fontId="1"/>
  </si>
  <si>
    <t>B</t>
    <phoneticPr fontId="1"/>
  </si>
  <si>
    <t>C</t>
    <phoneticPr fontId="1"/>
  </si>
  <si>
    <t>建設業</t>
    <phoneticPr fontId="1"/>
  </si>
  <si>
    <t>製造業</t>
    <phoneticPr fontId="1"/>
  </si>
  <si>
    <t>電気･ガス･熱供給・水道業</t>
    <phoneticPr fontId="1"/>
  </si>
  <si>
    <t>Q</t>
    <phoneticPr fontId="1"/>
  </si>
  <si>
    <t>R</t>
    <phoneticPr fontId="1"/>
  </si>
  <si>
    <t>資料：経済センサス-基礎調査,経済センサス‐活動調査</t>
    <rPh sb="0" eb="2">
      <t>シリョウ</t>
    </rPh>
    <rPh sb="3" eb="5">
      <t>ケイザイ</t>
    </rPh>
    <rPh sb="10" eb="12">
      <t>キソ</t>
    </rPh>
    <rPh sb="12" eb="14">
      <t>チョウサ</t>
    </rPh>
    <rPh sb="15" eb="17">
      <t>ケイザイ</t>
    </rPh>
    <rPh sb="22" eb="24">
      <t>カツドウ</t>
    </rPh>
    <rPh sb="24" eb="26">
      <t>チョウサ</t>
    </rPh>
    <phoneticPr fontId="1"/>
  </si>
  <si>
    <t>35農地転用状況</t>
    <rPh sb="2" eb="4">
      <t>ノウチ</t>
    </rPh>
    <rPh sb="4" eb="6">
      <t>テンヨウ</t>
    </rPh>
    <rPh sb="6" eb="8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</si>
</sst>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176" formatCode="#,##0;&quot;△ &quot;#,##0"/>
    <numFmt numFmtId="177" formatCode="#,##0;[Red]\-#,##0;\-"/>
    <numFmt numFmtId="178" formatCode="#,##0;[Red]\(#,##0\);\-"/>
    <numFmt numFmtId="179" formatCode="#,##0.00;[Red]\(#,##0.00\);\-"/>
    <numFmt numFmtId="180" formatCode="#,##0.0;[Red]\-#,##0.0"/>
    <numFmt numFmtId="181" formatCode="#,##0.0;[Red]\(#,##0.0\);\-"/>
    <numFmt numFmtId="182" formatCode="###\ ###\ ###\ ###\ ###\ ###\ ##0"/>
    <numFmt numFmtId="183" formatCode="#,##0&quot;(a)&quot;"/>
    <numFmt numFmtId="184" formatCode="#,##0&quot;(頭)&quot;"/>
    <numFmt numFmtId="185" formatCode="#,##0&quot;(件)&quot;"/>
    <numFmt numFmtId="186" formatCode="#,##0&quot;(kg)&quot;"/>
    <numFmt numFmtId="187" formatCode="0.00_);[Red]\(0.00\)"/>
    <numFmt numFmtId="188" formatCode="#,##0&quot;(箱)&quot;"/>
    <numFmt numFmtId="189" formatCode="#,##0&quot;(棟)&quot;"/>
    <numFmt numFmtId="190" formatCode="0.00_ "/>
    <numFmt numFmtId="191" formatCode="#,##0.00_ ;[Red]\-#,##0.00\ "/>
    <numFmt numFmtId="192" formatCode="General&quot;人&quot;\ "/>
    <numFmt numFmtId="193" formatCode="General&quot;％&quot;"/>
    <numFmt numFmtId="194" formatCode="General&quot;人&quot;"/>
    <numFmt numFmtId="195" formatCode="General&quot;日&quot;"/>
    <numFmt numFmtId="196" formatCode="0.0_ "/>
    <numFmt numFmtId="197" formatCode="#,##0;&quot;▲ &quot;#,##0"/>
    <numFmt numFmtId="198" formatCode="#,##0_);[Red]\(#,##0\)"/>
    <numFmt numFmtId="199" formatCode="#,##0&quot;(台)&quot;"/>
  </numFmts>
  <fonts count="3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5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2"/>
      <color rgb="FF000000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/>
      <right/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9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12" fillId="0" borderId="0"/>
    <xf numFmtId="38" fontId="2" fillId="0" borderId="0" applyBorder="0" applyProtection="0"/>
    <xf numFmtId="9" fontId="2" fillId="0" borderId="0" applyBorder="0" applyProtection="0"/>
  </cellStyleXfs>
  <cellXfs count="541">
    <xf numFmtId="0" fontId="0" fillId="0" borderId="0" xfId="0">
      <alignment vertical="center"/>
    </xf>
    <xf numFmtId="176" fontId="3" fillId="0" borderId="1" xfId="3" applyNumberFormat="1" applyFont="1" applyBorder="1"/>
    <xf numFmtId="38" fontId="5" fillId="0" borderId="1" xfId="3" applyFont="1" applyBorder="1"/>
    <xf numFmtId="38" fontId="5" fillId="0" borderId="1" xfId="3" applyFont="1" applyBorder="1" applyAlignment="1">
      <alignment horizontal="right"/>
    </xf>
    <xf numFmtId="38" fontId="5" fillId="0" borderId="0" xfId="3" applyFont="1"/>
    <xf numFmtId="38" fontId="6" fillId="0" borderId="2" xfId="3" applyFont="1" applyFill="1" applyBorder="1" applyAlignment="1">
      <alignment horizontal="centerContinuous" vertical="center"/>
    </xf>
    <xf numFmtId="38" fontId="6" fillId="0" borderId="3" xfId="3" applyFont="1" applyFill="1" applyBorder="1" applyAlignment="1">
      <alignment horizontal="centerContinuous" vertical="center"/>
    </xf>
    <xf numFmtId="38" fontId="6" fillId="0" borderId="4" xfId="3" applyFont="1" applyFill="1" applyBorder="1" applyAlignment="1">
      <alignment horizontal="center" vertical="center" wrapText="1"/>
    </xf>
    <xf numFmtId="38" fontId="6" fillId="0" borderId="0" xfId="3" applyFont="1" applyFill="1"/>
    <xf numFmtId="38" fontId="6" fillId="0" borderId="5" xfId="3" applyFont="1" applyFill="1" applyBorder="1" applyAlignment="1">
      <alignment horizontal="centerContinuous" vertical="center"/>
    </xf>
    <xf numFmtId="38" fontId="6" fillId="0" borderId="6" xfId="3" applyFont="1" applyFill="1" applyBorder="1" applyAlignment="1">
      <alignment horizontal="centerContinuous" vertical="center"/>
    </xf>
    <xf numFmtId="38" fontId="6" fillId="0" borderId="7" xfId="3" applyFont="1" applyFill="1" applyBorder="1" applyAlignment="1">
      <alignment horizontal="centerContinuous" vertical="center"/>
    </xf>
    <xf numFmtId="38" fontId="6" fillId="0" borderId="0" xfId="3" applyFont="1" applyFill="1" applyBorder="1" applyAlignment="1">
      <alignment horizontal="center" vertical="center" wrapText="1"/>
    </xf>
    <xf numFmtId="38" fontId="6" fillId="0" borderId="8" xfId="3" applyFont="1" applyFill="1" applyBorder="1" applyAlignment="1">
      <alignment horizontal="center" vertical="center" wrapText="1"/>
    </xf>
    <xf numFmtId="38" fontId="6" fillId="0" borderId="9" xfId="3" applyFont="1" applyFill="1" applyBorder="1" applyAlignment="1">
      <alignment horizontal="center" vertical="center" wrapText="1"/>
    </xf>
    <xf numFmtId="38" fontId="6" fillId="0" borderId="5" xfId="3" applyFont="1" applyFill="1" applyBorder="1" applyAlignment="1">
      <alignment horizontal="center" vertical="center" wrapText="1"/>
    </xf>
    <xf numFmtId="176" fontId="7" fillId="0" borderId="10" xfId="3" applyNumberFormat="1" applyFont="1" applyBorder="1" applyAlignment="1">
      <alignment horizontal="center" vertical="distributed"/>
    </xf>
    <xf numFmtId="38" fontId="7" fillId="0" borderId="0" xfId="3" applyFont="1" applyAlignment="1">
      <alignment horizontal="right"/>
    </xf>
    <xf numFmtId="38" fontId="7" fillId="0" borderId="0" xfId="3" applyFont="1"/>
    <xf numFmtId="176" fontId="5" fillId="0" borderId="11" xfId="3" applyNumberFormat="1" applyFont="1" applyBorder="1" applyAlignment="1">
      <alignment horizontal="center" vertical="distributed"/>
    </xf>
    <xf numFmtId="177" fontId="5" fillId="0" borderId="0" xfId="3" applyNumberFormat="1" applyFont="1" applyFill="1" applyAlignment="1">
      <alignment horizontal="right"/>
    </xf>
    <xf numFmtId="178" fontId="5" fillId="0" borderId="0" xfId="3" applyNumberFormat="1" applyFont="1" applyFill="1" applyAlignment="1">
      <alignment horizontal="right"/>
    </xf>
    <xf numFmtId="179" fontId="5" fillId="0" borderId="0" xfId="3" applyNumberFormat="1" applyFont="1" applyFill="1" applyAlignment="1">
      <alignment horizontal="right"/>
    </xf>
    <xf numFmtId="176" fontId="2" fillId="0" borderId="11" xfId="3" applyNumberFormat="1" applyFont="1" applyBorder="1" applyAlignment="1">
      <alignment horizontal="center" vertical="distributed"/>
    </xf>
    <xf numFmtId="177" fontId="2" fillId="0" borderId="0" xfId="3" applyNumberFormat="1" applyFont="1" applyFill="1" applyAlignment="1">
      <alignment horizontal="right"/>
    </xf>
    <xf numFmtId="178" fontId="2" fillId="0" borderId="0" xfId="3" applyNumberFormat="1" applyFont="1" applyFill="1" applyAlignment="1">
      <alignment horizontal="right"/>
    </xf>
    <xf numFmtId="179" fontId="2" fillId="0" borderId="0" xfId="3" applyNumberFormat="1" applyFont="1" applyFill="1" applyAlignment="1">
      <alignment horizontal="right"/>
    </xf>
    <xf numFmtId="38" fontId="2" fillId="0" borderId="0" xfId="3" applyFont="1"/>
    <xf numFmtId="176" fontId="5" fillId="0" borderId="11" xfId="3" applyNumberFormat="1" applyFont="1" applyBorder="1" applyAlignment="1">
      <alignment horizontal="distributed" vertical="distributed" indent="1"/>
    </xf>
    <xf numFmtId="176" fontId="5" fillId="0" borderId="11" xfId="3" applyNumberFormat="1" applyFont="1" applyFill="1" applyBorder="1" applyAlignment="1">
      <alignment horizontal="distributed" vertical="distributed" indent="1"/>
    </xf>
    <xf numFmtId="176" fontId="5" fillId="0" borderId="12" xfId="3" applyNumberFormat="1" applyFont="1" applyBorder="1" applyAlignment="1">
      <alignment horizontal="distributed" vertical="distributed" indent="1"/>
    </xf>
    <xf numFmtId="177" fontId="5" fillId="0" borderId="1" xfId="3" applyNumberFormat="1" applyFont="1" applyFill="1" applyBorder="1" applyAlignment="1">
      <alignment horizontal="right"/>
    </xf>
    <xf numFmtId="178" fontId="5" fillId="0" borderId="1" xfId="3" applyNumberFormat="1" applyFont="1" applyFill="1" applyBorder="1" applyAlignment="1">
      <alignment horizontal="right"/>
    </xf>
    <xf numFmtId="0" fontId="5" fillId="0" borderId="1" xfId="3" applyNumberFormat="1" applyFont="1" applyFill="1" applyBorder="1" applyAlignment="1">
      <alignment horizontal="right"/>
    </xf>
    <xf numFmtId="179" fontId="5" fillId="0" borderId="1" xfId="3" applyNumberFormat="1" applyFont="1" applyFill="1" applyBorder="1" applyAlignment="1">
      <alignment horizontal="right"/>
    </xf>
    <xf numFmtId="176" fontId="5" fillId="0" borderId="0" xfId="3" applyNumberFormat="1" applyFont="1"/>
    <xf numFmtId="38" fontId="8" fillId="0" borderId="8" xfId="3" applyFont="1" applyFill="1" applyBorder="1" applyAlignment="1">
      <alignment horizontal="center" vertical="center" wrapText="1"/>
    </xf>
    <xf numFmtId="176" fontId="5" fillId="0" borderId="11" xfId="3" applyNumberFormat="1" applyFont="1" applyFill="1" applyBorder="1" applyAlignment="1">
      <alignment horizontal="center" vertical="distributed"/>
    </xf>
    <xf numFmtId="180" fontId="5" fillId="0" borderId="0" xfId="3" applyNumberFormat="1" applyFont="1" applyAlignment="1">
      <alignment horizontal="right"/>
    </xf>
    <xf numFmtId="177" fontId="5" fillId="0" borderId="0" xfId="3" applyNumberFormat="1" applyFont="1" applyAlignment="1">
      <alignment horizontal="right"/>
    </xf>
    <xf numFmtId="176" fontId="2" fillId="0" borderId="11" xfId="3" applyNumberFormat="1" applyFont="1" applyFill="1" applyBorder="1" applyAlignment="1">
      <alignment horizontal="center" vertical="distributed"/>
    </xf>
    <xf numFmtId="181" fontId="2" fillId="0" borderId="0" xfId="3" applyNumberFormat="1" applyFont="1" applyAlignment="1">
      <alignment horizontal="right"/>
    </xf>
    <xf numFmtId="177" fontId="2" fillId="0" borderId="0" xfId="3" applyNumberFormat="1" applyFont="1" applyAlignment="1">
      <alignment horizontal="right"/>
    </xf>
    <xf numFmtId="181" fontId="5" fillId="0" borderId="0" xfId="3" applyNumberFormat="1" applyFont="1" applyAlignment="1">
      <alignment horizontal="right"/>
    </xf>
    <xf numFmtId="181" fontId="5" fillId="0" borderId="0" xfId="3" applyNumberFormat="1" applyFont="1" applyFill="1" applyAlignment="1">
      <alignment horizontal="right"/>
    </xf>
    <xf numFmtId="38" fontId="5" fillId="0" borderId="0" xfId="3" applyFont="1" applyFill="1"/>
    <xf numFmtId="176" fontId="5" fillId="0" borderId="12" xfId="3" applyNumberFormat="1" applyFont="1" applyFill="1" applyBorder="1" applyAlignment="1">
      <alignment horizontal="distributed" vertical="distributed" indent="1"/>
    </xf>
    <xf numFmtId="181" fontId="5" fillId="0" borderId="1" xfId="3" applyNumberFormat="1" applyFont="1" applyBorder="1" applyAlignment="1">
      <alignment horizontal="right"/>
    </xf>
    <xf numFmtId="177" fontId="5" fillId="0" borderId="1" xfId="3" applyNumberFormat="1" applyFont="1" applyBorder="1" applyAlignment="1">
      <alignment horizontal="right"/>
    </xf>
    <xf numFmtId="38" fontId="5" fillId="0" borderId="0" xfId="3" applyFont="1" applyBorder="1"/>
    <xf numFmtId="38" fontId="5" fillId="0" borderId="0" xfId="3" applyFont="1" applyAlignment="1">
      <alignment horizontal="right"/>
    </xf>
    <xf numFmtId="176" fontId="6" fillId="0" borderId="0" xfId="3" applyNumberFormat="1" applyFont="1"/>
    <xf numFmtId="38" fontId="6" fillId="0" borderId="0" xfId="3" applyFont="1"/>
    <xf numFmtId="0" fontId="3" fillId="0" borderId="0" xfId="5" applyFont="1"/>
    <xf numFmtId="0" fontId="5" fillId="0" borderId="0" xfId="5" applyFont="1"/>
    <xf numFmtId="0" fontId="2" fillId="0" borderId="0" xfId="5" applyFont="1"/>
    <xf numFmtId="0" fontId="5" fillId="0" borderId="0" xfId="5" applyFont="1" applyAlignment="1">
      <alignment horizontal="right"/>
    </xf>
    <xf numFmtId="0" fontId="5" fillId="0" borderId="0" xfId="5" applyFont="1" applyFill="1" applyAlignment="1">
      <alignment wrapText="1"/>
    </xf>
    <xf numFmtId="0" fontId="5" fillId="0" borderId="0" xfId="5" applyFont="1" applyFill="1"/>
    <xf numFmtId="0" fontId="5" fillId="0" borderId="0" xfId="5" applyFont="1" applyBorder="1" applyAlignment="1">
      <alignment horizontal="center"/>
    </xf>
    <xf numFmtId="38" fontId="5" fillId="0" borderId="2" xfId="3" applyFont="1" applyBorder="1"/>
    <xf numFmtId="0" fontId="5" fillId="0" borderId="0" xfId="5" applyFont="1" applyBorder="1" applyAlignment="1"/>
    <xf numFmtId="0" fontId="5" fillId="0" borderId="11" xfId="5" applyFont="1" applyBorder="1" applyAlignment="1">
      <alignment horizontal="center"/>
    </xf>
    <xf numFmtId="38" fontId="5" fillId="0" borderId="0" xfId="3" applyFont="1" applyBorder="1" applyAlignment="1">
      <alignment horizontal="right"/>
    </xf>
    <xf numFmtId="0" fontId="5" fillId="0" borderId="0" xfId="5" applyFont="1" applyBorder="1" applyAlignment="1">
      <alignment horizontal="right"/>
    </xf>
    <xf numFmtId="0" fontId="2" fillId="0" borderId="1" xfId="5" applyFont="1" applyBorder="1" applyAlignment="1">
      <alignment horizontal="center"/>
    </xf>
    <xf numFmtId="0" fontId="2" fillId="0" borderId="1" xfId="5" applyBorder="1" applyAlignment="1">
      <alignment horizontal="right"/>
    </xf>
    <xf numFmtId="0" fontId="2" fillId="0" borderId="0" xfId="5" applyFont="1" applyBorder="1" applyAlignment="1">
      <alignment horizontal="center"/>
    </xf>
    <xf numFmtId="38" fontId="2" fillId="0" borderId="0" xfId="3" applyFont="1" applyBorder="1"/>
    <xf numFmtId="0" fontId="2" fillId="0" borderId="0" xfId="5" applyFont="1" applyBorder="1" applyAlignment="1"/>
    <xf numFmtId="38" fontId="2" fillId="0" borderId="0" xfId="3" applyFont="1" applyBorder="1" applyAlignment="1">
      <alignment horizontal="right"/>
    </xf>
    <xf numFmtId="38" fontId="2" fillId="0" borderId="0" xfId="3" applyFont="1" applyFill="1" applyBorder="1"/>
    <xf numFmtId="38" fontId="2" fillId="0" borderId="0" xfId="3" applyFont="1" applyFill="1" applyBorder="1" applyAlignment="1">
      <alignment horizontal="right"/>
    </xf>
    <xf numFmtId="0" fontId="2" fillId="0" borderId="12" xfId="5" applyFont="1" applyBorder="1" applyAlignment="1">
      <alignment horizontal="center"/>
    </xf>
    <xf numFmtId="0" fontId="5" fillId="0" borderId="13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/>
    </xf>
    <xf numFmtId="0" fontId="5" fillId="0" borderId="1" xfId="5" applyFont="1" applyBorder="1" applyAlignment="1">
      <alignment horizontal="right"/>
    </xf>
    <xf numFmtId="0" fontId="5" fillId="0" borderId="2" xfId="5" applyFont="1" applyBorder="1"/>
    <xf numFmtId="0" fontId="5" fillId="0" borderId="0" xfId="5" applyFont="1" applyBorder="1"/>
    <xf numFmtId="0" fontId="2" fillId="0" borderId="1" xfId="5" applyFont="1" applyBorder="1"/>
    <xf numFmtId="0" fontId="5" fillId="0" borderId="15" xfId="5" applyFont="1" applyFill="1" applyBorder="1" applyAlignment="1">
      <alignment horizontal="centerContinuous"/>
    </xf>
    <xf numFmtId="0" fontId="2" fillId="0" borderId="16" xfId="5" applyFill="1" applyBorder="1" applyAlignment="1">
      <alignment horizontal="centerContinuous"/>
    </xf>
    <xf numFmtId="0" fontId="5" fillId="0" borderId="8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/>
    </xf>
    <xf numFmtId="0" fontId="5" fillId="0" borderId="2" xfId="5" applyFont="1" applyFill="1" applyBorder="1"/>
    <xf numFmtId="0" fontId="5" fillId="0" borderId="0" xfId="5" applyFont="1" applyFill="1" applyBorder="1"/>
    <xf numFmtId="38" fontId="5" fillId="0" borderId="2" xfId="3" applyFont="1" applyFill="1" applyBorder="1" applyAlignment="1">
      <alignment horizontal="right"/>
    </xf>
    <xf numFmtId="38" fontId="5" fillId="0" borderId="0" xfId="3" applyFont="1" applyFill="1" applyBorder="1" applyAlignment="1">
      <alignment horizontal="right"/>
    </xf>
    <xf numFmtId="0" fontId="5" fillId="0" borderId="0" xfId="5" applyFont="1" applyFill="1" applyBorder="1" applyAlignment="1">
      <alignment horizontal="right"/>
    </xf>
    <xf numFmtId="0" fontId="2" fillId="0" borderId="1" xfId="5" applyFont="1" applyFill="1" applyBorder="1" applyAlignment="1">
      <alignment horizontal="center"/>
    </xf>
    <xf numFmtId="38" fontId="5" fillId="0" borderId="17" xfId="3" applyFont="1" applyFill="1" applyBorder="1" applyAlignment="1">
      <alignment horizontal="right"/>
    </xf>
    <xf numFmtId="38" fontId="5" fillId="0" borderId="1" xfId="3" applyFont="1" applyFill="1" applyBorder="1" applyAlignment="1">
      <alignment horizontal="right"/>
    </xf>
    <xf numFmtId="0" fontId="2" fillId="0" borderId="1" xfId="5" applyFont="1" applyFill="1" applyBorder="1"/>
    <xf numFmtId="0" fontId="2" fillId="0" borderId="1" xfId="5" applyFont="1" applyFill="1" applyBorder="1" applyAlignment="1">
      <alignment horizontal="right"/>
    </xf>
    <xf numFmtId="0" fontId="2" fillId="0" borderId="0" xfId="5" applyFont="1" applyFill="1"/>
    <xf numFmtId="0" fontId="5" fillId="0" borderId="18" xfId="5" applyFont="1" applyFill="1" applyBorder="1" applyAlignment="1">
      <alignment horizontal="center" vertical="center" wrapText="1"/>
    </xf>
    <xf numFmtId="0" fontId="5" fillId="0" borderId="15" xfId="5" applyFont="1" applyFill="1" applyBorder="1" applyAlignment="1">
      <alignment horizontal="center" vertical="center" wrapText="1"/>
    </xf>
    <xf numFmtId="0" fontId="5" fillId="0" borderId="15" xfId="5" applyFont="1" applyFill="1" applyBorder="1" applyAlignment="1">
      <alignment horizontal="center" vertical="center" shrinkToFit="1"/>
    </xf>
    <xf numFmtId="0" fontId="5" fillId="0" borderId="16" xfId="5" applyFont="1" applyFill="1" applyBorder="1" applyAlignment="1">
      <alignment horizontal="center" vertical="center" wrapText="1"/>
    </xf>
    <xf numFmtId="0" fontId="5" fillId="0" borderId="0" xfId="5" applyFont="1" applyFill="1" applyAlignment="1"/>
    <xf numFmtId="0" fontId="3" fillId="0" borderId="0" xfId="5" applyFont="1" applyBorder="1"/>
    <xf numFmtId="0" fontId="5" fillId="0" borderId="1" xfId="5" applyFont="1" applyBorder="1"/>
    <xf numFmtId="0" fontId="5" fillId="0" borderId="5" xfId="5" applyFont="1" applyFill="1" applyBorder="1" applyAlignment="1">
      <alignment horizontal="center" vertical="center" wrapText="1"/>
    </xf>
    <xf numFmtId="38" fontId="5" fillId="0" borderId="11" xfId="3" applyFont="1" applyBorder="1" applyAlignment="1">
      <alignment horizontal="center"/>
    </xf>
    <xf numFmtId="177" fontId="5" fillId="0" borderId="0" xfId="3" applyNumberFormat="1" applyFont="1" applyBorder="1"/>
    <xf numFmtId="38" fontId="2" fillId="0" borderId="12" xfId="3" applyFont="1" applyBorder="1" applyAlignment="1">
      <alignment horizontal="center"/>
    </xf>
    <xf numFmtId="177" fontId="2" fillId="0" borderId="1" xfId="3" applyNumberFormat="1" applyFont="1" applyBorder="1"/>
    <xf numFmtId="38" fontId="5" fillId="0" borderId="0" xfId="3" applyFont="1" applyFill="1" applyBorder="1" applyAlignment="1"/>
    <xf numFmtId="182" fontId="5" fillId="0" borderId="0" xfId="5" applyNumberFormat="1" applyFont="1"/>
    <xf numFmtId="38" fontId="3" fillId="0" borderId="0" xfId="3" applyFont="1"/>
    <xf numFmtId="38" fontId="5" fillId="0" borderId="18" xfId="3" applyFont="1" applyFill="1" applyBorder="1" applyAlignment="1">
      <alignment horizontal="center" vertical="center"/>
    </xf>
    <xf numFmtId="38" fontId="5" fillId="0" borderId="15" xfId="3" applyFont="1" applyFill="1" applyBorder="1" applyAlignment="1">
      <alignment horizontal="center" vertical="center" wrapText="1"/>
    </xf>
    <xf numFmtId="38" fontId="5" fillId="0" borderId="15" xfId="3" applyFont="1" applyFill="1" applyBorder="1" applyAlignment="1">
      <alignment horizontal="centerContinuous" vertical="center" wrapText="1"/>
    </xf>
    <xf numFmtId="38" fontId="5" fillId="0" borderId="16" xfId="3" applyFont="1" applyFill="1" applyBorder="1" applyAlignment="1">
      <alignment horizontal="center" vertical="center" wrapText="1"/>
    </xf>
    <xf numFmtId="177" fontId="5" fillId="0" borderId="0" xfId="3" applyNumberFormat="1" applyFont="1" applyBorder="1" applyAlignment="1"/>
    <xf numFmtId="177" fontId="2" fillId="0" borderId="1" xfId="3" applyNumberFormat="1" applyFont="1" applyBorder="1" applyAlignment="1">
      <alignment wrapText="1"/>
    </xf>
    <xf numFmtId="0" fontId="5" fillId="0" borderId="8" xfId="5" applyFont="1" applyFill="1" applyBorder="1" applyAlignment="1">
      <alignment horizontal="center" vertical="center"/>
    </xf>
    <xf numFmtId="0" fontId="26" fillId="0" borderId="0" xfId="5" applyFont="1"/>
    <xf numFmtId="0" fontId="5" fillId="0" borderId="12" xfId="5" applyFont="1" applyBorder="1" applyAlignment="1">
      <alignment horizontal="center"/>
    </xf>
    <xf numFmtId="0" fontId="5" fillId="0" borderId="19" xfId="5" applyFont="1" applyBorder="1"/>
    <xf numFmtId="0" fontId="7" fillId="0" borderId="8" xfId="5" applyFont="1" applyBorder="1" applyAlignment="1">
      <alignment horizontal="center"/>
    </xf>
    <xf numFmtId="0" fontId="7" fillId="0" borderId="5" xfId="5" applyFont="1" applyBorder="1" applyAlignment="1">
      <alignment horizontal="center"/>
    </xf>
    <xf numFmtId="0" fontId="7" fillId="0" borderId="0" xfId="5" applyFont="1" applyBorder="1"/>
    <xf numFmtId="0" fontId="7" fillId="0" borderId="0" xfId="5" applyFont="1"/>
    <xf numFmtId="0" fontId="7" fillId="0" borderId="0" xfId="5" applyFont="1" applyAlignment="1">
      <alignment horizontal="right"/>
    </xf>
    <xf numFmtId="0" fontId="5" fillId="0" borderId="10" xfId="5" applyFont="1" applyBorder="1" applyAlignment="1">
      <alignment horizontal="distributed" vertical="center"/>
    </xf>
    <xf numFmtId="0" fontId="5" fillId="0" borderId="11" xfId="5" applyFont="1" applyBorder="1" applyAlignment="1">
      <alignment horizontal="distributed" vertical="center"/>
    </xf>
    <xf numFmtId="0" fontId="5" fillId="0" borderId="12" xfId="5" applyFont="1" applyBorder="1" applyAlignment="1">
      <alignment horizontal="distributed" vertical="center"/>
    </xf>
    <xf numFmtId="0" fontId="5" fillId="0" borderId="0" xfId="5" applyFont="1" applyAlignment="1">
      <alignment wrapText="1"/>
    </xf>
    <xf numFmtId="0" fontId="5" fillId="0" borderId="0" xfId="5" applyFont="1" applyAlignment="1"/>
    <xf numFmtId="0" fontId="11" fillId="0" borderId="0" xfId="5" applyFont="1"/>
    <xf numFmtId="0" fontId="5" fillId="0" borderId="15" xfId="5" applyFont="1" applyFill="1" applyBorder="1" applyAlignment="1">
      <alignment horizontal="centerContinuous" vertical="center"/>
    </xf>
    <xf numFmtId="0" fontId="5" fillId="0" borderId="16" xfId="5" applyFont="1" applyFill="1" applyBorder="1" applyAlignment="1">
      <alignment horizontal="centerContinuous" vertical="center"/>
    </xf>
    <xf numFmtId="0" fontId="5" fillId="0" borderId="21" xfId="5" applyFont="1" applyFill="1" applyBorder="1" applyAlignment="1">
      <alignment horizontal="center" vertical="center" wrapText="1"/>
    </xf>
    <xf numFmtId="0" fontId="5" fillId="0" borderId="22" xfId="5" applyFont="1" applyBorder="1" applyAlignment="1">
      <alignment horizontal="center"/>
    </xf>
    <xf numFmtId="38" fontId="5" fillId="0" borderId="23" xfId="3" applyFont="1" applyBorder="1"/>
    <xf numFmtId="38" fontId="5" fillId="0" borderId="24" xfId="3" applyFont="1" applyBorder="1"/>
    <xf numFmtId="38" fontId="5" fillId="0" borderId="0" xfId="5" applyNumberFormat="1" applyFont="1"/>
    <xf numFmtId="177" fontId="5" fillId="0" borderId="0" xfId="3" applyNumberFormat="1" applyFont="1" applyBorder="1" applyAlignment="1">
      <alignment horizontal="right"/>
    </xf>
    <xf numFmtId="38" fontId="2" fillId="0" borderId="1" xfId="3" applyFont="1" applyBorder="1"/>
    <xf numFmtId="177" fontId="5" fillId="0" borderId="25" xfId="3" applyNumberFormat="1" applyFont="1" applyBorder="1"/>
    <xf numFmtId="177" fontId="5" fillId="0" borderId="1" xfId="3" applyNumberFormat="1" applyFont="1" applyBorder="1"/>
    <xf numFmtId="177" fontId="2" fillId="0" borderId="1" xfId="3" applyNumberFormat="1" applyFont="1" applyBorder="1" applyAlignment="1">
      <alignment horizontal="right"/>
    </xf>
    <xf numFmtId="38" fontId="2" fillId="0" borderId="1" xfId="3" applyFont="1" applyBorder="1" applyAlignment="1">
      <alignment horizontal="right"/>
    </xf>
    <xf numFmtId="0" fontId="6" fillId="0" borderId="8" xfId="5" applyFont="1" applyFill="1" applyBorder="1" applyAlignment="1">
      <alignment horizontal="center" vertical="center"/>
    </xf>
    <xf numFmtId="0" fontId="5" fillId="0" borderId="11" xfId="5" applyFont="1" applyBorder="1" applyAlignment="1">
      <alignment horizontal="right"/>
    </xf>
    <xf numFmtId="0" fontId="2" fillId="0" borderId="12" xfId="5" applyFont="1" applyBorder="1" applyAlignment="1">
      <alignment horizontal="right"/>
    </xf>
    <xf numFmtId="0" fontId="2" fillId="0" borderId="17" xfId="5" applyFont="1" applyBorder="1" applyAlignment="1">
      <alignment horizontal="right"/>
    </xf>
    <xf numFmtId="0" fontId="2" fillId="0" borderId="1" xfId="5" applyFont="1" applyBorder="1" applyAlignment="1">
      <alignment horizontal="right"/>
    </xf>
    <xf numFmtId="0" fontId="5" fillId="0" borderId="0" xfId="5" applyFont="1" applyFill="1" applyBorder="1" applyAlignment="1">
      <alignment horizontal="center" vertical="center"/>
    </xf>
    <xf numFmtId="0" fontId="11" fillId="0" borderId="0" xfId="5" applyFont="1" applyBorder="1" applyAlignment="1">
      <alignment horizontal="center"/>
    </xf>
    <xf numFmtId="0" fontId="11" fillId="0" borderId="0" xfId="5" applyFont="1" applyBorder="1" applyAlignment="1">
      <alignment horizontal="right"/>
    </xf>
    <xf numFmtId="0" fontId="3" fillId="0" borderId="0" xfId="7" applyFont="1"/>
    <xf numFmtId="0" fontId="12" fillId="0" borderId="1" xfId="7" applyFont="1" applyBorder="1" applyAlignment="1">
      <alignment horizontal="right"/>
    </xf>
    <xf numFmtId="0" fontId="12" fillId="0" borderId="0" xfId="7" applyFont="1"/>
    <xf numFmtId="0" fontId="12" fillId="0" borderId="13" xfId="7" quotePrefix="1" applyFont="1" applyFill="1" applyBorder="1" applyAlignment="1">
      <alignment horizontal="centerContinuous" vertical="center"/>
    </xf>
    <xf numFmtId="0" fontId="12" fillId="0" borderId="13" xfId="7" applyFont="1" applyFill="1" applyBorder="1" applyAlignment="1">
      <alignment horizontal="centerContinuous" vertical="center"/>
    </xf>
    <xf numFmtId="0" fontId="12" fillId="0" borderId="15" xfId="7" quotePrefix="1" applyFont="1" applyFill="1" applyBorder="1" applyAlignment="1">
      <alignment horizontal="centerContinuous" vertical="center"/>
    </xf>
    <xf numFmtId="0" fontId="12" fillId="0" borderId="15" xfId="7" applyFont="1" applyFill="1" applyBorder="1" applyAlignment="1">
      <alignment horizontal="centerContinuous" vertical="center"/>
    </xf>
    <xf numFmtId="0" fontId="12" fillId="0" borderId="0" xfId="7" applyFont="1" applyFill="1"/>
    <xf numFmtId="0" fontId="12" fillId="0" borderId="14" xfId="7" applyFont="1" applyFill="1" applyBorder="1" applyAlignment="1">
      <alignment horizontal="centerContinuous" vertical="center"/>
    </xf>
    <xf numFmtId="0" fontId="12" fillId="0" borderId="9" xfId="7" applyFont="1" applyFill="1" applyBorder="1" applyAlignment="1">
      <alignment horizontal="centerContinuous" vertical="center"/>
    </xf>
    <xf numFmtId="0" fontId="12" fillId="0" borderId="5" xfId="7" applyFont="1" applyFill="1" applyBorder="1" applyAlignment="1">
      <alignment horizontal="centerContinuous" vertical="center"/>
    </xf>
    <xf numFmtId="0" fontId="12" fillId="0" borderId="7" xfId="7" applyFont="1" applyFill="1" applyBorder="1" applyAlignment="1">
      <alignment horizontal="centerContinuous" vertical="center"/>
    </xf>
    <xf numFmtId="0" fontId="12" fillId="0" borderId="14" xfId="7" applyFont="1" applyFill="1" applyBorder="1" applyAlignment="1">
      <alignment vertical="center"/>
    </xf>
    <xf numFmtId="0" fontId="12" fillId="0" borderId="9" xfId="7" applyFont="1" applyFill="1" applyBorder="1" applyAlignment="1">
      <alignment vertical="center"/>
    </xf>
    <xf numFmtId="0" fontId="12" fillId="0" borderId="8" xfId="7" applyFont="1" applyFill="1" applyBorder="1" applyAlignment="1">
      <alignment horizontal="center" vertical="center"/>
    </xf>
    <xf numFmtId="0" fontId="12" fillId="0" borderId="11" xfId="7" applyFont="1" applyBorder="1" applyAlignment="1">
      <alignment horizontal="center" vertical="center"/>
    </xf>
    <xf numFmtId="38" fontId="12" fillId="0" borderId="2" xfId="7" applyNumberFormat="1" applyFont="1" applyBorder="1" applyAlignment="1">
      <alignment vertical="center"/>
    </xf>
    <xf numFmtId="38" fontId="12" fillId="0" borderId="0" xfId="7" applyNumberFormat="1" applyFont="1" applyBorder="1" applyAlignment="1">
      <alignment vertical="center"/>
    </xf>
    <xf numFmtId="0" fontId="12" fillId="0" borderId="0" xfId="7" applyFont="1" applyBorder="1" applyAlignment="1">
      <alignment horizontal="center" vertical="center"/>
    </xf>
    <xf numFmtId="0" fontId="13" fillId="0" borderId="0" xfId="7" applyFont="1"/>
    <xf numFmtId="0" fontId="12" fillId="0" borderId="11" xfId="7" applyFont="1" applyBorder="1" applyAlignment="1">
      <alignment horizontal="center" vertical="top"/>
    </xf>
    <xf numFmtId="0" fontId="12" fillId="0" borderId="0" xfId="7" applyFont="1" applyAlignment="1">
      <alignment vertical="top"/>
    </xf>
    <xf numFmtId="0" fontId="12" fillId="0" borderId="12" xfId="7" applyFont="1" applyBorder="1" applyAlignment="1">
      <alignment horizontal="center" vertical="top"/>
    </xf>
    <xf numFmtId="38" fontId="12" fillId="0" borderId="17" xfId="7" applyNumberFormat="1" applyFont="1" applyBorder="1" applyAlignment="1">
      <alignment vertical="center"/>
    </xf>
    <xf numFmtId="38" fontId="12" fillId="0" borderId="1" xfId="7" applyNumberFormat="1" applyFont="1" applyBorder="1" applyAlignment="1">
      <alignment vertical="center"/>
    </xf>
    <xf numFmtId="0" fontId="12" fillId="0" borderId="1" xfId="7" applyFont="1" applyBorder="1" applyAlignment="1">
      <alignment horizontal="center" vertical="center"/>
    </xf>
    <xf numFmtId="0" fontId="12" fillId="0" borderId="0" xfId="7" applyFont="1" applyAlignment="1">
      <alignment horizontal="right"/>
    </xf>
    <xf numFmtId="38" fontId="12" fillId="0" borderId="0" xfId="7" applyNumberFormat="1" applyFont="1"/>
    <xf numFmtId="0" fontId="14" fillId="0" borderId="0" xfId="5" applyFont="1"/>
    <xf numFmtId="0" fontId="2" fillId="0" borderId="26" xfId="5" applyFont="1" applyFill="1" applyBorder="1" applyAlignment="1">
      <alignment horizontal="centerContinuous"/>
    </xf>
    <xf numFmtId="0" fontId="6" fillId="0" borderId="5" xfId="5" applyFont="1" applyFill="1" applyBorder="1" applyAlignment="1">
      <alignment horizontal="center" vertical="center"/>
    </xf>
    <xf numFmtId="0" fontId="2" fillId="0" borderId="0" xfId="5" applyFill="1" applyBorder="1" applyAlignment="1"/>
    <xf numFmtId="0" fontId="2" fillId="0" borderId="11" xfId="5" applyFill="1" applyBorder="1" applyAlignment="1"/>
    <xf numFmtId="0" fontId="6" fillId="0" borderId="0" xfId="5" applyFont="1" applyFill="1" applyBorder="1" applyAlignment="1">
      <alignment horizontal="center" vertical="center"/>
    </xf>
    <xf numFmtId="0" fontId="5" fillId="0" borderId="0" xfId="5" applyFont="1" applyAlignment="1">
      <alignment horizontal="center" vertical="center"/>
    </xf>
    <xf numFmtId="38" fontId="5" fillId="0" borderId="0" xfId="3" applyFont="1" applyFill="1" applyBorder="1" applyAlignment="1">
      <alignment vertical="center"/>
    </xf>
    <xf numFmtId="0" fontId="5" fillId="0" borderId="1" xfId="5" applyFont="1" applyBorder="1" applyAlignment="1">
      <alignment horizontal="center" vertical="center"/>
    </xf>
    <xf numFmtId="38" fontId="5" fillId="0" borderId="1" xfId="3" applyFont="1" applyFill="1" applyBorder="1" applyAlignment="1">
      <alignment vertical="center"/>
    </xf>
    <xf numFmtId="0" fontId="9" fillId="0" borderId="8" xfId="5" applyFont="1" applyFill="1" applyBorder="1" applyAlignment="1">
      <alignment horizontal="center" vertical="center"/>
    </xf>
    <xf numFmtId="0" fontId="9" fillId="0" borderId="5" xfId="5" applyFont="1" applyFill="1" applyBorder="1" applyAlignment="1">
      <alignment horizontal="center" vertical="center"/>
    </xf>
    <xf numFmtId="0" fontId="9" fillId="0" borderId="27" xfId="5" applyFont="1" applyFill="1" applyBorder="1" applyAlignment="1">
      <alignment horizontal="center" vertical="center"/>
    </xf>
    <xf numFmtId="38" fontId="23" fillId="0" borderId="0" xfId="3" applyNumberFormat="1" applyFont="1" applyBorder="1" applyAlignment="1">
      <alignment vertical="center"/>
    </xf>
    <xf numFmtId="38" fontId="2" fillId="0" borderId="0" xfId="5" applyNumberFormat="1" applyFont="1" applyBorder="1" applyAlignment="1">
      <alignment vertical="center"/>
    </xf>
    <xf numFmtId="38" fontId="23" fillId="0" borderId="0" xfId="3" applyNumberFormat="1" applyFont="1" applyBorder="1" applyAlignment="1">
      <alignment horizontal="right" vertical="center"/>
    </xf>
    <xf numFmtId="0" fontId="5" fillId="0" borderId="12" xfId="5" applyFont="1" applyBorder="1" applyAlignment="1">
      <alignment horizontal="distributed" vertical="center" wrapText="1"/>
    </xf>
    <xf numFmtId="38" fontId="23" fillId="0" borderId="1" xfId="3" applyNumberFormat="1" applyFont="1" applyBorder="1" applyAlignment="1">
      <alignment horizontal="right" vertical="center"/>
    </xf>
    <xf numFmtId="38" fontId="5" fillId="0" borderId="8" xfId="3" applyFont="1" applyFill="1" applyBorder="1" applyAlignment="1">
      <alignment horizontal="center" vertical="center"/>
    </xf>
    <xf numFmtId="38" fontId="5" fillId="0" borderId="5" xfId="3" applyFont="1" applyFill="1" applyBorder="1" applyAlignment="1">
      <alignment horizontal="center" vertical="center"/>
    </xf>
    <xf numFmtId="38" fontId="5" fillId="0" borderId="0" xfId="3" applyNumberFormat="1" applyFont="1" applyBorder="1"/>
    <xf numFmtId="38" fontId="2" fillId="0" borderId="1" xfId="3" applyFont="1" applyFill="1" applyBorder="1" applyAlignment="1">
      <alignment horizontal="right"/>
    </xf>
    <xf numFmtId="0" fontId="2" fillId="0" borderId="0" xfId="5"/>
    <xf numFmtId="0" fontId="5" fillId="0" borderId="26" xfId="5" applyFont="1" applyFill="1" applyBorder="1" applyAlignment="1">
      <alignment vertical="center"/>
    </xf>
    <xf numFmtId="0" fontId="5" fillId="0" borderId="4" xfId="5" applyFont="1" applyFill="1" applyBorder="1" applyAlignment="1">
      <alignment horizontal="centerContinuous" vertical="center"/>
    </xf>
    <xf numFmtId="0" fontId="5" fillId="0" borderId="26" xfId="5" applyFont="1" applyFill="1" applyBorder="1" applyAlignment="1">
      <alignment horizontal="centerContinuous" vertical="center"/>
    </xf>
    <xf numFmtId="0" fontId="5" fillId="0" borderId="28" xfId="5" applyFont="1" applyFill="1" applyBorder="1" applyAlignment="1">
      <alignment horizontal="centerContinuous" vertical="center"/>
    </xf>
    <xf numFmtId="0" fontId="2" fillId="0" borderId="0" xfId="5" applyFill="1" applyAlignment="1">
      <alignment vertical="center"/>
    </xf>
    <xf numFmtId="0" fontId="5" fillId="0" borderId="0" xfId="5" applyFont="1" applyFill="1" applyBorder="1" applyAlignment="1">
      <alignment vertical="center"/>
    </xf>
    <xf numFmtId="0" fontId="5" fillId="0" borderId="2" xfId="5" applyFont="1" applyFill="1" applyBorder="1" applyAlignment="1">
      <alignment horizontal="center" vertical="center"/>
    </xf>
    <xf numFmtId="0" fontId="5" fillId="0" borderId="21" xfId="5" applyFont="1" applyFill="1" applyBorder="1" applyAlignment="1">
      <alignment horizontal="center" vertical="center"/>
    </xf>
    <xf numFmtId="0" fontId="5" fillId="0" borderId="2" xfId="5" applyFont="1" applyFill="1" applyBorder="1" applyAlignment="1">
      <alignment horizontal="right" vertical="center"/>
    </xf>
    <xf numFmtId="0" fontId="5" fillId="0" borderId="0" xfId="5" applyFont="1" applyFill="1" applyBorder="1" applyAlignment="1">
      <alignment horizontal="right" vertical="center"/>
    </xf>
    <xf numFmtId="0" fontId="5" fillId="0" borderId="27" xfId="5" applyFont="1" applyFill="1" applyBorder="1" applyAlignment="1">
      <alignment vertical="center"/>
    </xf>
    <xf numFmtId="0" fontId="5" fillId="0" borderId="29" xfId="5" applyFont="1" applyFill="1" applyBorder="1" applyAlignment="1">
      <alignment horizontal="center" vertical="center"/>
    </xf>
    <xf numFmtId="0" fontId="5" fillId="0" borderId="27" xfId="5" applyFont="1" applyFill="1" applyBorder="1" applyAlignment="1">
      <alignment horizontal="center" vertical="center"/>
    </xf>
    <xf numFmtId="0" fontId="5" fillId="0" borderId="27" xfId="5" applyFont="1" applyFill="1" applyBorder="1" applyAlignment="1">
      <alignment horizontal="right" vertical="center"/>
    </xf>
    <xf numFmtId="38" fontId="2" fillId="0" borderId="2" xfId="3" applyFont="1" applyBorder="1"/>
    <xf numFmtId="196" fontId="2" fillId="0" borderId="0" xfId="5" applyNumberFormat="1" applyFont="1" applyBorder="1"/>
    <xf numFmtId="0" fontId="5" fillId="0" borderId="0" xfId="5" applyFont="1" applyBorder="1" applyAlignment="1">
      <alignment horizontal="distributed"/>
    </xf>
    <xf numFmtId="196" fontId="5" fillId="0" borderId="0" xfId="5" applyNumberFormat="1" applyFont="1" applyBorder="1"/>
    <xf numFmtId="38" fontId="5" fillId="0" borderId="0" xfId="3" applyFont="1" applyFill="1" applyBorder="1"/>
    <xf numFmtId="0" fontId="5" fillId="0" borderId="1" xfId="5" applyFont="1" applyBorder="1" applyAlignment="1">
      <alignment horizontal="distributed"/>
    </xf>
    <xf numFmtId="38" fontId="5" fillId="0" borderId="17" xfId="3" applyFont="1" applyBorder="1"/>
    <xf numFmtId="196" fontId="5" fillId="0" borderId="1" xfId="5" applyNumberFormat="1" applyFont="1" applyBorder="1"/>
    <xf numFmtId="38" fontId="5" fillId="0" borderId="1" xfId="3" applyFont="1" applyFill="1" applyBorder="1"/>
    <xf numFmtId="0" fontId="15" fillId="0" borderId="0" xfId="5" applyFont="1" applyFill="1"/>
    <xf numFmtId="0" fontId="16" fillId="0" borderId="0" xfId="5" applyFont="1"/>
    <xf numFmtId="0" fontId="12" fillId="0" borderId="0" xfId="5" applyFont="1"/>
    <xf numFmtId="0" fontId="12" fillId="0" borderId="0" xfId="5" applyFont="1" applyBorder="1" applyAlignment="1">
      <alignment horizontal="right"/>
    </xf>
    <xf numFmtId="0" fontId="17" fillId="0" borderId="28" xfId="5" applyFont="1" applyFill="1" applyBorder="1" applyAlignment="1">
      <alignment horizontal="center" vertical="center" shrinkToFit="1"/>
    </xf>
    <xf numFmtId="38" fontId="17" fillId="0" borderId="13" xfId="3" quotePrefix="1" applyFont="1" applyFill="1" applyBorder="1" applyAlignment="1">
      <alignment horizontal="center" vertical="center" shrinkToFit="1"/>
    </xf>
    <xf numFmtId="0" fontId="18" fillId="0" borderId="11" xfId="5" applyFont="1" applyFill="1" applyBorder="1" applyAlignment="1">
      <alignment horizontal="center" vertical="center" shrinkToFit="1"/>
    </xf>
    <xf numFmtId="38" fontId="17" fillId="0" borderId="21" xfId="3" applyFont="1" applyFill="1" applyBorder="1" applyAlignment="1">
      <alignment horizontal="center" vertical="center" shrinkToFit="1"/>
    </xf>
    <xf numFmtId="38" fontId="17" fillId="0" borderId="30" xfId="3" quotePrefix="1" applyFont="1" applyFill="1" applyBorder="1" applyAlignment="1">
      <alignment horizontal="center" vertical="center" shrinkToFit="1"/>
    </xf>
    <xf numFmtId="38" fontId="17" fillId="0" borderId="30" xfId="3" applyFont="1" applyFill="1" applyBorder="1" applyAlignment="1">
      <alignment horizontal="center" vertical="top" shrinkToFit="1"/>
    </xf>
    <xf numFmtId="38" fontId="17" fillId="0" borderId="21" xfId="3" applyFont="1" applyFill="1" applyBorder="1" applyAlignment="1">
      <alignment horizontal="center" shrinkToFit="1"/>
    </xf>
    <xf numFmtId="0" fontId="17" fillId="0" borderId="9" xfId="5" applyFont="1" applyFill="1" applyBorder="1" applyAlignment="1">
      <alignment horizontal="center" vertical="center" shrinkToFit="1"/>
    </xf>
    <xf numFmtId="38" fontId="17" fillId="0" borderId="20" xfId="3" applyFont="1" applyFill="1" applyBorder="1" applyAlignment="1">
      <alignment horizontal="center" vertical="center" shrinkToFit="1"/>
    </xf>
    <xf numFmtId="38" fontId="17" fillId="0" borderId="20" xfId="3" applyFont="1" applyFill="1" applyBorder="1" applyAlignment="1">
      <alignment horizontal="center" vertical="top" shrinkToFit="1"/>
    </xf>
    <xf numFmtId="38" fontId="17" fillId="0" borderId="20" xfId="3" quotePrefix="1" applyFont="1" applyFill="1" applyBorder="1" applyAlignment="1">
      <alignment horizontal="center" vertical="top" shrinkToFit="1"/>
    </xf>
    <xf numFmtId="0" fontId="18" fillId="0" borderId="11" xfId="5" applyFont="1" applyFill="1" applyBorder="1" applyAlignment="1">
      <alignment horizontal="center" shrinkToFit="1"/>
    </xf>
    <xf numFmtId="197" fontId="18" fillId="0" borderId="0" xfId="5" applyNumberFormat="1" applyFont="1" applyFill="1" applyBorder="1" applyAlignment="1">
      <alignment horizontal="right" vertical="center" shrinkToFit="1"/>
    </xf>
    <xf numFmtId="0" fontId="18" fillId="0" borderId="12" xfId="5" applyFont="1" applyFill="1" applyBorder="1" applyAlignment="1">
      <alignment horizontal="center" shrinkToFit="1"/>
    </xf>
    <xf numFmtId="197" fontId="18" fillId="0" borderId="1" xfId="5" applyNumberFormat="1" applyFont="1" applyFill="1" applyBorder="1" applyAlignment="1">
      <alignment horizontal="right" vertical="center" shrinkToFit="1"/>
    </xf>
    <xf numFmtId="0" fontId="3" fillId="0" borderId="0" xfId="5" applyFont="1" applyAlignment="1">
      <alignment vertical="center"/>
    </xf>
    <xf numFmtId="0" fontId="5" fillId="0" borderId="0" xfId="5" applyFont="1" applyAlignment="1">
      <alignment horizontal="right" vertical="center"/>
    </xf>
    <xf numFmtId="0" fontId="6" fillId="0" borderId="10" xfId="5" applyFont="1" applyBorder="1" applyAlignment="1">
      <alignment horizontal="distributed" vertical="center"/>
    </xf>
    <xf numFmtId="38" fontId="12" fillId="0" borderId="0" xfId="3" applyFont="1" applyBorder="1" applyAlignment="1">
      <alignment horizontal="right" vertical="center"/>
    </xf>
    <xf numFmtId="38" fontId="13" fillId="0" borderId="0" xfId="3" applyFont="1" applyBorder="1" applyAlignment="1">
      <alignment horizontal="right" vertical="center"/>
    </xf>
    <xf numFmtId="0" fontId="6" fillId="0" borderId="11" xfId="5" applyFont="1" applyBorder="1" applyAlignment="1">
      <alignment horizontal="distributed" vertical="center"/>
    </xf>
    <xf numFmtId="38" fontId="12" fillId="0" borderId="0" xfId="3" applyFont="1" applyBorder="1" applyAlignment="1">
      <alignment horizontal="right"/>
    </xf>
    <xf numFmtId="0" fontId="6" fillId="0" borderId="12" xfId="5" applyFont="1" applyBorder="1" applyAlignment="1">
      <alignment horizontal="distributed" vertical="center"/>
    </xf>
    <xf numFmtId="38" fontId="12" fillId="0" borderId="1" xfId="3" applyFont="1" applyBorder="1" applyAlignment="1">
      <alignment horizontal="right" vertical="center"/>
    </xf>
    <xf numFmtId="38" fontId="13" fillId="0" borderId="1" xfId="3" applyFont="1" applyBorder="1" applyAlignment="1">
      <alignment horizontal="right" vertical="center"/>
    </xf>
    <xf numFmtId="0" fontId="5" fillId="0" borderId="0" xfId="5" applyFont="1" applyBorder="1" applyAlignment="1">
      <alignment vertical="center"/>
    </xf>
    <xf numFmtId="0" fontId="5" fillId="0" borderId="0" xfId="5" applyFont="1" applyAlignment="1">
      <alignment vertical="center"/>
    </xf>
    <xf numFmtId="0" fontId="6" fillId="0" borderId="28" xfId="5" applyFont="1" applyFill="1" applyBorder="1" applyAlignment="1">
      <alignment horizontal="center" vertical="center"/>
    </xf>
    <xf numFmtId="0" fontId="6" fillId="0" borderId="18" xfId="5" applyFont="1" applyFill="1" applyBorder="1" applyAlignment="1">
      <alignment horizontal="center" vertical="center" wrapText="1"/>
    </xf>
    <xf numFmtId="0" fontId="6" fillId="0" borderId="16" xfId="5" applyFont="1" applyFill="1" applyBorder="1" applyAlignment="1">
      <alignment horizontal="center" vertical="center" wrapText="1"/>
    </xf>
    <xf numFmtId="0" fontId="6" fillId="0" borderId="15" xfId="5" applyFont="1" applyFill="1" applyBorder="1" applyAlignment="1">
      <alignment horizontal="center" vertical="center"/>
    </xf>
    <xf numFmtId="0" fontId="6" fillId="0" borderId="31" xfId="5" applyFont="1" applyFill="1" applyBorder="1" applyAlignment="1">
      <alignment horizontal="center" vertical="center"/>
    </xf>
    <xf numFmtId="0" fontId="27" fillId="0" borderId="0" xfId="5" applyFont="1"/>
    <xf numFmtId="0" fontId="6" fillId="0" borderId="20" xfId="5" applyFont="1" applyBorder="1" applyAlignment="1">
      <alignment horizontal="center" vertical="center" wrapText="1"/>
    </xf>
    <xf numFmtId="0" fontId="5" fillId="0" borderId="11" xfId="5" applyFont="1" applyBorder="1"/>
    <xf numFmtId="0" fontId="6" fillId="0" borderId="8" xfId="5" applyFont="1" applyBorder="1" applyAlignment="1">
      <alignment horizontal="center" vertical="center" wrapText="1"/>
    </xf>
    <xf numFmtId="0" fontId="6" fillId="0" borderId="21" xfId="5" applyFont="1" applyBorder="1" applyAlignment="1">
      <alignment horizontal="center" vertical="center" wrapText="1"/>
    </xf>
    <xf numFmtId="0" fontId="5" fillId="0" borderId="12" xfId="5" applyFont="1" applyBorder="1"/>
    <xf numFmtId="0" fontId="6" fillId="0" borderId="32" xfId="5" applyFont="1" applyBorder="1" applyAlignment="1">
      <alignment horizontal="center" vertical="center" wrapText="1"/>
    </xf>
    <xf numFmtId="0" fontId="6" fillId="0" borderId="0" xfId="5" applyFont="1" applyBorder="1" applyAlignment="1"/>
    <xf numFmtId="0" fontId="6" fillId="0" borderId="0" xfId="5" applyFont="1"/>
    <xf numFmtId="38" fontId="28" fillId="0" borderId="0" xfId="2" applyNumberFormat="1" applyFont="1" applyAlignment="1" applyProtection="1">
      <alignment horizontal="center"/>
    </xf>
    <xf numFmtId="38" fontId="5" fillId="0" borderId="25" xfId="3" applyFont="1" applyBorder="1"/>
    <xf numFmtId="177" fontId="5" fillId="0" borderId="25" xfId="3" applyNumberFormat="1" applyFont="1" applyBorder="1" applyAlignment="1">
      <alignment horizontal="right"/>
    </xf>
    <xf numFmtId="0" fontId="5" fillId="0" borderId="2" xfId="5" applyFont="1" applyBorder="1" applyAlignment="1">
      <alignment horizontal="right"/>
    </xf>
    <xf numFmtId="0" fontId="9" fillId="0" borderId="10" xfId="5" applyFont="1" applyBorder="1" applyAlignment="1">
      <alignment horizontal="center" vertical="center"/>
    </xf>
    <xf numFmtId="0" fontId="9" fillId="0" borderId="12" xfId="5" applyFont="1" applyBorder="1" applyAlignment="1">
      <alignment horizontal="center" vertical="center"/>
    </xf>
    <xf numFmtId="178" fontId="20" fillId="0" borderId="0" xfId="3" applyNumberFormat="1" applyFont="1" applyFill="1" applyAlignment="1">
      <alignment horizontal="right"/>
    </xf>
    <xf numFmtId="38" fontId="24" fillId="0" borderId="0" xfId="2" applyNumberFormat="1" applyAlignment="1" applyProtection="1">
      <alignment horizontal="right"/>
    </xf>
    <xf numFmtId="38" fontId="29" fillId="0" borderId="0" xfId="2" applyNumberFormat="1" applyFont="1" applyAlignment="1" applyProtection="1">
      <alignment horizontal="right"/>
    </xf>
    <xf numFmtId="38" fontId="23" fillId="0" borderId="17" xfId="3" applyFont="1" applyBorder="1"/>
    <xf numFmtId="38" fontId="23" fillId="0" borderId="1" xfId="3" applyFont="1" applyBorder="1"/>
    <xf numFmtId="38" fontId="23" fillId="0" borderId="1" xfId="3" applyFont="1" applyBorder="1" applyAlignment="1">
      <alignment horizontal="right"/>
    </xf>
    <xf numFmtId="38" fontId="23" fillId="0" borderId="0" xfId="3" applyFont="1" applyBorder="1"/>
    <xf numFmtId="38" fontId="23" fillId="0" borderId="0" xfId="3" applyFont="1" applyBorder="1" applyAlignment="1">
      <alignment horizontal="right"/>
    </xf>
    <xf numFmtId="0" fontId="24" fillId="0" borderId="0" xfId="2" applyAlignment="1" applyProtection="1">
      <alignment horizontal="right"/>
    </xf>
    <xf numFmtId="38" fontId="2" fillId="0" borderId="11" xfId="3" applyFont="1" applyBorder="1" applyAlignment="1">
      <alignment horizontal="center"/>
    </xf>
    <xf numFmtId="177" fontId="2" fillId="0" borderId="0" xfId="3" applyNumberFormat="1" applyFont="1" applyBorder="1"/>
    <xf numFmtId="177" fontId="2" fillId="0" borderId="0" xfId="3" applyNumberFormat="1" applyFont="1" applyBorder="1" applyAlignment="1">
      <alignment wrapText="1"/>
    </xf>
    <xf numFmtId="0" fontId="30" fillId="0" borderId="0" xfId="0" applyFo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30" fillId="0" borderId="26" xfId="0" applyFont="1" applyBorder="1" applyAlignment="1">
      <alignment vertical="center"/>
    </xf>
    <xf numFmtId="0" fontId="30" fillId="0" borderId="26" xfId="0" applyFont="1" applyBorder="1">
      <alignment vertical="center"/>
    </xf>
    <xf numFmtId="192" fontId="30" fillId="0" borderId="26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0" xfId="0" applyFont="1" applyBorder="1">
      <alignment vertical="center"/>
    </xf>
    <xf numFmtId="192" fontId="30" fillId="0" borderId="0" xfId="0" applyNumberFormat="1" applyFont="1" applyBorder="1" applyAlignment="1">
      <alignment horizontal="left" vertical="center"/>
    </xf>
    <xf numFmtId="0" fontId="30" fillId="0" borderId="21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5" fillId="0" borderId="4" xfId="5" applyFont="1" applyBorder="1"/>
    <xf numFmtId="0" fontId="5" fillId="0" borderId="26" xfId="5" applyFont="1" applyBorder="1"/>
    <xf numFmtId="3" fontId="5" fillId="0" borderId="17" xfId="5" applyNumberFormat="1" applyFont="1" applyBorder="1"/>
    <xf numFmtId="3" fontId="5" fillId="0" borderId="1" xfId="5" applyNumberFormat="1" applyFont="1" applyBorder="1"/>
    <xf numFmtId="0" fontId="5" fillId="0" borderId="28" xfId="5" applyFont="1" applyBorder="1"/>
    <xf numFmtId="0" fontId="6" fillId="0" borderId="0" xfId="5" applyFont="1" applyBorder="1" applyAlignment="1">
      <alignment horizontal="center" vertical="center" wrapText="1"/>
    </xf>
    <xf numFmtId="38" fontId="2" fillId="0" borderId="0" xfId="3" applyNumberFormat="1" applyFont="1" applyBorder="1" applyAlignment="1">
      <alignment vertical="center" wrapText="1"/>
    </xf>
    <xf numFmtId="38" fontId="2" fillId="0" borderId="0" xfId="3" applyNumberFormat="1" applyFont="1" applyBorder="1" applyAlignment="1">
      <alignment vertical="center"/>
    </xf>
    <xf numFmtId="38" fontId="0" fillId="0" borderId="1" xfId="3" applyFont="1" applyBorder="1"/>
    <xf numFmtId="0" fontId="24" fillId="0" borderId="0" xfId="2" applyAlignment="1" applyProtection="1"/>
    <xf numFmtId="0" fontId="3" fillId="0" borderId="0" xfId="5" applyFont="1" applyAlignment="1"/>
    <xf numFmtId="0" fontId="2" fillId="0" borderId="0" xfId="5" applyFont="1" applyAlignment="1"/>
    <xf numFmtId="0" fontId="24" fillId="0" borderId="0" xfId="2" applyAlignment="1" applyProtection="1">
      <alignment vertical="center"/>
    </xf>
    <xf numFmtId="38" fontId="12" fillId="0" borderId="0" xfId="7" applyNumberFormat="1" applyFont="1" applyBorder="1" applyAlignment="1">
      <alignment horizontal="center" vertical="center"/>
    </xf>
    <xf numFmtId="38" fontId="13" fillId="0" borderId="0" xfId="3" quotePrefix="1" applyFont="1" applyBorder="1" applyAlignment="1">
      <alignment horizontal="right" vertical="center"/>
    </xf>
    <xf numFmtId="0" fontId="34" fillId="0" borderId="0" xfId="5" applyFont="1"/>
    <xf numFmtId="0" fontId="6" fillId="0" borderId="36" xfId="5" applyFont="1" applyFill="1" applyBorder="1" applyAlignment="1">
      <alignment horizontal="center" vertical="center"/>
    </xf>
    <xf numFmtId="0" fontId="6" fillId="0" borderId="15" xfId="5" applyFont="1" applyBorder="1" applyAlignment="1">
      <alignment horizontal="center" vertical="center" wrapText="1"/>
    </xf>
    <xf numFmtId="3" fontId="5" fillId="0" borderId="2" xfId="5" applyNumberFormat="1" applyFont="1" applyBorder="1"/>
    <xf numFmtId="3" fontId="5" fillId="0" borderId="0" xfId="5" applyNumberFormat="1" applyFont="1" applyBorder="1"/>
    <xf numFmtId="0" fontId="6" fillId="0" borderId="37" xfId="5" applyFont="1" applyBorder="1" applyAlignment="1">
      <alignment horizontal="center" vertical="center" wrapText="1"/>
    </xf>
    <xf numFmtId="0" fontId="29" fillId="0" borderId="0" xfId="2" applyFont="1" applyAlignment="1" applyProtection="1">
      <alignment vertical="center"/>
    </xf>
    <xf numFmtId="0" fontId="32" fillId="0" borderId="0" xfId="0" applyFont="1">
      <alignment vertical="center"/>
    </xf>
    <xf numFmtId="0" fontId="5" fillId="0" borderId="8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2" fillId="0" borderId="8" xfId="5" applyFont="1" applyFill="1" applyBorder="1" applyAlignment="1">
      <alignment horizontal="center" vertical="center"/>
    </xf>
    <xf numFmtId="0" fontId="2" fillId="0" borderId="5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38" fontId="17" fillId="0" borderId="13" xfId="3" applyFont="1" applyFill="1" applyBorder="1" applyAlignment="1">
      <alignment horizontal="center" vertical="center" shrinkToFit="1"/>
    </xf>
    <xf numFmtId="38" fontId="17" fillId="0" borderId="30" xfId="3" applyFont="1" applyFill="1" applyBorder="1" applyAlignment="1">
      <alignment horizontal="center" vertical="center" shrinkToFit="1"/>
    </xf>
    <xf numFmtId="0" fontId="6" fillId="0" borderId="0" xfId="5" applyFont="1" applyAlignment="1">
      <alignment horizontal="right"/>
    </xf>
    <xf numFmtId="0" fontId="35" fillId="0" borderId="0" xfId="5" applyFont="1" applyAlignment="1"/>
    <xf numFmtId="0" fontId="36" fillId="0" borderId="0" xfId="5" applyFont="1" applyAlignment="1"/>
    <xf numFmtId="0" fontId="5" fillId="0" borderId="15" xfId="5" applyFont="1" applyBorder="1" applyAlignment="1">
      <alignment horizontal="center" vertical="center" wrapText="1"/>
    </xf>
    <xf numFmtId="0" fontId="5" fillId="0" borderId="8" xfId="5" applyFont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38" fontId="5" fillId="0" borderId="0" xfId="8" applyFont="1" applyBorder="1" applyAlignment="1" applyProtection="1">
      <alignment horizontal="right" wrapText="1"/>
    </xf>
    <xf numFmtId="183" fontId="5" fillId="0" borderId="0" xfId="8" applyNumberFormat="1" applyFont="1" applyBorder="1" applyAlignment="1" applyProtection="1">
      <alignment horizontal="right" wrapText="1"/>
    </xf>
    <xf numFmtId="3" fontId="5" fillId="0" borderId="0" xfId="8" applyNumberFormat="1" applyFont="1" applyBorder="1" applyAlignment="1" applyProtection="1">
      <alignment horizontal="right" wrapText="1"/>
    </xf>
    <xf numFmtId="177" fontId="5" fillId="0" borderId="0" xfId="8" applyNumberFormat="1" applyFont="1" applyBorder="1" applyAlignment="1" applyProtection="1">
      <alignment horizontal="right" wrapText="1"/>
    </xf>
    <xf numFmtId="38" fontId="5" fillId="0" borderId="0" xfId="8" applyFont="1" applyBorder="1" applyAlignment="1" applyProtection="1">
      <alignment horizontal="center" wrapText="1"/>
    </xf>
    <xf numFmtId="184" fontId="5" fillId="0" borderId="0" xfId="8" applyNumberFormat="1" applyFont="1" applyBorder="1" applyAlignment="1" applyProtection="1">
      <alignment horizontal="right" wrapText="1"/>
    </xf>
    <xf numFmtId="185" fontId="5" fillId="0" borderId="0" xfId="8" applyNumberFormat="1" applyFont="1" applyBorder="1" applyAlignment="1" applyProtection="1">
      <alignment horizontal="right" wrapText="1"/>
    </xf>
    <xf numFmtId="186" fontId="5" fillId="0" borderId="0" xfId="8" applyNumberFormat="1" applyFont="1" applyBorder="1" applyAlignment="1" applyProtection="1">
      <alignment horizontal="right" wrapText="1"/>
    </xf>
    <xf numFmtId="187" fontId="5" fillId="0" borderId="1" xfId="9" applyNumberFormat="1" applyFont="1" applyBorder="1" applyAlignment="1" applyProtection="1">
      <alignment horizontal="right" wrapText="1"/>
    </xf>
    <xf numFmtId="187" fontId="5" fillId="0" borderId="1" xfId="8" applyNumberFormat="1" applyFont="1" applyBorder="1" applyAlignment="1" applyProtection="1">
      <alignment horizontal="right" wrapText="1"/>
    </xf>
    <xf numFmtId="0" fontId="36" fillId="0" borderId="0" xfId="5" applyFont="1" applyAlignment="1">
      <alignment wrapText="1"/>
    </xf>
    <xf numFmtId="0" fontId="5" fillId="0" borderId="20" xfId="5" applyFont="1" applyBorder="1" applyAlignment="1">
      <alignment horizontal="center" vertical="center"/>
    </xf>
    <xf numFmtId="0" fontId="5" fillId="0" borderId="20" xfId="5" applyFont="1" applyBorder="1" applyAlignment="1">
      <alignment horizontal="center" vertical="center" wrapText="1"/>
    </xf>
    <xf numFmtId="198" fontId="5" fillId="0" borderId="0" xfId="8" applyNumberFormat="1" applyFont="1" applyBorder="1" applyAlignment="1" applyProtection="1">
      <alignment horizontal="right" wrapText="1"/>
    </xf>
    <xf numFmtId="188" fontId="5" fillId="0" borderId="0" xfId="8" applyNumberFormat="1" applyFont="1" applyBorder="1" applyAlignment="1" applyProtection="1">
      <alignment horizontal="right" wrapText="1"/>
    </xf>
    <xf numFmtId="189" fontId="5" fillId="0" borderId="0" xfId="8" applyNumberFormat="1" applyFont="1" applyBorder="1" applyAlignment="1" applyProtection="1">
      <alignment horizontal="right" wrapText="1"/>
    </xf>
    <xf numFmtId="199" fontId="5" fillId="0" borderId="0" xfId="8" applyNumberFormat="1" applyFont="1" applyBorder="1" applyAlignment="1" applyProtection="1">
      <alignment horizontal="right" wrapText="1"/>
    </xf>
    <xf numFmtId="0" fontId="5" fillId="0" borderId="0" xfId="8" applyNumberFormat="1" applyFont="1" applyBorder="1" applyAlignment="1" applyProtection="1">
      <alignment horizontal="right" wrapText="1"/>
    </xf>
    <xf numFmtId="49" fontId="5" fillId="0" borderId="0" xfId="8" applyNumberFormat="1" applyFont="1" applyBorder="1" applyAlignment="1" applyProtection="1">
      <alignment horizontal="right" wrapText="1"/>
    </xf>
    <xf numFmtId="40" fontId="5" fillId="0" borderId="1" xfId="9" applyNumberFormat="1" applyFont="1" applyBorder="1" applyAlignment="1" applyProtection="1">
      <alignment horizontal="right" wrapText="1"/>
    </xf>
    <xf numFmtId="40" fontId="5" fillId="0" borderId="1" xfId="8" applyNumberFormat="1" applyFont="1" applyBorder="1" applyAlignment="1" applyProtection="1">
      <alignment horizontal="right" wrapText="1"/>
    </xf>
    <xf numFmtId="191" fontId="5" fillId="0" borderId="1" xfId="8" applyNumberFormat="1" applyFont="1" applyBorder="1" applyAlignment="1" applyProtection="1">
      <alignment horizontal="right" wrapText="1"/>
    </xf>
    <xf numFmtId="190" fontId="5" fillId="0" borderId="1" xfId="9" applyNumberFormat="1" applyFont="1" applyBorder="1" applyAlignment="1" applyProtection="1">
      <alignment horizontal="right" wrapText="1"/>
    </xf>
    <xf numFmtId="38" fontId="0" fillId="0" borderId="0" xfId="4" applyFont="1" applyAlignment="1">
      <alignment vertical="center"/>
    </xf>
    <xf numFmtId="38" fontId="0" fillId="0" borderId="0" xfId="4" applyFont="1" applyAlignment="1">
      <alignment horizontal="center" vertical="center"/>
    </xf>
    <xf numFmtId="0" fontId="13" fillId="0" borderId="11" xfId="7" applyFont="1" applyBorder="1" applyAlignment="1">
      <alignment horizontal="center" vertical="center"/>
    </xf>
    <xf numFmtId="38" fontId="13" fillId="0" borderId="2" xfId="7" applyNumberFormat="1" applyFont="1" applyBorder="1" applyAlignment="1">
      <alignment vertical="center"/>
    </xf>
    <xf numFmtId="38" fontId="13" fillId="0" borderId="0" xfId="7" applyNumberFormat="1" applyFont="1" applyBorder="1" applyAlignment="1">
      <alignment vertical="center"/>
    </xf>
    <xf numFmtId="0" fontId="13" fillId="0" borderId="0" xfId="7" applyFont="1" applyBorder="1" applyAlignment="1">
      <alignment horizontal="center" vertical="center"/>
    </xf>
    <xf numFmtId="38" fontId="17" fillId="0" borderId="5" xfId="3" applyFont="1" applyFill="1" applyBorder="1" applyAlignment="1">
      <alignment horizontal="center" vertical="top" shrinkToFit="1"/>
    </xf>
    <xf numFmtId="38" fontId="0" fillId="0" borderId="4" xfId="3" applyFont="1" applyBorder="1"/>
    <xf numFmtId="38" fontId="0" fillId="0" borderId="26" xfId="3" applyFont="1" applyBorder="1"/>
    <xf numFmtId="38" fontId="0" fillId="0" borderId="2" xfId="3" applyFont="1" applyBorder="1"/>
    <xf numFmtId="38" fontId="0" fillId="0" borderId="0" xfId="3" applyFont="1" applyBorder="1"/>
    <xf numFmtId="0" fontId="2" fillId="0" borderId="11" xfId="5" applyFont="1" applyBorder="1"/>
    <xf numFmtId="3" fontId="2" fillId="0" borderId="17" xfId="5" applyNumberFormat="1" applyFont="1" applyBorder="1"/>
    <xf numFmtId="3" fontId="2" fillId="0" borderId="1" xfId="5" applyNumberFormat="1" applyFont="1" applyBorder="1"/>
    <xf numFmtId="3" fontId="26" fillId="0" borderId="0" xfId="5" applyNumberFormat="1" applyFont="1" applyBorder="1"/>
    <xf numFmtId="0" fontId="6" fillId="0" borderId="8" xfId="5" applyFont="1" applyFill="1" applyBorder="1" applyAlignment="1">
      <alignment horizontal="center" vertical="center"/>
    </xf>
    <xf numFmtId="0" fontId="2" fillId="0" borderId="0" xfId="5" applyFont="1" applyBorder="1" applyAlignment="1">
      <alignment horizontal="distributed"/>
    </xf>
    <xf numFmtId="0" fontId="2" fillId="0" borderId="11" xfId="5" applyFont="1" applyBorder="1" applyAlignment="1">
      <alignment horizontal="distributed"/>
    </xf>
    <xf numFmtId="0" fontId="5" fillId="0" borderId="10" xfId="5" applyFont="1" applyFill="1" applyBorder="1" applyAlignment="1">
      <alignment horizontal="center" vertical="center"/>
    </xf>
    <xf numFmtId="196" fontId="2" fillId="0" borderId="11" xfId="5" applyNumberFormat="1" applyFont="1" applyBorder="1"/>
    <xf numFmtId="196" fontId="5" fillId="0" borderId="11" xfId="5" applyNumberFormat="1" applyFont="1" applyBorder="1" applyAlignment="1">
      <alignment horizontal="right"/>
    </xf>
    <xf numFmtId="196" fontId="5" fillId="0" borderId="11" xfId="5" applyNumberFormat="1" applyFont="1" applyBorder="1"/>
    <xf numFmtId="196" fontId="5" fillId="0" borderId="12" xfId="5" applyNumberFormat="1" applyFont="1" applyBorder="1"/>
    <xf numFmtId="38" fontId="24" fillId="0" borderId="0" xfId="2" applyNumberFormat="1" applyAlignment="1" applyProtection="1"/>
    <xf numFmtId="0" fontId="6" fillId="0" borderId="29" xfId="5" applyFont="1" applyFill="1" applyBorder="1" applyAlignment="1">
      <alignment horizontal="center" vertical="center"/>
    </xf>
    <xf numFmtId="0" fontId="6" fillId="0" borderId="27" xfId="5" applyFont="1" applyFill="1" applyBorder="1" applyAlignment="1">
      <alignment horizontal="center" vertical="center"/>
    </xf>
    <xf numFmtId="198" fontId="5" fillId="0" borderId="0" xfId="3" applyNumberFormat="1" applyFont="1" applyBorder="1" applyAlignment="1">
      <alignment vertical="center"/>
    </xf>
    <xf numFmtId="38" fontId="37" fillId="0" borderId="0" xfId="3" applyNumberFormat="1" applyFont="1" applyBorder="1" applyAlignment="1">
      <alignment vertical="center"/>
    </xf>
    <xf numFmtId="198" fontId="5" fillId="0" borderId="2" xfId="5" applyNumberFormat="1" applyFont="1" applyBorder="1" applyAlignment="1">
      <alignment vertical="center"/>
    </xf>
    <xf numFmtId="198" fontId="5" fillId="0" borderId="0" xfId="5" applyNumberFormat="1" applyFont="1" applyBorder="1" applyAlignment="1">
      <alignment vertical="center"/>
    </xf>
    <xf numFmtId="38" fontId="5" fillId="0" borderId="0" xfId="5" applyNumberFormat="1" applyFont="1" applyBorder="1" applyAlignment="1">
      <alignment vertical="center"/>
    </xf>
    <xf numFmtId="198" fontId="5" fillId="0" borderId="2" xfId="3" applyNumberFormat="1" applyFont="1" applyBorder="1" applyAlignment="1">
      <alignment vertical="center" wrapText="1"/>
    </xf>
    <xf numFmtId="38" fontId="5" fillId="0" borderId="0" xfId="3" applyNumberFormat="1" applyFont="1" applyBorder="1" applyAlignment="1">
      <alignment vertical="center" wrapText="1"/>
    </xf>
    <xf numFmtId="38" fontId="5" fillId="0" borderId="0" xfId="3" applyNumberFormat="1" applyFont="1" applyBorder="1" applyAlignment="1">
      <alignment vertical="center"/>
    </xf>
    <xf numFmtId="198" fontId="5" fillId="0" borderId="2" xfId="3" applyNumberFormat="1" applyFont="1" applyBorder="1" applyAlignment="1">
      <alignment vertical="center"/>
    </xf>
    <xf numFmtId="198" fontId="5" fillId="0" borderId="0" xfId="3" applyNumberFormat="1" applyFont="1" applyBorder="1" applyAlignment="1">
      <alignment horizontal="right" vertical="center"/>
    </xf>
    <xf numFmtId="38" fontId="37" fillId="0" borderId="0" xfId="3" applyNumberFormat="1" applyFont="1" applyBorder="1" applyAlignment="1">
      <alignment horizontal="right" vertical="center"/>
    </xf>
    <xf numFmtId="198" fontId="5" fillId="0" borderId="1" xfId="3" applyNumberFormat="1" applyFont="1" applyBorder="1" applyAlignment="1">
      <alignment horizontal="right" vertical="center"/>
    </xf>
    <xf numFmtId="38" fontId="37" fillId="0" borderId="1" xfId="3" applyNumberFormat="1" applyFont="1" applyBorder="1" applyAlignment="1">
      <alignment horizontal="right" vertical="center"/>
    </xf>
    <xf numFmtId="0" fontId="31" fillId="2" borderId="0" xfId="0" applyFont="1" applyFill="1" applyAlignment="1">
      <alignment horizontal="center" vertical="center"/>
    </xf>
    <xf numFmtId="0" fontId="29" fillId="0" borderId="0" xfId="2" applyFont="1" applyAlignment="1" applyProtection="1">
      <alignment vertical="center"/>
    </xf>
    <xf numFmtId="0" fontId="32" fillId="0" borderId="0" xfId="0" applyFont="1" applyAlignment="1">
      <alignment vertical="center"/>
    </xf>
    <xf numFmtId="0" fontId="32" fillId="0" borderId="0" xfId="0" applyFont="1">
      <alignment vertical="center"/>
    </xf>
    <xf numFmtId="176" fontId="6" fillId="0" borderId="11" xfId="3" applyNumberFormat="1" applyFont="1" applyFill="1" applyBorder="1" applyAlignment="1">
      <alignment horizontal="center" vertical="distributed" wrapText="1"/>
    </xf>
    <xf numFmtId="176" fontId="6" fillId="0" borderId="9" xfId="3" applyNumberFormat="1" applyFont="1" applyFill="1" applyBorder="1" applyAlignment="1">
      <alignment horizontal="center" vertical="distributed" wrapText="1"/>
    </xf>
    <xf numFmtId="38" fontId="6" fillId="0" borderId="31" xfId="3" applyFont="1" applyFill="1" applyBorder="1" applyAlignment="1">
      <alignment horizontal="center" vertical="center" wrapText="1"/>
    </xf>
    <xf numFmtId="38" fontId="6" fillId="0" borderId="33" xfId="3" applyFont="1" applyFill="1" applyBorder="1" applyAlignment="1">
      <alignment horizontal="center" vertical="center" wrapText="1"/>
    </xf>
    <xf numFmtId="38" fontId="6" fillId="0" borderId="34" xfId="3" applyFont="1" applyFill="1" applyBorder="1" applyAlignment="1">
      <alignment horizontal="center" vertical="center" wrapText="1"/>
    </xf>
    <xf numFmtId="38" fontId="6" fillId="0" borderId="35" xfId="3" applyFont="1" applyFill="1" applyBorder="1" applyAlignment="1">
      <alignment horizontal="center" vertical="center" wrapText="1"/>
    </xf>
    <xf numFmtId="38" fontId="6" fillId="0" borderId="20" xfId="3" applyFont="1" applyFill="1" applyBorder="1" applyAlignment="1">
      <alignment horizontal="center" vertical="center" wrapText="1"/>
    </xf>
    <xf numFmtId="38" fontId="6" fillId="0" borderId="8" xfId="3" applyFont="1" applyFill="1" applyBorder="1" applyAlignment="1">
      <alignment horizontal="center" vertical="center" wrapText="1"/>
    </xf>
    <xf numFmtId="38" fontId="6" fillId="0" borderId="30" xfId="3" applyFont="1" applyFill="1" applyBorder="1" applyAlignment="1">
      <alignment horizontal="center" vertical="center" wrapText="1"/>
    </xf>
    <xf numFmtId="0" fontId="6" fillId="0" borderId="20" xfId="5" applyFont="1" applyFill="1" applyBorder="1" applyAlignment="1">
      <alignment horizontal="center" vertical="center" wrapText="1"/>
    </xf>
    <xf numFmtId="38" fontId="6" fillId="0" borderId="7" xfId="3" applyFont="1" applyFill="1" applyBorder="1" applyAlignment="1">
      <alignment horizontal="center" vertical="center" wrapText="1"/>
    </xf>
    <xf numFmtId="38" fontId="6" fillId="0" borderId="5" xfId="3" applyFont="1" applyFill="1" applyBorder="1" applyAlignment="1">
      <alignment horizontal="center" vertical="center" wrapText="1"/>
    </xf>
    <xf numFmtId="178" fontId="5" fillId="0" borderId="0" xfId="3" applyNumberFormat="1" applyFont="1" applyFill="1" applyAlignment="1">
      <alignment horizontal="center"/>
    </xf>
    <xf numFmtId="176" fontId="6" fillId="0" borderId="28" xfId="3" applyNumberFormat="1" applyFont="1" applyFill="1" applyBorder="1" applyAlignment="1">
      <alignment horizontal="center" vertical="distributed" wrapText="1"/>
    </xf>
    <xf numFmtId="38" fontId="6" fillId="0" borderId="18" xfId="3" applyFont="1" applyFill="1" applyBorder="1" applyAlignment="1">
      <alignment horizontal="center" vertical="center" wrapText="1"/>
    </xf>
    <xf numFmtId="38" fontId="6" fillId="0" borderId="16" xfId="3" applyFont="1" applyFill="1" applyBorder="1" applyAlignment="1">
      <alignment horizontal="center" vertical="center" wrapText="1"/>
    </xf>
    <xf numFmtId="38" fontId="6" fillId="0" borderId="11" xfId="3" applyFont="1" applyFill="1" applyBorder="1" applyAlignment="1">
      <alignment horizontal="center" vertical="center" wrapText="1"/>
    </xf>
    <xf numFmtId="0" fontId="9" fillId="0" borderId="20" xfId="5" applyFont="1" applyFill="1" applyBorder="1"/>
    <xf numFmtId="0" fontId="6" fillId="0" borderId="15" xfId="5" applyFont="1" applyFill="1" applyBorder="1" applyAlignment="1">
      <alignment horizontal="center" vertical="center" wrapText="1"/>
    </xf>
    <xf numFmtId="0" fontId="6" fillId="0" borderId="8" xfId="5" applyFont="1" applyFill="1" applyBorder="1" applyAlignment="1">
      <alignment horizontal="center" vertical="center"/>
    </xf>
    <xf numFmtId="0" fontId="5" fillId="0" borderId="31" xfId="5" applyFont="1" applyFill="1" applyBorder="1" applyAlignment="1">
      <alignment horizontal="center" vertical="center" wrapText="1"/>
    </xf>
    <xf numFmtId="0" fontId="5" fillId="0" borderId="6" xfId="5" applyFont="1" applyFill="1" applyBorder="1" applyAlignment="1">
      <alignment horizontal="center" vertical="center"/>
    </xf>
    <xf numFmtId="0" fontId="5" fillId="0" borderId="15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/>
    </xf>
    <xf numFmtId="0" fontId="5" fillId="0" borderId="16" xfId="5" applyFont="1" applyFill="1" applyBorder="1" applyAlignment="1">
      <alignment horizontal="center" vertical="center" wrapText="1"/>
    </xf>
    <xf numFmtId="0" fontId="5" fillId="0" borderId="5" xfId="5" applyFont="1" applyFill="1" applyBorder="1" applyAlignment="1">
      <alignment horizontal="center" vertical="center"/>
    </xf>
    <xf numFmtId="0" fontId="5" fillId="0" borderId="18" xfId="5" applyFont="1" applyFill="1" applyBorder="1" applyAlignment="1">
      <alignment horizontal="center" vertical="center" wrapText="1"/>
    </xf>
    <xf numFmtId="0" fontId="5" fillId="0" borderId="7" xfId="5" applyFont="1" applyFill="1" applyBorder="1" applyAlignment="1">
      <alignment horizontal="center" vertical="center"/>
    </xf>
    <xf numFmtId="0" fontId="5" fillId="0" borderId="13" xfId="5" applyFont="1" applyFill="1" applyBorder="1" applyAlignment="1">
      <alignment horizontal="center" vertical="center" wrapText="1"/>
    </xf>
    <xf numFmtId="0" fontId="2" fillId="0" borderId="20" xfId="5" applyFont="1" applyFill="1" applyBorder="1" applyAlignment="1">
      <alignment horizontal="center" vertical="center"/>
    </xf>
    <xf numFmtId="0" fontId="5" fillId="0" borderId="13" xfId="5" applyFont="1" applyFill="1" applyBorder="1" applyAlignment="1">
      <alignment horizontal="center" vertical="center"/>
    </xf>
    <xf numFmtId="0" fontId="5" fillId="0" borderId="15" xfId="5" applyFont="1" applyFill="1" applyBorder="1" applyAlignment="1">
      <alignment horizontal="center" vertical="center"/>
    </xf>
    <xf numFmtId="0" fontId="2" fillId="0" borderId="8" xfId="5" applyFont="1" applyFill="1" applyBorder="1" applyAlignment="1">
      <alignment horizontal="center" vertical="center"/>
    </xf>
    <xf numFmtId="0" fontId="5" fillId="0" borderId="16" xfId="5" applyFont="1" applyFill="1" applyBorder="1" applyAlignment="1">
      <alignment horizontal="center" vertical="center"/>
    </xf>
    <xf numFmtId="0" fontId="2" fillId="0" borderId="5" xfId="5" applyFont="1" applyFill="1" applyBorder="1" applyAlignment="1">
      <alignment horizontal="center" vertical="center"/>
    </xf>
    <xf numFmtId="0" fontId="5" fillId="0" borderId="28" xfId="5" applyFont="1" applyFill="1" applyBorder="1" applyAlignment="1">
      <alignment horizontal="center" vertical="center"/>
    </xf>
    <xf numFmtId="0" fontId="2" fillId="0" borderId="9" xfId="5" applyFill="1" applyBorder="1" applyAlignment="1">
      <alignment horizontal="center" vertical="center"/>
    </xf>
    <xf numFmtId="0" fontId="5" fillId="0" borderId="20" xfId="5" applyFont="1" applyFill="1" applyBorder="1" applyAlignment="1">
      <alignment horizontal="center" vertical="center" wrapText="1"/>
    </xf>
    <xf numFmtId="0" fontId="5" fillId="0" borderId="4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177" fontId="2" fillId="0" borderId="1" xfId="3" applyNumberFormat="1" applyFont="1" applyBorder="1" applyAlignment="1">
      <alignment horizontal="center"/>
    </xf>
    <xf numFmtId="0" fontId="5" fillId="0" borderId="7" xfId="5" applyFont="1" applyFill="1" applyBorder="1" applyAlignment="1">
      <alignment horizontal="center" vertical="center" wrapText="1"/>
    </xf>
    <xf numFmtId="177" fontId="5" fillId="0" borderId="0" xfId="3" applyNumberFormat="1" applyFont="1" applyBorder="1" applyAlignment="1">
      <alignment horizontal="center"/>
    </xf>
    <xf numFmtId="0" fontId="2" fillId="0" borderId="0" xfId="5" applyAlignment="1">
      <alignment horizontal="center"/>
    </xf>
    <xf numFmtId="177" fontId="2" fillId="0" borderId="0" xfId="3" applyNumberFormat="1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177" fontId="2" fillId="0" borderId="0" xfId="3" applyNumberFormat="1" applyFont="1" applyBorder="1" applyAlignment="1">
      <alignment horizontal="center" wrapText="1"/>
    </xf>
    <xf numFmtId="177" fontId="2" fillId="0" borderId="1" xfId="3" applyNumberFormat="1" applyFont="1" applyBorder="1" applyAlignment="1">
      <alignment horizontal="center" wrapText="1"/>
    </xf>
    <xf numFmtId="0" fontId="5" fillId="0" borderId="18" xfId="5" applyFont="1" applyFill="1" applyBorder="1" applyAlignment="1">
      <alignment horizontal="center" vertical="center"/>
    </xf>
    <xf numFmtId="0" fontId="2" fillId="0" borderId="20" xfId="5" applyFill="1" applyBorder="1" applyAlignment="1">
      <alignment horizontal="center" vertical="center" wrapText="1"/>
    </xf>
    <xf numFmtId="0" fontId="5" fillId="0" borderId="5" xfId="5" applyFont="1" applyFill="1" applyBorder="1" applyAlignment="1">
      <alignment horizontal="center" vertical="center" wrapText="1"/>
    </xf>
    <xf numFmtId="0" fontId="5" fillId="0" borderId="18" xfId="5" applyFont="1" applyBorder="1" applyAlignment="1">
      <alignment horizontal="center" vertical="center"/>
    </xf>
    <xf numFmtId="0" fontId="2" fillId="0" borderId="7" xfId="5" applyBorder="1" applyAlignment="1">
      <alignment horizontal="center" vertical="center"/>
    </xf>
    <xf numFmtId="0" fontId="5" fillId="0" borderId="20" xfId="5" applyFont="1" applyBorder="1" applyAlignment="1">
      <alignment horizontal="center"/>
    </xf>
    <xf numFmtId="0" fontId="5" fillId="0" borderId="14" xfId="5" applyFont="1" applyBorder="1" applyAlignment="1">
      <alignment horizontal="center"/>
    </xf>
    <xf numFmtId="0" fontId="5" fillId="0" borderId="8" xfId="5" applyFont="1" applyFill="1" applyBorder="1" applyAlignment="1">
      <alignment horizontal="center" vertical="center" wrapText="1"/>
    </xf>
    <xf numFmtId="0" fontId="6" fillId="0" borderId="8" xfId="5" applyFont="1" applyFill="1" applyBorder="1" applyAlignment="1">
      <alignment horizontal="center" vertical="center" wrapText="1"/>
    </xf>
    <xf numFmtId="0" fontId="5" fillId="0" borderId="15" xfId="5" applyFont="1" applyBorder="1" applyAlignment="1">
      <alignment horizontal="center" vertical="center" wrapText="1"/>
    </xf>
    <xf numFmtId="0" fontId="5" fillId="0" borderId="16" xfId="5" applyFont="1" applyBorder="1" applyAlignment="1">
      <alignment horizontal="center" vertical="center" wrapText="1"/>
    </xf>
    <xf numFmtId="38" fontId="5" fillId="0" borderId="27" xfId="8" applyFont="1" applyBorder="1" applyAlignment="1" applyProtection="1">
      <alignment horizontal="center" wrapText="1"/>
    </xf>
    <xf numFmtId="184" fontId="5" fillId="0" borderId="0" xfId="8" applyNumberFormat="1" applyFont="1" applyBorder="1" applyAlignment="1" applyProtection="1">
      <alignment horizontal="center" wrapText="1"/>
    </xf>
    <xf numFmtId="38" fontId="5" fillId="0" borderId="0" xfId="8" applyFont="1" applyBorder="1" applyAlignment="1" applyProtection="1">
      <alignment horizontal="center" wrapText="1"/>
    </xf>
    <xf numFmtId="0" fontId="30" fillId="0" borderId="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194" fontId="30" fillId="0" borderId="1" xfId="0" applyNumberFormat="1" applyFont="1" applyBorder="1" applyAlignment="1">
      <alignment horizontal="center" vertical="center"/>
    </xf>
    <xf numFmtId="195" fontId="30" fillId="0" borderId="1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94" fontId="20" fillId="0" borderId="0" xfId="0" applyNumberFormat="1" applyFont="1" applyBorder="1" applyAlignment="1">
      <alignment horizontal="center" vertical="center"/>
    </xf>
    <xf numFmtId="195" fontId="20" fillId="0" borderId="0" xfId="0" applyNumberFormat="1" applyFont="1" applyBorder="1" applyAlignment="1">
      <alignment horizontal="center" vertical="center"/>
    </xf>
    <xf numFmtId="194" fontId="20" fillId="0" borderId="2" xfId="0" applyNumberFormat="1" applyFont="1" applyBorder="1" applyAlignment="1">
      <alignment horizontal="center" vertical="center"/>
    </xf>
    <xf numFmtId="194" fontId="20" fillId="0" borderId="0" xfId="0" applyNumberFormat="1" applyFont="1" applyAlignment="1">
      <alignment horizontal="center" vertical="center"/>
    </xf>
    <xf numFmtId="195" fontId="20" fillId="0" borderId="0" xfId="0" applyNumberFormat="1" applyFont="1" applyAlignment="1">
      <alignment horizontal="center" vertical="center"/>
    </xf>
    <xf numFmtId="193" fontId="30" fillId="0" borderId="1" xfId="0" applyNumberFormat="1" applyFont="1" applyBorder="1" applyAlignment="1">
      <alignment horizontal="center" vertical="center"/>
    </xf>
    <xf numFmtId="193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30" fillId="0" borderId="31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193" fontId="30" fillId="0" borderId="2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93" fontId="30" fillId="0" borderId="0" xfId="0" applyNumberFormat="1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6" xfId="0" applyFont="1" applyBorder="1" applyAlignment="1">
      <alignment horizontal="right" vertical="center"/>
    </xf>
    <xf numFmtId="9" fontId="30" fillId="0" borderId="6" xfId="0" applyNumberFormat="1" applyFont="1" applyBorder="1" applyAlignment="1">
      <alignment horizontal="left" vertical="center"/>
    </xf>
    <xf numFmtId="0" fontId="30" fillId="0" borderId="31" xfId="0" applyFont="1" applyBorder="1" applyAlignment="1">
      <alignment horizontal="right" vertical="center"/>
    </xf>
    <xf numFmtId="0" fontId="30" fillId="0" borderId="27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/>
    </xf>
    <xf numFmtId="0" fontId="30" fillId="0" borderId="24" xfId="0" applyFont="1" applyBorder="1" applyAlignment="1">
      <alignment horizontal="right" vertical="center"/>
    </xf>
    <xf numFmtId="0" fontId="30" fillId="0" borderId="26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2" fillId="0" borderId="15" xfId="5" applyFill="1" applyBorder="1" applyAlignment="1"/>
    <xf numFmtId="0" fontId="2" fillId="0" borderId="16" xfId="5" applyFill="1" applyBorder="1" applyAlignment="1"/>
    <xf numFmtId="0" fontId="2" fillId="0" borderId="8" xfId="5" applyFill="1" applyBorder="1" applyAlignment="1"/>
    <xf numFmtId="0" fontId="2" fillId="0" borderId="5" xfId="5" applyFill="1" applyBorder="1" applyAlignment="1"/>
    <xf numFmtId="0" fontId="5" fillId="0" borderId="31" xfId="5" applyFont="1" applyFill="1" applyBorder="1" applyAlignment="1">
      <alignment horizontal="center" vertical="center"/>
    </xf>
    <xf numFmtId="0" fontId="2" fillId="0" borderId="31" xfId="5" applyFill="1" applyBorder="1" applyAlignment="1">
      <alignment horizontal="center" vertical="center"/>
    </xf>
    <xf numFmtId="0" fontId="2" fillId="0" borderId="18" xfId="5" applyFill="1" applyBorder="1" applyAlignment="1">
      <alignment horizontal="center" vertical="center"/>
    </xf>
    <xf numFmtId="0" fontId="12" fillId="0" borderId="28" xfId="7" applyFont="1" applyFill="1" applyBorder="1" applyAlignment="1">
      <alignment horizontal="center" vertical="center" wrapText="1"/>
    </xf>
    <xf numFmtId="0" fontId="12" fillId="0" borderId="11" xfId="7" applyFont="1" applyFill="1" applyBorder="1" applyAlignment="1">
      <alignment horizontal="center" vertical="center" wrapText="1"/>
    </xf>
    <xf numFmtId="0" fontId="12" fillId="0" borderId="9" xfId="7" applyFont="1" applyFill="1" applyBorder="1" applyAlignment="1">
      <alignment horizontal="center" vertical="center"/>
    </xf>
    <xf numFmtId="0" fontId="2" fillId="0" borderId="16" xfId="5" applyFont="1" applyFill="1" applyBorder="1" applyAlignment="1">
      <alignment horizontal="center" vertical="center"/>
    </xf>
    <xf numFmtId="0" fontId="2" fillId="0" borderId="31" xfId="5" applyFont="1" applyFill="1" applyBorder="1" applyAlignment="1">
      <alignment horizontal="center" vertical="center"/>
    </xf>
    <xf numFmtId="0" fontId="5" fillId="0" borderId="26" xfId="5" applyFont="1" applyFill="1" applyBorder="1" applyAlignment="1">
      <alignment horizontal="center" vertical="center"/>
    </xf>
    <xf numFmtId="0" fontId="2" fillId="0" borderId="28" xfId="5" applyFill="1" applyBorder="1" applyAlignment="1"/>
    <xf numFmtId="0" fontId="2" fillId="0" borderId="3" xfId="5" applyFill="1" applyBorder="1" applyAlignment="1"/>
    <xf numFmtId="0" fontId="2" fillId="0" borderId="9" xfId="5" applyFill="1" applyBorder="1" applyAlignment="1"/>
    <xf numFmtId="38" fontId="5" fillId="0" borderId="28" xfId="3" applyFont="1" applyFill="1" applyBorder="1" applyAlignment="1">
      <alignment horizontal="center" vertical="center"/>
    </xf>
    <xf numFmtId="38" fontId="5" fillId="0" borderId="9" xfId="3" applyFont="1" applyFill="1" applyBorder="1" applyAlignment="1">
      <alignment horizontal="center" vertical="center"/>
    </xf>
    <xf numFmtId="38" fontId="5" fillId="0" borderId="26" xfId="3" applyFont="1" applyFill="1" applyBorder="1" applyAlignment="1">
      <alignment horizontal="center" vertical="center"/>
    </xf>
    <xf numFmtId="38" fontId="5" fillId="0" borderId="4" xfId="3" applyFont="1" applyFill="1" applyBorder="1" applyAlignment="1">
      <alignment horizontal="center" vertical="center"/>
    </xf>
    <xf numFmtId="0" fontId="2" fillId="0" borderId="0" xfId="5" applyFont="1" applyBorder="1" applyAlignment="1">
      <alignment horizontal="distributed"/>
    </xf>
    <xf numFmtId="0" fontId="2" fillId="0" borderId="11" xfId="5" applyFont="1" applyBorder="1" applyAlignment="1">
      <alignment horizontal="distributed"/>
    </xf>
    <xf numFmtId="38" fontId="17" fillId="0" borderId="26" xfId="3" applyFont="1" applyFill="1" applyBorder="1" applyAlignment="1">
      <alignment horizontal="left" vertical="center"/>
    </xf>
    <xf numFmtId="38" fontId="17" fillId="0" borderId="28" xfId="3" applyFont="1" applyFill="1" applyBorder="1" applyAlignment="1">
      <alignment horizontal="left" vertical="center"/>
    </xf>
    <xf numFmtId="38" fontId="17" fillId="0" borderId="13" xfId="3" applyFont="1" applyFill="1" applyBorder="1" applyAlignment="1">
      <alignment horizontal="center" vertical="center" shrinkToFit="1"/>
    </xf>
    <xf numFmtId="38" fontId="17" fillId="0" borderId="30" xfId="3" applyFont="1" applyFill="1" applyBorder="1" applyAlignment="1">
      <alignment horizontal="center" vertical="center" shrinkToFit="1"/>
    </xf>
    <xf numFmtId="38" fontId="17" fillId="0" borderId="4" xfId="3" quotePrefix="1" applyFont="1" applyFill="1" applyBorder="1" applyAlignment="1">
      <alignment horizontal="distributed" vertical="center" indent="1" shrinkToFit="1"/>
    </xf>
    <xf numFmtId="38" fontId="17" fillId="0" borderId="28" xfId="3" quotePrefix="1" applyFont="1" applyFill="1" applyBorder="1" applyAlignment="1">
      <alignment horizontal="distributed" vertical="center" indent="1" shrinkToFit="1"/>
    </xf>
    <xf numFmtId="38" fontId="17" fillId="0" borderId="4" xfId="3" applyFont="1" applyFill="1" applyBorder="1" applyAlignment="1">
      <alignment horizontal="center" vertical="center" wrapText="1" shrinkToFit="1"/>
    </xf>
    <xf numFmtId="38" fontId="17" fillId="0" borderId="26" xfId="3" applyFont="1" applyFill="1" applyBorder="1" applyAlignment="1">
      <alignment horizontal="center" vertical="center" shrinkToFit="1"/>
    </xf>
    <xf numFmtId="38" fontId="17" fillId="0" borderId="2" xfId="3" applyFont="1" applyFill="1" applyBorder="1" applyAlignment="1">
      <alignment horizontal="center" vertical="center" shrinkToFit="1"/>
    </xf>
    <xf numFmtId="38" fontId="17" fillId="0" borderId="0" xfId="3" applyFont="1" applyFill="1" applyBorder="1" applyAlignment="1">
      <alignment horizontal="center" vertical="center" shrinkToFit="1"/>
    </xf>
    <xf numFmtId="38" fontId="17" fillId="0" borderId="11" xfId="3" applyFont="1" applyFill="1" applyBorder="1" applyAlignment="1">
      <alignment horizontal="center" vertical="center" shrinkToFit="1"/>
    </xf>
    <xf numFmtId="38" fontId="17" fillId="0" borderId="9" xfId="3" applyFont="1" applyFill="1" applyBorder="1" applyAlignment="1">
      <alignment horizontal="center" vertical="center" shrinkToFit="1"/>
    </xf>
    <xf numFmtId="0" fontId="5" fillId="0" borderId="28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/>
    </xf>
  </cellXfs>
  <cellStyles count="10">
    <cellStyle name="パーセント 2" xfId="1"/>
    <cellStyle name="パーセント 3" xfId="9"/>
    <cellStyle name="ハイパーリンク" xfId="2" builtinId="8"/>
    <cellStyle name="桁区切り 2" xfId="3"/>
    <cellStyle name="桁区切り 3" xfId="4"/>
    <cellStyle name="説明文 2" xfId="8"/>
    <cellStyle name="標準" xfId="0" builtinId="0"/>
    <cellStyle name="標準 2" xfId="5"/>
    <cellStyle name="標準 3" xfId="6"/>
    <cellStyle name="標準 4" xfId="7"/>
  </cellStyles>
  <dxfs count="1"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3" Type="http://schemas.openxmlformats.org/officeDocument/2006/relationships/worksheet" Target="worksheets/sheet3.xml" />
  <Relationship Id="rId21" Type="http://schemas.openxmlformats.org/officeDocument/2006/relationships/styles" Target="styles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calcChain" Target="calcChain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1"/>
  <sheetViews>
    <sheetView showGridLines="0" tabSelected="1" workbookViewId="0">
      <selection sqref="A1:J1"/>
    </sheetView>
  </sheetViews>
  <sheetFormatPr defaultRowHeight="13.5"/>
  <sheetData>
    <row r="1" spans="1:10" ht="21">
      <c r="A1" s="402" t="s">
        <v>180</v>
      </c>
      <c r="B1" s="402"/>
      <c r="C1" s="402"/>
      <c r="D1" s="402"/>
      <c r="E1" s="402"/>
      <c r="F1" s="402"/>
      <c r="G1" s="402"/>
      <c r="H1" s="402"/>
      <c r="I1" s="402"/>
      <c r="J1" s="402"/>
    </row>
    <row r="3" spans="1:10" ht="14.25">
      <c r="A3" s="403" t="s">
        <v>181</v>
      </c>
      <c r="B3" s="403"/>
      <c r="C3" s="403"/>
      <c r="D3" s="403"/>
      <c r="E3" s="403"/>
      <c r="F3" s="403" t="s">
        <v>182</v>
      </c>
      <c r="G3" s="403"/>
      <c r="H3" s="403"/>
      <c r="I3" s="403"/>
      <c r="J3" s="403"/>
    </row>
    <row r="4" spans="1:10" ht="14.25">
      <c r="A4" s="404"/>
      <c r="B4" s="404"/>
      <c r="C4" s="404"/>
      <c r="D4" s="404"/>
      <c r="E4" s="404"/>
      <c r="F4" s="405"/>
      <c r="G4" s="405"/>
      <c r="H4" s="405"/>
      <c r="I4" s="405"/>
      <c r="J4" s="405"/>
    </row>
    <row r="5" spans="1:10" ht="14.25">
      <c r="A5" s="403" t="s">
        <v>183</v>
      </c>
      <c r="B5" s="403"/>
      <c r="C5" s="403"/>
      <c r="D5" s="403"/>
      <c r="E5" s="403"/>
      <c r="F5" s="403" t="s">
        <v>184</v>
      </c>
      <c r="G5" s="403"/>
      <c r="H5" s="403"/>
      <c r="I5" s="403"/>
      <c r="J5" s="403"/>
    </row>
    <row r="6" spans="1:10" ht="14.25">
      <c r="A6" s="404"/>
      <c r="B6" s="404"/>
      <c r="C6" s="404"/>
      <c r="D6" s="404"/>
      <c r="E6" s="404"/>
      <c r="F6" s="405"/>
      <c r="G6" s="405"/>
      <c r="H6" s="405"/>
      <c r="I6" s="405"/>
      <c r="J6" s="405"/>
    </row>
    <row r="7" spans="1:10" ht="14.25">
      <c r="A7" s="403" t="s">
        <v>185</v>
      </c>
      <c r="B7" s="403"/>
      <c r="C7" s="403"/>
      <c r="D7" s="403"/>
      <c r="E7" s="403"/>
      <c r="F7" s="403" t="s">
        <v>186</v>
      </c>
      <c r="G7" s="403"/>
      <c r="H7" s="403"/>
      <c r="I7" s="403"/>
      <c r="J7" s="403"/>
    </row>
    <row r="8" spans="1:10" ht="14.25">
      <c r="A8" s="404"/>
      <c r="B8" s="404"/>
      <c r="C8" s="404"/>
      <c r="D8" s="404"/>
      <c r="E8" s="404"/>
      <c r="F8" s="405"/>
      <c r="G8" s="405"/>
      <c r="H8" s="405"/>
      <c r="I8" s="405"/>
      <c r="J8" s="405"/>
    </row>
    <row r="9" spans="1:10" ht="14.25">
      <c r="A9" s="403" t="s">
        <v>187</v>
      </c>
      <c r="B9" s="403"/>
      <c r="C9" s="403"/>
      <c r="D9" s="403"/>
      <c r="E9" s="403"/>
      <c r="F9" s="403" t="s">
        <v>198</v>
      </c>
      <c r="G9" s="403"/>
      <c r="H9" s="403"/>
      <c r="I9" s="403"/>
      <c r="J9" s="403"/>
    </row>
    <row r="10" spans="1:10" ht="14.25">
      <c r="A10" s="404"/>
      <c r="B10" s="404"/>
      <c r="C10" s="404"/>
      <c r="D10" s="404"/>
      <c r="E10" s="404"/>
      <c r="F10" s="405"/>
      <c r="G10" s="405"/>
      <c r="H10" s="405"/>
      <c r="I10" s="405"/>
      <c r="J10" s="405"/>
    </row>
    <row r="11" spans="1:10" ht="14.25">
      <c r="A11" s="403" t="s">
        <v>495</v>
      </c>
      <c r="B11" s="403"/>
      <c r="C11" s="403"/>
      <c r="D11" s="403"/>
      <c r="E11" s="403"/>
      <c r="F11" s="403" t="s">
        <v>188</v>
      </c>
      <c r="G11" s="403"/>
      <c r="H11" s="403"/>
      <c r="I11" s="403"/>
      <c r="J11" s="403"/>
    </row>
    <row r="12" spans="1:10" ht="14.25">
      <c r="A12" s="404"/>
      <c r="B12" s="404"/>
      <c r="C12" s="404"/>
      <c r="D12" s="404"/>
      <c r="E12" s="404"/>
      <c r="F12" s="405"/>
      <c r="G12" s="405"/>
      <c r="H12" s="405"/>
      <c r="I12" s="405"/>
      <c r="J12" s="405"/>
    </row>
    <row r="13" spans="1:10" ht="14.25">
      <c r="A13" s="403" t="s">
        <v>189</v>
      </c>
      <c r="B13" s="403"/>
      <c r="C13" s="403"/>
      <c r="D13" s="403"/>
      <c r="E13" s="403"/>
      <c r="F13" s="324" t="s">
        <v>191</v>
      </c>
      <c r="G13" s="324"/>
      <c r="H13" s="324"/>
      <c r="I13" s="324"/>
      <c r="J13" s="324"/>
    </row>
    <row r="14" spans="1:10" ht="14.25">
      <c r="A14" s="404"/>
      <c r="B14" s="404"/>
      <c r="C14" s="404"/>
      <c r="D14" s="404"/>
      <c r="E14" s="404"/>
      <c r="F14" s="325"/>
      <c r="G14" s="325"/>
      <c r="H14" s="325"/>
      <c r="I14" s="325"/>
      <c r="J14" s="325"/>
    </row>
    <row r="15" spans="1:10" ht="14.25">
      <c r="A15" s="403" t="s">
        <v>190</v>
      </c>
      <c r="B15" s="403"/>
      <c r="C15" s="403"/>
      <c r="D15" s="403"/>
      <c r="E15" s="403"/>
      <c r="F15" s="324" t="s">
        <v>193</v>
      </c>
      <c r="G15" s="324"/>
      <c r="H15" s="324"/>
      <c r="I15" s="324"/>
      <c r="J15" s="324"/>
    </row>
    <row r="16" spans="1:10" ht="14.25">
      <c r="A16" s="404"/>
      <c r="B16" s="404"/>
      <c r="C16" s="404"/>
      <c r="D16" s="404"/>
      <c r="E16" s="404"/>
      <c r="F16" s="325"/>
      <c r="G16" s="325"/>
      <c r="H16" s="325"/>
      <c r="I16" s="325"/>
      <c r="J16" s="325"/>
    </row>
    <row r="17" spans="1:10" ht="14.25">
      <c r="A17" s="403" t="s">
        <v>192</v>
      </c>
      <c r="B17" s="403"/>
      <c r="C17" s="403"/>
      <c r="D17" s="403"/>
      <c r="E17" s="403"/>
      <c r="F17" s="324" t="s">
        <v>195</v>
      </c>
      <c r="G17" s="324"/>
      <c r="H17" s="324"/>
      <c r="I17" s="324"/>
      <c r="J17" s="324"/>
    </row>
    <row r="18" spans="1:10" ht="14.25">
      <c r="A18" s="404"/>
      <c r="B18" s="404"/>
      <c r="C18" s="404"/>
      <c r="D18" s="404"/>
      <c r="E18" s="404"/>
      <c r="F18" s="405"/>
      <c r="G18" s="405"/>
      <c r="H18" s="405"/>
      <c r="I18" s="405"/>
      <c r="J18" s="405"/>
    </row>
    <row r="19" spans="1:10" ht="14.25">
      <c r="A19" s="403" t="s">
        <v>194</v>
      </c>
      <c r="B19" s="403"/>
      <c r="C19" s="403"/>
      <c r="D19" s="403"/>
      <c r="E19" s="403"/>
      <c r="F19" s="403" t="s">
        <v>197</v>
      </c>
      <c r="G19" s="403"/>
      <c r="H19" s="403"/>
      <c r="I19" s="403"/>
      <c r="J19" s="403"/>
    </row>
    <row r="20" spans="1:10" ht="14.25">
      <c r="A20" s="404"/>
      <c r="B20" s="404"/>
      <c r="C20" s="404"/>
      <c r="D20" s="404"/>
      <c r="E20" s="404"/>
    </row>
    <row r="21" spans="1:10" ht="14.25">
      <c r="A21" s="403" t="s">
        <v>196</v>
      </c>
      <c r="B21" s="403"/>
      <c r="C21" s="403"/>
      <c r="D21" s="403"/>
      <c r="E21" s="403"/>
    </row>
  </sheetData>
  <mergeCells count="32">
    <mergeCell ref="F19:J19"/>
    <mergeCell ref="A18:E18"/>
    <mergeCell ref="A19:E19"/>
    <mergeCell ref="A20:E20"/>
    <mergeCell ref="F18:J18"/>
    <mergeCell ref="A14:E14"/>
    <mergeCell ref="A15:E15"/>
    <mergeCell ref="A16:E16"/>
    <mergeCell ref="A17:E17"/>
    <mergeCell ref="A21:E21"/>
    <mergeCell ref="A11:E11"/>
    <mergeCell ref="F11:J11"/>
    <mergeCell ref="A12:E12"/>
    <mergeCell ref="F12:J12"/>
    <mergeCell ref="A13:E13"/>
    <mergeCell ref="A8:E8"/>
    <mergeCell ref="F8:J8"/>
    <mergeCell ref="A9:E9"/>
    <mergeCell ref="F9:J9"/>
    <mergeCell ref="A10:E10"/>
    <mergeCell ref="F10:J10"/>
    <mergeCell ref="A5:E5"/>
    <mergeCell ref="F5:J5"/>
    <mergeCell ref="A6:E6"/>
    <mergeCell ref="F6:J6"/>
    <mergeCell ref="A7:E7"/>
    <mergeCell ref="F7:J7"/>
    <mergeCell ref="A1:J1"/>
    <mergeCell ref="A3:E3"/>
    <mergeCell ref="F3:J3"/>
    <mergeCell ref="A4:E4"/>
    <mergeCell ref="F4:J4"/>
  </mergeCells>
  <phoneticPr fontId="1"/>
  <hyperlinks>
    <hyperlink ref="A3" location="'28'!A1" display="28　地区別農家状況"/>
    <hyperlink ref="A5:E5" location="'29'!A1" display="29経営別農家数の状況"/>
    <hyperlink ref="A7:E7" location="'30'!A1" display="30経営耕地規模別農家数"/>
    <hyperlink ref="A9:E9" location="'31'!A1" display="31農産物販売金額別農家数"/>
    <hyperlink ref="A11:E11" location="'35'!A1" display="35農用地転用状況"/>
    <hyperlink ref="A13:E13" location="'38'!A1" display="38主要農業機械普及台数"/>
    <hyperlink ref="A15:E15" location="'39'!A1" display="39農業共済事業の概要"/>
    <hyperlink ref="A17:E17" location="'40'!A1" display="40ワーキングホリデー飯田実施状況"/>
    <hyperlink ref="A19:E19" location="'41'!A1" display="41林野面積（民有林）"/>
    <hyperlink ref="A21:E21" location="'43-1'!A1" display="43-1養殖方法別池数・養殖面積"/>
    <hyperlink ref="F3:J3" location="'43-2'!A1" display="43-2養殖種類別経営対数"/>
    <hyperlink ref="F5:J5" location="'44'!A1" display="44地方卸売市場取扱状況"/>
    <hyperlink ref="F7:J7" location="'45-1・45-2'!A1" display="45-1事業所数・従業者の数推移（平成18年まで）"/>
    <hyperlink ref="F11:J11" location="'46-1'!A1" display="46-1商業の推移"/>
    <hyperlink ref="F13:J13" location="'46-3'!A1" display="46-3商業の概要"/>
    <hyperlink ref="F15:J15" location="'47'!A1" display="47工業の概要"/>
    <hyperlink ref="F17:J17" location="'48'!A1" display="48制度資金状況"/>
    <hyperlink ref="F19:J19" location="'49'!A1" display="49観光地利用者調"/>
    <hyperlink ref="A3:E3" location="'28'!A1" display="28　地区別農家状況"/>
    <hyperlink ref="F9:J9" location="'45-1・45-2'!A1" display="45-2事業所数・従業者の数推移（平成21年～）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workbookViewId="0"/>
  </sheetViews>
  <sheetFormatPr defaultRowHeight="13.5"/>
  <cols>
    <col min="1" max="1" width="13.875" style="54" customWidth="1"/>
    <col min="2" max="6" width="13.125" style="54" customWidth="1"/>
    <col min="7" max="16384" width="9" style="54"/>
  </cols>
  <sheetData>
    <row r="1" spans="1:8" ht="15.95" customHeight="1" thickBot="1">
      <c r="A1" s="53" t="s">
        <v>318</v>
      </c>
      <c r="B1" s="55"/>
      <c r="F1" s="56" t="s">
        <v>397</v>
      </c>
      <c r="H1" s="312" t="s">
        <v>377</v>
      </c>
    </row>
    <row r="2" spans="1:8" s="58" customFormat="1">
      <c r="A2" s="454" t="s">
        <v>319</v>
      </c>
      <c r="B2" s="131" t="s">
        <v>320</v>
      </c>
      <c r="C2" s="131"/>
      <c r="D2" s="131"/>
      <c r="E2" s="131"/>
      <c r="F2" s="132"/>
    </row>
    <row r="3" spans="1:8" s="58" customFormat="1" ht="27">
      <c r="A3" s="433"/>
      <c r="B3" s="331" t="s">
        <v>321</v>
      </c>
      <c r="C3" s="331" t="s">
        <v>322</v>
      </c>
      <c r="D3" s="331" t="s">
        <v>323</v>
      </c>
      <c r="E3" s="133" t="s">
        <v>324</v>
      </c>
      <c r="F3" s="330" t="s">
        <v>325</v>
      </c>
    </row>
    <row r="4" spans="1:8" ht="27" customHeight="1" thickBot="1">
      <c r="A4" s="134" t="s">
        <v>326</v>
      </c>
      <c r="B4" s="135">
        <v>40361</v>
      </c>
      <c r="C4" s="136">
        <v>20581</v>
      </c>
      <c r="D4" s="136">
        <v>18498</v>
      </c>
      <c r="E4" s="136">
        <v>196</v>
      </c>
      <c r="F4" s="136">
        <v>1086</v>
      </c>
      <c r="H4" s="137"/>
    </row>
    <row r="5" spans="1:8" ht="15.95" customHeight="1">
      <c r="F5" s="56" t="s">
        <v>327</v>
      </c>
    </row>
    <row r="6" spans="1:8" ht="15.95" customHeight="1">
      <c r="F6" s="56" t="s">
        <v>398</v>
      </c>
    </row>
    <row r="7" spans="1:8" ht="15.95" customHeight="1"/>
    <row r="8" spans="1:8" ht="15.95" customHeight="1"/>
    <row r="9" spans="1:8" ht="15.95" customHeight="1">
      <c r="D9" s="130"/>
    </row>
    <row r="10" spans="1:8" ht="15.95" customHeight="1"/>
    <row r="11" spans="1:8" ht="15.95" customHeight="1"/>
    <row r="12" spans="1:8" ht="15.95" customHeight="1"/>
    <row r="13" spans="1:8" ht="15.95" customHeight="1"/>
    <row r="14" spans="1:8" ht="15.95" customHeight="1"/>
    <row r="15" spans="1:8" ht="15.95" customHeight="1"/>
    <row r="16" spans="1:8" ht="15.95" customHeight="1"/>
    <row r="17" ht="15.95" customHeight="1"/>
    <row r="18" ht="15.95" customHeight="1"/>
    <row r="19" ht="15.95" customHeight="1"/>
    <row r="20" ht="15.95" customHeight="1"/>
    <row r="21" ht="15.95" customHeight="1"/>
    <row r="22" ht="15.95" customHeight="1"/>
    <row r="23" ht="15.95" customHeight="1"/>
    <row r="24" ht="15.95" customHeight="1"/>
    <row r="25" ht="15.95" customHeight="1"/>
    <row r="26" ht="15.95" customHeight="1"/>
    <row r="27" ht="15.95" customHeight="1"/>
    <row r="28" ht="15.95" customHeight="1"/>
    <row r="29" ht="15.95" customHeight="1"/>
  </sheetData>
  <mergeCells count="1">
    <mergeCell ref="A2:A3"/>
  </mergeCells>
  <phoneticPr fontId="33"/>
  <hyperlinks>
    <hyperlink ref="H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showGridLines="0" zoomScaleNormal="100" workbookViewId="0"/>
  </sheetViews>
  <sheetFormatPr defaultRowHeight="13.5"/>
  <cols>
    <col min="1" max="1" width="7" style="54" customWidth="1"/>
    <col min="2" max="2" width="4.625" style="54" customWidth="1"/>
    <col min="3" max="3" width="6.25" style="54" customWidth="1"/>
    <col min="4" max="4" width="2.75" style="54" bestFit="1" customWidth="1"/>
    <col min="5" max="5" width="4.625" style="54" customWidth="1"/>
    <col min="6" max="6" width="6.25" style="54" customWidth="1"/>
    <col min="7" max="7" width="2.75" style="54" bestFit="1" customWidth="1"/>
    <col min="8" max="8" width="4.625" style="54" customWidth="1"/>
    <col min="9" max="9" width="5.25" style="54" customWidth="1"/>
    <col min="10" max="10" width="2.75" style="54" bestFit="1" customWidth="1"/>
    <col min="11" max="11" width="4.625" style="54" customWidth="1"/>
    <col min="12" max="12" width="5.25" style="54" customWidth="1"/>
    <col min="13" max="13" width="2.75" style="54" bestFit="1" customWidth="1"/>
    <col min="14" max="14" width="4.625" style="54" customWidth="1"/>
    <col min="15" max="15" width="5.25" style="54" customWidth="1"/>
    <col min="16" max="16" width="2.75" style="54" bestFit="1" customWidth="1"/>
    <col min="17" max="17" width="4.625" style="54" customWidth="1"/>
    <col min="18" max="18" width="5.25" style="54" customWidth="1"/>
    <col min="19" max="19" width="2.75" style="54" bestFit="1" customWidth="1"/>
    <col min="20" max="16384" width="9" style="54"/>
  </cols>
  <sheetData>
    <row r="1" spans="1:20" ht="15.95" customHeight="1" thickBot="1">
      <c r="A1" s="53" t="s">
        <v>110</v>
      </c>
      <c r="S1" s="56" t="s">
        <v>111</v>
      </c>
      <c r="T1" s="271" t="s">
        <v>199</v>
      </c>
    </row>
    <row r="2" spans="1:20" s="58" customFormat="1" ht="18" customHeight="1">
      <c r="A2" s="432" t="s">
        <v>112</v>
      </c>
      <c r="B2" s="428" t="s">
        <v>2</v>
      </c>
      <c r="C2" s="428"/>
      <c r="D2" s="428"/>
      <c r="E2" s="428" t="s">
        <v>113</v>
      </c>
      <c r="F2" s="428"/>
      <c r="G2" s="428"/>
      <c r="H2" s="428"/>
      <c r="I2" s="428"/>
      <c r="J2" s="428"/>
      <c r="K2" s="428"/>
      <c r="L2" s="428"/>
      <c r="M2" s="428"/>
      <c r="N2" s="428" t="s">
        <v>114</v>
      </c>
      <c r="O2" s="428"/>
      <c r="P2" s="428"/>
      <c r="Q2" s="428" t="s">
        <v>115</v>
      </c>
      <c r="R2" s="505"/>
      <c r="S2" s="506"/>
    </row>
    <row r="3" spans="1:20" s="58" customFormat="1" ht="18" customHeight="1">
      <c r="A3" s="447"/>
      <c r="B3" s="461"/>
      <c r="C3" s="461"/>
      <c r="D3" s="461"/>
      <c r="E3" s="461" t="s">
        <v>116</v>
      </c>
      <c r="F3" s="461"/>
      <c r="G3" s="461"/>
      <c r="H3" s="461" t="s">
        <v>117</v>
      </c>
      <c r="I3" s="461"/>
      <c r="J3" s="461"/>
      <c r="K3" s="461" t="s">
        <v>118</v>
      </c>
      <c r="L3" s="461"/>
      <c r="M3" s="461"/>
      <c r="N3" s="461"/>
      <c r="O3" s="461"/>
      <c r="P3" s="461"/>
      <c r="Q3" s="507"/>
      <c r="R3" s="507"/>
      <c r="S3" s="508"/>
    </row>
    <row r="4" spans="1:20" s="58" customFormat="1" ht="19.5" customHeight="1">
      <c r="A4" s="447"/>
      <c r="B4" s="82" t="s">
        <v>119</v>
      </c>
      <c r="C4" s="461" t="s">
        <v>8</v>
      </c>
      <c r="D4" s="461"/>
      <c r="E4" s="82" t="s">
        <v>119</v>
      </c>
      <c r="F4" s="461" t="s">
        <v>8</v>
      </c>
      <c r="G4" s="461"/>
      <c r="H4" s="82" t="s">
        <v>119</v>
      </c>
      <c r="I4" s="461" t="s">
        <v>8</v>
      </c>
      <c r="J4" s="461"/>
      <c r="K4" s="82" t="s">
        <v>119</v>
      </c>
      <c r="L4" s="461" t="s">
        <v>8</v>
      </c>
      <c r="M4" s="461"/>
      <c r="N4" s="82" t="s">
        <v>119</v>
      </c>
      <c r="O4" s="461" t="s">
        <v>8</v>
      </c>
      <c r="P4" s="461"/>
      <c r="Q4" s="82" t="s">
        <v>119</v>
      </c>
      <c r="R4" s="461" t="s">
        <v>8</v>
      </c>
      <c r="S4" s="508"/>
    </row>
    <row r="5" spans="1:20" ht="15.95" customHeight="1">
      <c r="A5" s="103" t="s">
        <v>120</v>
      </c>
      <c r="B5" s="49">
        <v>271</v>
      </c>
      <c r="C5" s="49">
        <v>1439</v>
      </c>
      <c r="D5" s="49" t="s">
        <v>121</v>
      </c>
      <c r="E5" s="49">
        <v>184</v>
      </c>
      <c r="F5" s="49">
        <v>921</v>
      </c>
      <c r="G5" s="49" t="s">
        <v>121</v>
      </c>
      <c r="H5" s="49">
        <v>79</v>
      </c>
      <c r="I5" s="49">
        <v>354</v>
      </c>
      <c r="J5" s="49" t="s">
        <v>121</v>
      </c>
      <c r="K5" s="49">
        <v>5</v>
      </c>
      <c r="L5" s="49">
        <v>4</v>
      </c>
      <c r="M5" s="49" t="s">
        <v>121</v>
      </c>
      <c r="N5" s="104">
        <v>3</v>
      </c>
      <c r="O5" s="104">
        <v>160</v>
      </c>
      <c r="P5" s="49" t="s">
        <v>121</v>
      </c>
      <c r="Q5" s="138">
        <v>0</v>
      </c>
      <c r="R5" s="138">
        <v>0</v>
      </c>
      <c r="S5" s="49"/>
    </row>
    <row r="6" spans="1:20" ht="15.95" customHeight="1">
      <c r="A6" s="103">
        <v>10</v>
      </c>
      <c r="B6" s="49">
        <v>272</v>
      </c>
      <c r="C6" s="49">
        <v>1876</v>
      </c>
      <c r="D6" s="49" t="s">
        <v>121</v>
      </c>
      <c r="E6" s="49">
        <v>158</v>
      </c>
      <c r="F6" s="49">
        <v>1522</v>
      </c>
      <c r="G6" s="49" t="s">
        <v>121</v>
      </c>
      <c r="H6" s="49">
        <v>54</v>
      </c>
      <c r="I6" s="49">
        <v>338</v>
      </c>
      <c r="J6" s="49" t="s">
        <v>121</v>
      </c>
      <c r="K6" s="49">
        <v>60</v>
      </c>
      <c r="L6" s="49">
        <v>16</v>
      </c>
      <c r="M6" s="49" t="s">
        <v>121</v>
      </c>
      <c r="N6" s="104">
        <v>0</v>
      </c>
      <c r="O6" s="104">
        <v>0</v>
      </c>
      <c r="P6" s="49"/>
      <c r="Q6" s="138">
        <v>0</v>
      </c>
      <c r="R6" s="138">
        <v>0</v>
      </c>
      <c r="S6" s="49"/>
    </row>
    <row r="7" spans="1:20" ht="15.95" customHeight="1">
      <c r="A7" s="103">
        <v>15</v>
      </c>
      <c r="B7" s="49">
        <v>222</v>
      </c>
      <c r="C7" s="49">
        <v>633</v>
      </c>
      <c r="D7" s="49" t="s">
        <v>121</v>
      </c>
      <c r="E7" s="49">
        <v>169</v>
      </c>
      <c r="F7" s="49">
        <v>539</v>
      </c>
      <c r="G7" s="49" t="s">
        <v>121</v>
      </c>
      <c r="H7" s="49">
        <v>41</v>
      </c>
      <c r="I7" s="49">
        <v>64</v>
      </c>
      <c r="J7" s="49" t="s">
        <v>121</v>
      </c>
      <c r="K7" s="49">
        <v>12</v>
      </c>
      <c r="L7" s="49">
        <v>30</v>
      </c>
      <c r="M7" s="49" t="s">
        <v>121</v>
      </c>
      <c r="N7" s="104">
        <v>0</v>
      </c>
      <c r="O7" s="104">
        <v>0</v>
      </c>
      <c r="P7" s="49"/>
      <c r="Q7" s="138">
        <v>0</v>
      </c>
      <c r="R7" s="138">
        <v>0</v>
      </c>
      <c r="S7" s="49"/>
    </row>
    <row r="8" spans="1:20" ht="15.95" customHeight="1">
      <c r="A8" s="103">
        <v>20</v>
      </c>
      <c r="B8" s="49">
        <v>226</v>
      </c>
      <c r="C8" s="49">
        <v>1378</v>
      </c>
      <c r="D8" s="49" t="s">
        <v>121</v>
      </c>
      <c r="E8" s="49">
        <v>137</v>
      </c>
      <c r="F8" s="49">
        <v>413</v>
      </c>
      <c r="G8" s="49" t="s">
        <v>121</v>
      </c>
      <c r="H8" s="49">
        <v>88</v>
      </c>
      <c r="I8" s="49">
        <v>164</v>
      </c>
      <c r="J8" s="49" t="s">
        <v>121</v>
      </c>
      <c r="K8" s="104">
        <v>0</v>
      </c>
      <c r="L8" s="104">
        <v>0</v>
      </c>
      <c r="M8" s="49" t="s">
        <v>121</v>
      </c>
      <c r="N8" s="138">
        <v>1</v>
      </c>
      <c r="O8" s="138">
        <v>800</v>
      </c>
      <c r="P8" s="63"/>
      <c r="Q8" s="138">
        <v>0</v>
      </c>
      <c r="R8" s="138">
        <v>0</v>
      </c>
      <c r="S8" s="49"/>
    </row>
    <row r="9" spans="1:20" ht="15.95" customHeight="1" thickBot="1">
      <c r="A9" s="105">
        <v>25</v>
      </c>
      <c r="B9" s="139">
        <v>177</v>
      </c>
      <c r="C9" s="139">
        <v>1378</v>
      </c>
      <c r="D9" s="139" t="s">
        <v>121</v>
      </c>
      <c r="E9" s="272"/>
      <c r="F9" s="139">
        <v>210</v>
      </c>
      <c r="G9" s="139" t="s">
        <v>121</v>
      </c>
      <c r="H9" s="272"/>
      <c r="I9" s="139">
        <v>159</v>
      </c>
      <c r="J9" s="139" t="s">
        <v>121</v>
      </c>
      <c r="K9" s="140"/>
      <c r="L9" s="141">
        <v>42</v>
      </c>
      <c r="M9" s="139" t="s">
        <v>121</v>
      </c>
      <c r="N9" s="273"/>
      <c r="O9" s="142">
        <v>275</v>
      </c>
      <c r="P9" s="143"/>
      <c r="Q9" s="273"/>
      <c r="R9" s="142">
        <v>0</v>
      </c>
      <c r="S9" s="139"/>
    </row>
    <row r="10" spans="1:20">
      <c r="A10" s="54" t="s">
        <v>122</v>
      </c>
      <c r="S10" s="56" t="s">
        <v>123</v>
      </c>
    </row>
  </sheetData>
  <mergeCells count="14">
    <mergeCell ref="A2:A4"/>
    <mergeCell ref="B2:D3"/>
    <mergeCell ref="E2:M2"/>
    <mergeCell ref="N2:P3"/>
    <mergeCell ref="Q2:S3"/>
    <mergeCell ref="E3:G3"/>
    <mergeCell ref="H3:J3"/>
    <mergeCell ref="K3:M3"/>
    <mergeCell ref="C4:D4"/>
    <mergeCell ref="F4:G4"/>
    <mergeCell ref="I4:J4"/>
    <mergeCell ref="L4:M4"/>
    <mergeCell ref="O4:P4"/>
    <mergeCell ref="R4:S4"/>
  </mergeCells>
  <phoneticPr fontId="1"/>
  <hyperlinks>
    <hyperlink ref="T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zoomScaleNormal="100" workbookViewId="0">
      <selection activeCell="N1" sqref="N1"/>
    </sheetView>
  </sheetViews>
  <sheetFormatPr defaultRowHeight="13.5"/>
  <cols>
    <col min="1" max="1" width="6.625" style="54" customWidth="1"/>
    <col min="2" max="13" width="6.5" style="54" customWidth="1"/>
    <col min="14" max="16384" width="9" style="54"/>
  </cols>
  <sheetData>
    <row r="1" spans="1:14" ht="15.95" customHeight="1" thickBot="1">
      <c r="A1" s="53" t="s">
        <v>124</v>
      </c>
      <c r="N1" s="271" t="s">
        <v>199</v>
      </c>
    </row>
    <row r="2" spans="1:14" s="58" customFormat="1" ht="15.95" customHeight="1">
      <c r="A2" s="509" t="s">
        <v>36</v>
      </c>
      <c r="B2" s="439" t="s">
        <v>125</v>
      </c>
      <c r="C2" s="510"/>
      <c r="D2" s="510"/>
      <c r="E2" s="510"/>
      <c r="F2" s="511"/>
      <c r="G2" s="439" t="s">
        <v>126</v>
      </c>
      <c r="H2" s="510"/>
      <c r="I2" s="511"/>
      <c r="J2" s="439" t="s">
        <v>127</v>
      </c>
      <c r="K2" s="509"/>
      <c r="L2" s="509"/>
      <c r="M2" s="509"/>
    </row>
    <row r="3" spans="1:14" s="58" customFormat="1" ht="15.75" customHeight="1">
      <c r="A3" s="427"/>
      <c r="B3" s="116" t="s">
        <v>2</v>
      </c>
      <c r="C3" s="116" t="s">
        <v>128</v>
      </c>
      <c r="D3" s="116" t="s">
        <v>129</v>
      </c>
      <c r="E3" s="144" t="s">
        <v>130</v>
      </c>
      <c r="F3" s="116" t="s">
        <v>32</v>
      </c>
      <c r="G3" s="116" t="s">
        <v>2</v>
      </c>
      <c r="H3" s="116" t="s">
        <v>128</v>
      </c>
      <c r="I3" s="116" t="s">
        <v>131</v>
      </c>
      <c r="J3" s="116" t="s">
        <v>2</v>
      </c>
      <c r="K3" s="116" t="s">
        <v>132</v>
      </c>
      <c r="L3" s="144" t="s">
        <v>133</v>
      </c>
      <c r="M3" s="116" t="s">
        <v>32</v>
      </c>
    </row>
    <row r="4" spans="1:14" ht="15.95" customHeight="1">
      <c r="A4" s="145" t="s">
        <v>134</v>
      </c>
      <c r="B4" s="56">
        <v>30</v>
      </c>
      <c r="C4" s="56">
        <v>25</v>
      </c>
      <c r="D4" s="56">
        <v>2</v>
      </c>
      <c r="E4" s="56">
        <v>1</v>
      </c>
      <c r="F4" s="56">
        <v>6</v>
      </c>
      <c r="G4" s="56">
        <v>13</v>
      </c>
      <c r="H4" s="56">
        <v>12</v>
      </c>
      <c r="I4" s="56">
        <v>1</v>
      </c>
      <c r="J4" s="56">
        <v>12</v>
      </c>
      <c r="K4" s="56">
        <v>2</v>
      </c>
      <c r="L4" s="56">
        <v>12</v>
      </c>
      <c r="M4" s="56" t="s">
        <v>135</v>
      </c>
    </row>
    <row r="5" spans="1:14" ht="15.95" customHeight="1">
      <c r="A5" s="145">
        <v>10</v>
      </c>
      <c r="B5" s="56">
        <v>19</v>
      </c>
      <c r="C5" s="56">
        <v>15</v>
      </c>
      <c r="D5" s="56">
        <v>1</v>
      </c>
      <c r="E5" s="56">
        <v>3</v>
      </c>
      <c r="F5" s="56">
        <v>6</v>
      </c>
      <c r="G5" s="56">
        <v>2</v>
      </c>
      <c r="H5" s="56">
        <v>1</v>
      </c>
      <c r="I5" s="56">
        <v>1</v>
      </c>
      <c r="J5" s="56">
        <v>11</v>
      </c>
      <c r="K5" s="56">
        <v>3</v>
      </c>
      <c r="L5" s="56">
        <v>9</v>
      </c>
      <c r="M5" s="56" t="s">
        <v>135</v>
      </c>
    </row>
    <row r="6" spans="1:14" ht="15.95" customHeight="1">
      <c r="A6" s="145">
        <v>15</v>
      </c>
      <c r="B6" s="56">
        <v>9</v>
      </c>
      <c r="C6" s="56">
        <v>6</v>
      </c>
      <c r="D6" s="56">
        <v>1</v>
      </c>
      <c r="E6" s="56">
        <v>3</v>
      </c>
      <c r="F6" s="56">
        <v>5</v>
      </c>
      <c r="G6" s="56">
        <v>3</v>
      </c>
      <c r="H6" s="56">
        <v>2</v>
      </c>
      <c r="I6" s="56">
        <v>1</v>
      </c>
      <c r="J6" s="56">
        <v>6</v>
      </c>
      <c r="K6" s="56">
        <v>1</v>
      </c>
      <c r="L6" s="56">
        <v>5</v>
      </c>
      <c r="M6" s="56" t="s">
        <v>135</v>
      </c>
    </row>
    <row r="7" spans="1:14" ht="15.95" customHeight="1">
      <c r="A7" s="145">
        <v>20</v>
      </c>
      <c r="B7" s="274">
        <v>8</v>
      </c>
      <c r="C7" s="64">
        <v>2</v>
      </c>
      <c r="D7" s="64">
        <v>1</v>
      </c>
      <c r="E7" s="64">
        <v>3</v>
      </c>
      <c r="F7" s="64">
        <v>8</v>
      </c>
      <c r="G7" s="64" t="s">
        <v>46</v>
      </c>
      <c r="H7" s="64" t="s">
        <v>46</v>
      </c>
      <c r="I7" s="64" t="s">
        <v>46</v>
      </c>
      <c r="J7" s="64">
        <v>5</v>
      </c>
      <c r="K7" s="64">
        <v>1</v>
      </c>
      <c r="L7" s="64">
        <v>4</v>
      </c>
      <c r="M7" s="64" t="s">
        <v>46</v>
      </c>
    </row>
    <row r="8" spans="1:14" ht="15.95" customHeight="1" thickBot="1">
      <c r="A8" s="146">
        <v>25</v>
      </c>
      <c r="B8" s="147">
        <v>10</v>
      </c>
      <c r="C8" s="148">
        <v>2</v>
      </c>
      <c r="D8" s="148">
        <v>1</v>
      </c>
      <c r="E8" s="148">
        <v>1</v>
      </c>
      <c r="F8" s="148">
        <v>8</v>
      </c>
      <c r="G8" s="148">
        <v>1</v>
      </c>
      <c r="H8" s="148" t="s">
        <v>46</v>
      </c>
      <c r="I8" s="148">
        <v>1</v>
      </c>
      <c r="J8" s="148">
        <v>3</v>
      </c>
      <c r="K8" s="148">
        <v>1</v>
      </c>
      <c r="L8" s="148">
        <v>2</v>
      </c>
      <c r="M8" s="148" t="s">
        <v>46</v>
      </c>
    </row>
    <row r="9" spans="1:14">
      <c r="A9" s="54" t="s">
        <v>136</v>
      </c>
      <c r="M9" s="56" t="s">
        <v>137</v>
      </c>
    </row>
    <row r="13" spans="1:14">
      <c r="A13" s="78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78"/>
    </row>
    <row r="14" spans="1:14">
      <c r="A14" s="59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78"/>
    </row>
    <row r="15" spans="1:14">
      <c r="A15" s="59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78"/>
    </row>
    <row r="16" spans="1:14">
      <c r="A16" s="150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78"/>
    </row>
  </sheetData>
  <mergeCells count="4">
    <mergeCell ref="A2:A3"/>
    <mergeCell ref="B2:F2"/>
    <mergeCell ref="G2:I2"/>
    <mergeCell ref="J2:M2"/>
  </mergeCells>
  <phoneticPr fontId="1"/>
  <hyperlinks>
    <hyperlink ref="N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zoomScaleNormal="100" zoomScaleSheetLayoutView="100" workbookViewId="0"/>
  </sheetViews>
  <sheetFormatPr defaultRowHeight="12.75"/>
  <cols>
    <col min="1" max="1" width="7" style="154" customWidth="1"/>
    <col min="2" max="2" width="6.125" style="154" customWidth="1"/>
    <col min="3" max="3" width="8.75" style="154" customWidth="1"/>
    <col min="4" max="4" width="6.125" style="154" customWidth="1"/>
    <col min="5" max="5" width="8.75" style="154" customWidth="1"/>
    <col min="6" max="6" width="6.125" style="154" customWidth="1"/>
    <col min="7" max="7" width="8.75" style="154" customWidth="1"/>
    <col min="8" max="8" width="6.125" style="154" customWidth="1"/>
    <col min="9" max="9" width="8.75" style="154" customWidth="1"/>
    <col min="10" max="10" width="6.125" style="154" customWidth="1"/>
    <col min="11" max="11" width="8.75" style="154" customWidth="1"/>
    <col min="12" max="16384" width="9" style="154"/>
  </cols>
  <sheetData>
    <row r="1" spans="1:13" ht="21" customHeight="1" thickBot="1">
      <c r="A1" s="152" t="s">
        <v>138</v>
      </c>
      <c r="B1" s="153"/>
      <c r="C1" s="153"/>
      <c r="F1" s="153"/>
      <c r="G1" s="153"/>
      <c r="J1" s="153"/>
      <c r="K1" s="153" t="s">
        <v>139</v>
      </c>
      <c r="M1" s="312" t="s">
        <v>377</v>
      </c>
    </row>
    <row r="2" spans="1:13" s="159" customFormat="1" ht="16.5" customHeight="1">
      <c r="A2" s="512" t="s">
        <v>140</v>
      </c>
      <c r="B2" s="155" t="s">
        <v>141</v>
      </c>
      <c r="C2" s="156"/>
      <c r="D2" s="157" t="s">
        <v>142</v>
      </c>
      <c r="E2" s="158"/>
      <c r="F2" s="158"/>
      <c r="G2" s="158"/>
      <c r="H2" s="155" t="s">
        <v>143</v>
      </c>
      <c r="I2" s="156"/>
      <c r="J2" s="155" t="s">
        <v>144</v>
      </c>
      <c r="K2" s="156"/>
    </row>
    <row r="3" spans="1:13" s="159" customFormat="1" ht="15" customHeight="1">
      <c r="A3" s="513"/>
      <c r="B3" s="160"/>
      <c r="C3" s="161"/>
      <c r="D3" s="162" t="s">
        <v>145</v>
      </c>
      <c r="E3" s="163"/>
      <c r="F3" s="162" t="s">
        <v>146</v>
      </c>
      <c r="G3" s="163"/>
      <c r="H3" s="164"/>
      <c r="I3" s="165"/>
      <c r="J3" s="164"/>
      <c r="K3" s="165"/>
    </row>
    <row r="4" spans="1:13" s="159" customFormat="1" ht="18" customHeight="1">
      <c r="A4" s="514"/>
      <c r="B4" s="166" t="s">
        <v>147</v>
      </c>
      <c r="C4" s="166" t="s">
        <v>148</v>
      </c>
      <c r="D4" s="166" t="s">
        <v>147</v>
      </c>
      <c r="E4" s="166" t="s">
        <v>148</v>
      </c>
      <c r="F4" s="166" t="s">
        <v>147</v>
      </c>
      <c r="G4" s="166" t="s">
        <v>148</v>
      </c>
      <c r="H4" s="166" t="s">
        <v>147</v>
      </c>
      <c r="I4" s="166" t="s">
        <v>148</v>
      </c>
      <c r="J4" s="166" t="s">
        <v>147</v>
      </c>
      <c r="K4" s="166" t="s">
        <v>148</v>
      </c>
    </row>
    <row r="5" spans="1:13" ht="19.5" customHeight="1">
      <c r="A5" s="167">
        <v>25</v>
      </c>
      <c r="B5" s="168">
        <v>22889</v>
      </c>
      <c r="C5" s="169">
        <v>9204540</v>
      </c>
      <c r="D5" s="169">
        <v>10587</v>
      </c>
      <c r="E5" s="169">
        <v>2563903</v>
      </c>
      <c r="F5" s="169">
        <v>5140</v>
      </c>
      <c r="G5" s="169">
        <v>1728892</v>
      </c>
      <c r="H5" s="169">
        <v>7162</v>
      </c>
      <c r="I5" s="169">
        <v>4911745</v>
      </c>
      <c r="J5" s="170" t="s">
        <v>149</v>
      </c>
      <c r="K5" s="169" t="s">
        <v>149</v>
      </c>
    </row>
    <row r="6" spans="1:13" ht="19.5" customHeight="1">
      <c r="A6" s="167">
        <v>26</v>
      </c>
      <c r="B6" s="168">
        <v>21356</v>
      </c>
      <c r="C6" s="169">
        <v>8857506</v>
      </c>
      <c r="D6" s="169">
        <v>9488</v>
      </c>
      <c r="E6" s="169">
        <v>2334744</v>
      </c>
      <c r="F6" s="169">
        <v>5340</v>
      </c>
      <c r="G6" s="169">
        <v>1743703</v>
      </c>
      <c r="H6" s="169">
        <v>6528</v>
      </c>
      <c r="I6" s="169">
        <v>4779059</v>
      </c>
      <c r="J6" s="170" t="s">
        <v>149</v>
      </c>
      <c r="K6" s="316" t="s">
        <v>149</v>
      </c>
    </row>
    <row r="7" spans="1:13" ht="19.5" customHeight="1">
      <c r="A7" s="167">
        <v>27</v>
      </c>
      <c r="B7" s="169">
        <v>20719</v>
      </c>
      <c r="C7" s="169">
        <v>9017271</v>
      </c>
      <c r="D7" s="169">
        <v>9066</v>
      </c>
      <c r="E7" s="169">
        <v>2456824</v>
      </c>
      <c r="F7" s="169">
        <v>5119</v>
      </c>
      <c r="G7" s="169">
        <v>1758757</v>
      </c>
      <c r="H7" s="169">
        <v>6534</v>
      </c>
      <c r="I7" s="169">
        <v>4801690</v>
      </c>
      <c r="J7" s="170" t="s">
        <v>149</v>
      </c>
      <c r="K7" s="316" t="s">
        <v>149</v>
      </c>
    </row>
    <row r="8" spans="1:13" ht="19.5" customHeight="1">
      <c r="A8" s="167">
        <v>28</v>
      </c>
      <c r="B8" s="363">
        <v>19803</v>
      </c>
      <c r="C8" s="363">
        <v>8810924</v>
      </c>
      <c r="D8" s="363">
        <v>8841</v>
      </c>
      <c r="E8" s="363">
        <v>2448378</v>
      </c>
      <c r="F8" s="363">
        <v>4475</v>
      </c>
      <c r="G8" s="363">
        <v>1698551</v>
      </c>
      <c r="H8" s="363">
        <v>6487</v>
      </c>
      <c r="I8" s="363">
        <v>4663995</v>
      </c>
      <c r="J8" s="364" t="s">
        <v>149</v>
      </c>
      <c r="K8" s="364" t="s">
        <v>149</v>
      </c>
    </row>
    <row r="9" spans="1:13" s="171" customFormat="1" ht="25.5" customHeight="1">
      <c r="A9" s="365">
        <v>29</v>
      </c>
      <c r="B9" s="366">
        <f>SUM(B11:B22)</f>
        <v>19647</v>
      </c>
      <c r="C9" s="367">
        <f t="shared" ref="C9:I9" si="0">SUM(C11:C22)</f>
        <v>8526888</v>
      </c>
      <c r="D9" s="367">
        <f t="shared" si="0"/>
        <v>9089</v>
      </c>
      <c r="E9" s="367">
        <f t="shared" si="0"/>
        <v>2407716</v>
      </c>
      <c r="F9" s="367">
        <f t="shared" si="0"/>
        <v>4476</v>
      </c>
      <c r="G9" s="367">
        <f t="shared" si="0"/>
        <v>1600914</v>
      </c>
      <c r="H9" s="367">
        <f t="shared" si="0"/>
        <v>6082</v>
      </c>
      <c r="I9" s="367">
        <f t="shared" si="0"/>
        <v>4518258</v>
      </c>
      <c r="J9" s="368" t="s">
        <v>328</v>
      </c>
      <c r="K9" s="368" t="s">
        <v>328</v>
      </c>
    </row>
    <row r="10" spans="1:13" ht="9" customHeight="1">
      <c r="A10" s="167"/>
      <c r="B10" s="168"/>
      <c r="C10" s="169"/>
      <c r="D10" s="169"/>
      <c r="E10" s="169"/>
      <c r="F10" s="169"/>
      <c r="G10" s="169"/>
      <c r="H10" s="169"/>
      <c r="I10" s="169"/>
      <c r="J10" s="170"/>
      <c r="K10" s="169"/>
    </row>
    <row r="11" spans="1:13" s="173" customFormat="1" ht="19.5" customHeight="1">
      <c r="A11" s="172" t="s">
        <v>150</v>
      </c>
      <c r="B11" s="168">
        <f>D11+F11+H11</f>
        <v>1536</v>
      </c>
      <c r="C11" s="169">
        <f>E11:E11+G11+I11</f>
        <v>693146</v>
      </c>
      <c r="D11" s="169">
        <v>779</v>
      </c>
      <c r="E11" s="169">
        <v>226891</v>
      </c>
      <c r="F11" s="169">
        <v>205</v>
      </c>
      <c r="G11" s="169">
        <v>89045</v>
      </c>
      <c r="H11" s="169">
        <v>552</v>
      </c>
      <c r="I11" s="169">
        <v>377210</v>
      </c>
      <c r="J11" s="170"/>
      <c r="K11" s="170"/>
    </row>
    <row r="12" spans="1:13" s="173" customFormat="1" ht="19.5" customHeight="1">
      <c r="A12" s="172" t="s">
        <v>151</v>
      </c>
      <c r="B12" s="168">
        <f t="shared" ref="B12:B22" si="1">D12+F12+H12</f>
        <v>1712</v>
      </c>
      <c r="C12" s="169">
        <f t="shared" ref="C12:C22" si="2">E12:E12+G12+I12</f>
        <v>706112</v>
      </c>
      <c r="D12" s="169">
        <v>996</v>
      </c>
      <c r="E12" s="169">
        <v>249063</v>
      </c>
      <c r="F12" s="169">
        <v>201</v>
      </c>
      <c r="G12" s="169">
        <v>84736</v>
      </c>
      <c r="H12" s="169">
        <v>515</v>
      </c>
      <c r="I12" s="169">
        <v>372313</v>
      </c>
      <c r="J12" s="170"/>
      <c r="K12" s="170"/>
    </row>
    <row r="13" spans="1:13" s="173" customFormat="1" ht="19.5" customHeight="1">
      <c r="A13" s="172" t="s">
        <v>152</v>
      </c>
      <c r="B13" s="168">
        <f t="shared" si="1"/>
        <v>1542</v>
      </c>
      <c r="C13" s="169">
        <f t="shared" si="2"/>
        <v>656885</v>
      </c>
      <c r="D13" s="169">
        <v>887</v>
      </c>
      <c r="E13" s="169">
        <v>227188</v>
      </c>
      <c r="F13" s="169">
        <v>170</v>
      </c>
      <c r="G13" s="169">
        <v>77511</v>
      </c>
      <c r="H13" s="169">
        <v>485</v>
      </c>
      <c r="I13" s="169">
        <v>352186</v>
      </c>
      <c r="J13" s="170"/>
      <c r="K13" s="170"/>
    </row>
    <row r="14" spans="1:13" s="173" customFormat="1" ht="19.5" customHeight="1">
      <c r="A14" s="172" t="s">
        <v>153</v>
      </c>
      <c r="B14" s="168">
        <f t="shared" si="1"/>
        <v>1483</v>
      </c>
      <c r="C14" s="169">
        <f t="shared" si="2"/>
        <v>634855</v>
      </c>
      <c r="D14" s="169">
        <v>734</v>
      </c>
      <c r="E14" s="169">
        <v>161147</v>
      </c>
      <c r="F14" s="169">
        <v>231</v>
      </c>
      <c r="G14" s="169">
        <v>91984</v>
      </c>
      <c r="H14" s="169">
        <v>518</v>
      </c>
      <c r="I14" s="169">
        <v>381724</v>
      </c>
      <c r="J14" s="170"/>
      <c r="K14" s="170"/>
    </row>
    <row r="15" spans="1:13" s="173" customFormat="1" ht="19.5" customHeight="1">
      <c r="A15" s="172" t="s">
        <v>154</v>
      </c>
      <c r="B15" s="168">
        <f t="shared" si="1"/>
        <v>1736</v>
      </c>
      <c r="C15" s="169">
        <f t="shared" si="2"/>
        <v>734819</v>
      </c>
      <c r="D15" s="169">
        <v>704</v>
      </c>
      <c r="E15" s="169">
        <v>168106</v>
      </c>
      <c r="F15" s="169">
        <v>469</v>
      </c>
      <c r="G15" s="169">
        <v>156359</v>
      </c>
      <c r="H15" s="169">
        <v>563</v>
      </c>
      <c r="I15" s="169">
        <v>410354</v>
      </c>
      <c r="J15" s="170"/>
      <c r="K15" s="170"/>
    </row>
    <row r="16" spans="1:13" s="173" customFormat="1" ht="19.5" customHeight="1">
      <c r="A16" s="172" t="s">
        <v>155</v>
      </c>
      <c r="B16" s="168">
        <f t="shared" si="1"/>
        <v>1953</v>
      </c>
      <c r="C16" s="169">
        <f t="shared" si="2"/>
        <v>738121</v>
      </c>
      <c r="D16" s="169">
        <v>860</v>
      </c>
      <c r="E16" s="169">
        <v>225794</v>
      </c>
      <c r="F16" s="169">
        <v>593</v>
      </c>
      <c r="G16" s="169">
        <v>152766</v>
      </c>
      <c r="H16" s="169">
        <v>500</v>
      </c>
      <c r="I16" s="169">
        <v>359561</v>
      </c>
      <c r="J16" s="170"/>
      <c r="K16" s="170"/>
    </row>
    <row r="17" spans="1:11" s="173" customFormat="1" ht="19.5" customHeight="1">
      <c r="A17" s="172" t="s">
        <v>156</v>
      </c>
      <c r="B17" s="168">
        <f t="shared" si="1"/>
        <v>1974</v>
      </c>
      <c r="C17" s="169">
        <f t="shared" si="2"/>
        <v>716883</v>
      </c>
      <c r="D17" s="169">
        <v>872</v>
      </c>
      <c r="E17" s="169">
        <v>218276</v>
      </c>
      <c r="F17" s="169">
        <v>613</v>
      </c>
      <c r="G17" s="169">
        <v>143192</v>
      </c>
      <c r="H17" s="169">
        <v>489</v>
      </c>
      <c r="I17" s="169">
        <v>355415</v>
      </c>
      <c r="J17" s="170"/>
      <c r="K17" s="170"/>
    </row>
    <row r="18" spans="1:11" s="173" customFormat="1" ht="19.5" customHeight="1">
      <c r="A18" s="172" t="s">
        <v>157</v>
      </c>
      <c r="B18" s="168">
        <f t="shared" si="1"/>
        <v>1853</v>
      </c>
      <c r="C18" s="169">
        <f t="shared" si="2"/>
        <v>704979</v>
      </c>
      <c r="D18" s="169">
        <v>755</v>
      </c>
      <c r="E18" s="169">
        <v>191810</v>
      </c>
      <c r="F18" s="169">
        <v>671</v>
      </c>
      <c r="G18" s="169">
        <v>157727</v>
      </c>
      <c r="H18" s="169">
        <v>427</v>
      </c>
      <c r="I18" s="169">
        <v>355442</v>
      </c>
      <c r="J18" s="170"/>
      <c r="K18" s="170"/>
    </row>
    <row r="19" spans="1:11" s="173" customFormat="1" ht="19.5" customHeight="1">
      <c r="A19" s="172" t="s">
        <v>158</v>
      </c>
      <c r="B19" s="168">
        <f t="shared" si="1"/>
        <v>2066</v>
      </c>
      <c r="C19" s="169">
        <f t="shared" si="2"/>
        <v>1141157</v>
      </c>
      <c r="D19" s="169">
        <v>703</v>
      </c>
      <c r="E19" s="169">
        <v>210670</v>
      </c>
      <c r="F19" s="169">
        <v>697</v>
      </c>
      <c r="G19" s="169">
        <v>352878</v>
      </c>
      <c r="H19" s="169">
        <v>666</v>
      </c>
      <c r="I19" s="169">
        <v>577609</v>
      </c>
      <c r="J19" s="170"/>
      <c r="K19" s="170"/>
    </row>
    <row r="20" spans="1:11" s="173" customFormat="1" ht="19.5" customHeight="1">
      <c r="A20" s="172" t="s">
        <v>159</v>
      </c>
      <c r="B20" s="168">
        <f t="shared" si="1"/>
        <v>1115</v>
      </c>
      <c r="C20" s="169">
        <f t="shared" si="2"/>
        <v>573387</v>
      </c>
      <c r="D20" s="169">
        <v>479</v>
      </c>
      <c r="E20" s="169">
        <v>152425</v>
      </c>
      <c r="F20" s="169">
        <v>212</v>
      </c>
      <c r="G20" s="169">
        <v>110213</v>
      </c>
      <c r="H20" s="169">
        <v>424</v>
      </c>
      <c r="I20" s="169">
        <v>310749</v>
      </c>
      <c r="J20" s="170"/>
      <c r="K20" s="170"/>
    </row>
    <row r="21" spans="1:11" s="173" customFormat="1" ht="19.5" customHeight="1">
      <c r="A21" s="172" t="s">
        <v>160</v>
      </c>
      <c r="B21" s="168">
        <f t="shared" si="1"/>
        <v>1224</v>
      </c>
      <c r="C21" s="169">
        <f t="shared" si="2"/>
        <v>577887</v>
      </c>
      <c r="D21" s="169">
        <v>583</v>
      </c>
      <c r="E21" s="169">
        <v>183293</v>
      </c>
      <c r="F21" s="169">
        <v>202</v>
      </c>
      <c r="G21" s="169">
        <v>87096</v>
      </c>
      <c r="H21" s="169">
        <v>439</v>
      </c>
      <c r="I21" s="169">
        <v>307498</v>
      </c>
      <c r="J21" s="170"/>
      <c r="K21" s="170"/>
    </row>
    <row r="22" spans="1:11" s="173" customFormat="1" ht="19.5" customHeight="1" thickBot="1">
      <c r="A22" s="174" t="s">
        <v>161</v>
      </c>
      <c r="B22" s="175">
        <f t="shared" si="1"/>
        <v>1453</v>
      </c>
      <c r="C22" s="176">
        <f t="shared" si="2"/>
        <v>648657</v>
      </c>
      <c r="D22" s="176">
        <v>737</v>
      </c>
      <c r="E22" s="176">
        <v>193053</v>
      </c>
      <c r="F22" s="176">
        <v>212</v>
      </c>
      <c r="G22" s="176">
        <v>97407</v>
      </c>
      <c r="H22" s="176">
        <v>504</v>
      </c>
      <c r="I22" s="176">
        <v>358197</v>
      </c>
      <c r="J22" s="177"/>
      <c r="K22" s="177"/>
    </row>
    <row r="23" spans="1:11" ht="16.5" customHeight="1">
      <c r="C23" s="178"/>
      <c r="K23" s="178" t="s">
        <v>399</v>
      </c>
    </row>
    <row r="24" spans="1:11" ht="15.95" customHeight="1">
      <c r="B24" s="179"/>
      <c r="C24" s="179"/>
    </row>
    <row r="25" spans="1:11" ht="15.95" customHeight="1"/>
    <row r="26" spans="1:11" ht="15.95" customHeight="1"/>
    <row r="27" spans="1:11" ht="15.95" customHeight="1"/>
    <row r="28" spans="1:11" ht="15.95" customHeight="1"/>
    <row r="29" spans="1:11" ht="15.95" customHeight="1"/>
  </sheetData>
  <mergeCells count="1">
    <mergeCell ref="A2:A4"/>
  </mergeCells>
  <phoneticPr fontId="33"/>
  <hyperlinks>
    <hyperlink ref="M1" location="目次!A1" display="目次"/>
  </hyperlinks>
  <pageMargins left="0.78740157480314965" right="0.59055118110236227" top="0.86614173228346458" bottom="0.39370078740157483" header="0.51181102362204722" footer="0.39370078740157483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showGridLines="0" workbookViewId="0">
      <selection activeCell="K1" sqref="K1"/>
    </sheetView>
  </sheetViews>
  <sheetFormatPr defaultRowHeight="13.5"/>
  <cols>
    <col min="1" max="1" width="5" style="54" customWidth="1"/>
    <col min="2" max="2" width="23.375" style="54" customWidth="1"/>
    <col min="3" max="9" width="8.25" style="54" customWidth="1"/>
    <col min="10" max="10" width="8" style="54" bestFit="1" customWidth="1"/>
    <col min="11" max="11" width="9" style="54"/>
    <col min="12" max="12" width="10.875" style="54" bestFit="1" customWidth="1"/>
    <col min="13" max="15" width="22.875" style="54" bestFit="1" customWidth="1"/>
    <col min="16" max="16" width="25.125" style="54" bestFit="1" customWidth="1"/>
    <col min="17" max="17" width="10.875" style="54" bestFit="1" customWidth="1"/>
    <col min="18" max="16384" width="9" style="54"/>
  </cols>
  <sheetData>
    <row r="1" spans="1:11" ht="18.75" customHeight="1" thickBot="1">
      <c r="A1" s="180" t="s">
        <v>466</v>
      </c>
      <c r="K1" s="312" t="s">
        <v>377</v>
      </c>
    </row>
    <row r="2" spans="1:11" s="58" customFormat="1" ht="15.95" customHeight="1">
      <c r="A2" s="517" t="s">
        <v>162</v>
      </c>
      <c r="B2" s="518"/>
      <c r="C2" s="437">
        <v>16</v>
      </c>
      <c r="D2" s="439"/>
      <c r="E2" s="132">
        <v>18</v>
      </c>
      <c r="F2" s="181"/>
    </row>
    <row r="3" spans="1:11" s="58" customFormat="1" ht="15.95" customHeight="1">
      <c r="A3" s="519"/>
      <c r="B3" s="520"/>
      <c r="C3" s="378" t="s">
        <v>163</v>
      </c>
      <c r="D3" s="182" t="s">
        <v>164</v>
      </c>
      <c r="E3" s="182" t="s">
        <v>355</v>
      </c>
      <c r="F3" s="182" t="s">
        <v>356</v>
      </c>
    </row>
    <row r="4" spans="1:11" s="58" customFormat="1" ht="9.75" customHeight="1">
      <c r="A4" s="183"/>
      <c r="B4" s="184"/>
      <c r="C4" s="185"/>
      <c r="D4" s="185"/>
      <c r="E4" s="185"/>
      <c r="F4" s="185"/>
    </row>
    <row r="5" spans="1:11" ht="17.25" customHeight="1">
      <c r="A5" s="186"/>
      <c r="B5" s="126" t="s">
        <v>2</v>
      </c>
      <c r="C5" s="187">
        <v>6476</v>
      </c>
      <c r="D5" s="187">
        <v>50098</v>
      </c>
      <c r="E5" s="187">
        <v>6616</v>
      </c>
      <c r="F5" s="187">
        <v>50055</v>
      </c>
    </row>
    <row r="6" spans="1:11" ht="9.75" customHeight="1">
      <c r="A6" s="186"/>
      <c r="B6" s="126"/>
      <c r="C6" s="187"/>
      <c r="D6" s="187"/>
      <c r="E6" s="187"/>
      <c r="F6" s="187"/>
    </row>
    <row r="7" spans="1:11" ht="17.25" customHeight="1">
      <c r="A7" s="186" t="s">
        <v>467</v>
      </c>
      <c r="B7" s="126" t="s">
        <v>165</v>
      </c>
      <c r="C7" s="187">
        <v>28</v>
      </c>
      <c r="D7" s="187">
        <v>231</v>
      </c>
      <c r="E7" s="187">
        <v>33</v>
      </c>
      <c r="F7" s="187">
        <v>415</v>
      </c>
    </row>
    <row r="8" spans="1:11" ht="17.25" customHeight="1">
      <c r="A8" s="186" t="s">
        <v>468</v>
      </c>
      <c r="B8" s="126" t="s">
        <v>166</v>
      </c>
      <c r="C8" s="187">
        <v>5</v>
      </c>
      <c r="D8" s="187">
        <v>26</v>
      </c>
      <c r="E8" s="187">
        <v>6</v>
      </c>
      <c r="F8" s="187">
        <v>42</v>
      </c>
    </row>
    <row r="9" spans="1:11" ht="17.25" customHeight="1">
      <c r="A9" s="186" t="s">
        <v>469</v>
      </c>
      <c r="B9" s="126" t="s">
        <v>167</v>
      </c>
      <c r="C9" s="187">
        <v>786</v>
      </c>
      <c r="D9" s="187">
        <v>5646</v>
      </c>
      <c r="E9" s="187">
        <v>791</v>
      </c>
      <c r="F9" s="187">
        <v>5249</v>
      </c>
    </row>
    <row r="10" spans="1:11" ht="17.25" customHeight="1">
      <c r="A10" s="186" t="s">
        <v>470</v>
      </c>
      <c r="B10" s="126" t="s">
        <v>168</v>
      </c>
      <c r="C10" s="187">
        <v>791</v>
      </c>
      <c r="D10" s="187">
        <v>13345</v>
      </c>
      <c r="E10" s="187">
        <v>772</v>
      </c>
      <c r="F10" s="187">
        <v>12349</v>
      </c>
    </row>
    <row r="11" spans="1:11" ht="17.25" customHeight="1">
      <c r="A11" s="186" t="s">
        <v>471</v>
      </c>
      <c r="B11" s="126" t="s">
        <v>169</v>
      </c>
      <c r="C11" s="187">
        <v>6</v>
      </c>
      <c r="D11" s="187">
        <v>419</v>
      </c>
      <c r="E11" s="187">
        <v>5</v>
      </c>
      <c r="F11" s="187">
        <v>291</v>
      </c>
    </row>
    <row r="12" spans="1:11" ht="9.75" customHeight="1">
      <c r="A12" s="186"/>
      <c r="B12" s="126"/>
      <c r="C12" s="187"/>
      <c r="D12" s="187"/>
      <c r="E12" s="187"/>
      <c r="F12" s="187"/>
    </row>
    <row r="13" spans="1:11" ht="17.25" customHeight="1">
      <c r="A13" s="186" t="s">
        <v>472</v>
      </c>
      <c r="B13" s="126" t="s">
        <v>357</v>
      </c>
      <c r="C13" s="187">
        <v>44</v>
      </c>
      <c r="D13" s="187">
        <v>313</v>
      </c>
      <c r="E13" s="187">
        <v>44</v>
      </c>
      <c r="F13" s="187">
        <v>351</v>
      </c>
    </row>
    <row r="14" spans="1:11" ht="17.25" customHeight="1">
      <c r="A14" s="186" t="s">
        <v>473</v>
      </c>
      <c r="B14" s="126" t="s">
        <v>474</v>
      </c>
      <c r="C14" s="187">
        <v>88</v>
      </c>
      <c r="D14" s="187">
        <v>2026</v>
      </c>
      <c r="E14" s="187">
        <v>89</v>
      </c>
      <c r="F14" s="187">
        <v>1998</v>
      </c>
    </row>
    <row r="15" spans="1:11" ht="17.25" customHeight="1">
      <c r="A15" s="186" t="s">
        <v>475</v>
      </c>
      <c r="B15" s="126" t="s">
        <v>476</v>
      </c>
      <c r="C15" s="187">
        <v>1650</v>
      </c>
      <c r="D15" s="187">
        <v>10640</v>
      </c>
      <c r="E15" s="187">
        <v>1669</v>
      </c>
      <c r="F15" s="187">
        <v>10778</v>
      </c>
    </row>
    <row r="16" spans="1:11" ht="17.25" customHeight="1">
      <c r="A16" s="186" t="s">
        <v>477</v>
      </c>
      <c r="B16" s="126" t="s">
        <v>170</v>
      </c>
      <c r="C16" s="187">
        <v>108</v>
      </c>
      <c r="D16" s="187">
        <v>1083</v>
      </c>
      <c r="E16" s="187">
        <v>107</v>
      </c>
      <c r="F16" s="187">
        <v>1094</v>
      </c>
    </row>
    <row r="17" spans="1:10" ht="17.25" customHeight="1">
      <c r="A17" s="186" t="s">
        <v>478</v>
      </c>
      <c r="B17" s="126" t="s">
        <v>171</v>
      </c>
      <c r="C17" s="187">
        <v>426</v>
      </c>
      <c r="D17" s="187">
        <v>705</v>
      </c>
      <c r="E17" s="187">
        <v>444</v>
      </c>
      <c r="F17" s="187">
        <v>789</v>
      </c>
    </row>
    <row r="18" spans="1:10" ht="9.75" customHeight="1">
      <c r="A18" s="186"/>
      <c r="B18" s="126"/>
      <c r="C18" s="187"/>
      <c r="D18" s="187"/>
      <c r="E18" s="187"/>
      <c r="F18" s="187"/>
    </row>
    <row r="19" spans="1:10" ht="21.75" customHeight="1">
      <c r="A19" s="186" t="s">
        <v>479</v>
      </c>
      <c r="B19" s="126" t="s">
        <v>358</v>
      </c>
      <c r="C19" s="187">
        <v>912</v>
      </c>
      <c r="D19" s="187">
        <v>4288</v>
      </c>
      <c r="E19" s="187">
        <v>917</v>
      </c>
      <c r="F19" s="187">
        <v>4273</v>
      </c>
    </row>
    <row r="20" spans="1:10" ht="17.25" customHeight="1">
      <c r="A20" s="186" t="s">
        <v>480</v>
      </c>
      <c r="B20" s="126" t="s">
        <v>359</v>
      </c>
      <c r="C20" s="187">
        <v>282</v>
      </c>
      <c r="D20" s="187">
        <v>3643</v>
      </c>
      <c r="E20" s="187">
        <v>316</v>
      </c>
      <c r="F20" s="187">
        <v>4199</v>
      </c>
    </row>
    <row r="21" spans="1:10" ht="17.25" customHeight="1">
      <c r="A21" s="186" t="s">
        <v>481</v>
      </c>
      <c r="B21" s="126" t="s">
        <v>360</v>
      </c>
      <c r="C21" s="187">
        <v>152</v>
      </c>
      <c r="D21" s="187">
        <v>823</v>
      </c>
      <c r="E21" s="187">
        <v>153</v>
      </c>
      <c r="F21" s="187">
        <v>811</v>
      </c>
    </row>
    <row r="22" spans="1:10" ht="17.25" customHeight="1">
      <c r="A22" s="186" t="s">
        <v>482</v>
      </c>
      <c r="B22" s="126" t="s">
        <v>361</v>
      </c>
      <c r="C22" s="187">
        <v>43</v>
      </c>
      <c r="D22" s="187">
        <v>826</v>
      </c>
      <c r="E22" s="187">
        <v>61</v>
      </c>
      <c r="F22" s="187">
        <v>961</v>
      </c>
    </row>
    <row r="23" spans="1:10" ht="17.25" customHeight="1" thickBot="1">
      <c r="A23" s="188" t="s">
        <v>483</v>
      </c>
      <c r="B23" s="127" t="s">
        <v>172</v>
      </c>
      <c r="C23" s="189">
        <v>1155</v>
      </c>
      <c r="D23" s="189">
        <v>6084</v>
      </c>
      <c r="E23" s="189">
        <v>1209</v>
      </c>
      <c r="F23" s="189">
        <v>6455</v>
      </c>
    </row>
    <row r="24" spans="1:10" ht="15.95" customHeight="1">
      <c r="F24" s="56" t="s">
        <v>484</v>
      </c>
      <c r="H24" s="56"/>
    </row>
    <row r="25" spans="1:10">
      <c r="A25" s="129"/>
    </row>
    <row r="26" spans="1:10" ht="18" thickBot="1">
      <c r="A26" s="180" t="s">
        <v>485</v>
      </c>
    </row>
    <row r="27" spans="1:10">
      <c r="A27" s="517" t="s">
        <v>162</v>
      </c>
      <c r="B27" s="518"/>
      <c r="C27" s="439">
        <v>21</v>
      </c>
      <c r="D27" s="509"/>
      <c r="E27" s="439">
        <v>24</v>
      </c>
      <c r="F27" s="509"/>
      <c r="G27" s="439">
        <v>26</v>
      </c>
      <c r="H27" s="509"/>
      <c r="I27" s="515">
        <v>28</v>
      </c>
      <c r="J27" s="516"/>
    </row>
    <row r="28" spans="1:10">
      <c r="A28" s="519"/>
      <c r="B28" s="520"/>
      <c r="C28" s="378" t="s">
        <v>163</v>
      </c>
      <c r="D28" s="182" t="s">
        <v>164</v>
      </c>
      <c r="E28" s="378" t="s">
        <v>163</v>
      </c>
      <c r="F28" s="182" t="s">
        <v>164</v>
      </c>
      <c r="G28" s="378" t="s">
        <v>163</v>
      </c>
      <c r="H28" s="182" t="s">
        <v>164</v>
      </c>
      <c r="I28" s="190" t="s">
        <v>163</v>
      </c>
      <c r="J28" s="191" t="s">
        <v>164</v>
      </c>
    </row>
    <row r="29" spans="1:10">
      <c r="A29" s="183"/>
      <c r="B29" s="184"/>
      <c r="C29" s="387"/>
      <c r="D29" s="388"/>
      <c r="E29" s="388"/>
      <c r="F29" s="388"/>
      <c r="G29" s="388"/>
      <c r="H29" s="388"/>
      <c r="I29" s="192"/>
      <c r="J29" s="192"/>
    </row>
    <row r="30" spans="1:10">
      <c r="A30" s="186"/>
      <c r="B30" s="126" t="s">
        <v>2</v>
      </c>
      <c r="C30" s="389">
        <f t="shared" ref="C30:H30" si="0">SUM(C32:C52)</f>
        <v>6818</v>
      </c>
      <c r="D30" s="389">
        <f t="shared" si="0"/>
        <v>51932</v>
      </c>
      <c r="E30" s="390">
        <f t="shared" si="0"/>
        <v>6287</v>
      </c>
      <c r="F30" s="390">
        <f t="shared" si="0"/>
        <v>50841</v>
      </c>
      <c r="G30" s="390">
        <f t="shared" si="0"/>
        <v>6252</v>
      </c>
      <c r="H30" s="390">
        <f t="shared" si="0"/>
        <v>49925</v>
      </c>
      <c r="I30" s="193">
        <v>6036</v>
      </c>
      <c r="J30" s="193">
        <v>48569</v>
      </c>
    </row>
    <row r="31" spans="1:10">
      <c r="A31" s="186"/>
      <c r="B31" s="126"/>
      <c r="C31" s="389"/>
      <c r="D31" s="389"/>
      <c r="E31" s="390"/>
      <c r="F31" s="390"/>
      <c r="G31" s="390"/>
      <c r="H31" s="390"/>
      <c r="I31" s="193"/>
      <c r="J31" s="193"/>
    </row>
    <row r="32" spans="1:10">
      <c r="A32" s="186" t="s">
        <v>486</v>
      </c>
      <c r="B32" s="126" t="s">
        <v>362</v>
      </c>
      <c r="C32" s="389">
        <v>50</v>
      </c>
      <c r="D32" s="389">
        <v>705</v>
      </c>
      <c r="E32" s="390">
        <v>48</v>
      </c>
      <c r="F32" s="390">
        <v>455</v>
      </c>
      <c r="G32" s="390">
        <v>48</v>
      </c>
      <c r="H32" s="390">
        <v>444</v>
      </c>
      <c r="I32" s="193">
        <v>46</v>
      </c>
      <c r="J32" s="193">
        <v>459</v>
      </c>
    </row>
    <row r="33" spans="1:10">
      <c r="A33" s="186" t="s">
        <v>487</v>
      </c>
      <c r="B33" s="126" t="s">
        <v>363</v>
      </c>
      <c r="C33" s="389">
        <v>2</v>
      </c>
      <c r="D33" s="389">
        <v>14</v>
      </c>
      <c r="E33" s="390">
        <v>2</v>
      </c>
      <c r="F33" s="390">
        <v>46</v>
      </c>
      <c r="G33" s="390">
        <v>2</v>
      </c>
      <c r="H33" s="390">
        <v>36</v>
      </c>
      <c r="I33" s="195">
        <v>2</v>
      </c>
      <c r="J33" s="195">
        <v>35</v>
      </c>
    </row>
    <row r="34" spans="1:10">
      <c r="A34" s="186" t="s">
        <v>488</v>
      </c>
      <c r="B34" s="126" t="s">
        <v>364</v>
      </c>
      <c r="C34" s="389">
        <v>4</v>
      </c>
      <c r="D34" s="389">
        <v>17</v>
      </c>
      <c r="E34" s="390">
        <v>4</v>
      </c>
      <c r="F34" s="390">
        <v>21</v>
      </c>
      <c r="G34" s="390">
        <v>3</v>
      </c>
      <c r="H34" s="390">
        <v>12</v>
      </c>
      <c r="I34" s="193">
        <v>3</v>
      </c>
      <c r="J34" s="193">
        <v>23</v>
      </c>
    </row>
    <row r="35" spans="1:10">
      <c r="A35" s="186" t="s">
        <v>468</v>
      </c>
      <c r="B35" s="126" t="s">
        <v>489</v>
      </c>
      <c r="C35" s="389">
        <v>792</v>
      </c>
      <c r="D35" s="389">
        <v>5464</v>
      </c>
      <c r="E35" s="390">
        <v>675</v>
      </c>
      <c r="F35" s="390">
        <v>4945</v>
      </c>
      <c r="G35" s="390">
        <v>653</v>
      </c>
      <c r="H35" s="390">
        <v>4624</v>
      </c>
      <c r="I35" s="193">
        <v>621</v>
      </c>
      <c r="J35" s="193">
        <v>4646</v>
      </c>
    </row>
    <row r="36" spans="1:10">
      <c r="A36" s="186" t="s">
        <v>469</v>
      </c>
      <c r="B36" s="126" t="s">
        <v>490</v>
      </c>
      <c r="C36" s="389">
        <v>714</v>
      </c>
      <c r="D36" s="389">
        <v>10894</v>
      </c>
      <c r="E36" s="390">
        <v>681</v>
      </c>
      <c r="F36" s="390">
        <v>11675</v>
      </c>
      <c r="G36" s="390">
        <v>658</v>
      </c>
      <c r="H36" s="390">
        <v>10033</v>
      </c>
      <c r="I36" s="193">
        <v>633</v>
      </c>
      <c r="J36" s="193">
        <v>10437</v>
      </c>
    </row>
    <row r="37" spans="1:10">
      <c r="A37" s="186"/>
      <c r="B37" s="126"/>
      <c r="C37" s="389"/>
      <c r="D37" s="389"/>
      <c r="E37" s="390"/>
      <c r="F37" s="390"/>
      <c r="G37" s="390"/>
      <c r="H37" s="390"/>
      <c r="I37" s="193"/>
      <c r="J37" s="193"/>
    </row>
    <row r="38" spans="1:10">
      <c r="A38" s="186" t="s">
        <v>470</v>
      </c>
      <c r="B38" s="126" t="s">
        <v>491</v>
      </c>
      <c r="C38" s="389">
        <v>8</v>
      </c>
      <c r="D38" s="389">
        <v>259</v>
      </c>
      <c r="E38" s="390">
        <v>7</v>
      </c>
      <c r="F38" s="390">
        <v>261</v>
      </c>
      <c r="G38" s="390">
        <v>12</v>
      </c>
      <c r="H38" s="390">
        <v>307</v>
      </c>
      <c r="I38" s="193">
        <v>13</v>
      </c>
      <c r="J38" s="193">
        <v>283</v>
      </c>
    </row>
    <row r="39" spans="1:10">
      <c r="A39" s="186" t="s">
        <v>471</v>
      </c>
      <c r="B39" s="126" t="s">
        <v>365</v>
      </c>
      <c r="C39" s="389">
        <v>54</v>
      </c>
      <c r="D39" s="389">
        <v>313</v>
      </c>
      <c r="E39" s="390">
        <v>46</v>
      </c>
      <c r="F39" s="390">
        <v>269</v>
      </c>
      <c r="G39" s="390">
        <v>47</v>
      </c>
      <c r="H39" s="390">
        <v>258</v>
      </c>
      <c r="I39" s="193">
        <v>41</v>
      </c>
      <c r="J39" s="193">
        <v>267</v>
      </c>
    </row>
    <row r="40" spans="1:10">
      <c r="A40" s="186" t="s">
        <v>472</v>
      </c>
      <c r="B40" s="126" t="s">
        <v>366</v>
      </c>
      <c r="C40" s="389">
        <v>114</v>
      </c>
      <c r="D40" s="389">
        <v>2156</v>
      </c>
      <c r="E40" s="390">
        <v>106</v>
      </c>
      <c r="F40" s="390">
        <v>2043</v>
      </c>
      <c r="G40" s="390">
        <v>96</v>
      </c>
      <c r="H40" s="390">
        <v>2257</v>
      </c>
      <c r="I40" s="193">
        <v>94</v>
      </c>
      <c r="J40" s="193">
        <v>2230</v>
      </c>
    </row>
    <row r="41" spans="1:10">
      <c r="A41" s="186" t="s">
        <v>473</v>
      </c>
      <c r="B41" s="126" t="s">
        <v>367</v>
      </c>
      <c r="C41" s="391">
        <v>1652</v>
      </c>
      <c r="D41" s="392">
        <v>11129</v>
      </c>
      <c r="E41" s="393">
        <v>1476</v>
      </c>
      <c r="F41" s="393">
        <v>9838</v>
      </c>
      <c r="G41" s="393">
        <v>1443</v>
      </c>
      <c r="H41" s="393">
        <v>10007</v>
      </c>
      <c r="I41" s="194">
        <v>1379</v>
      </c>
      <c r="J41" s="194">
        <v>9151</v>
      </c>
    </row>
    <row r="42" spans="1:10">
      <c r="A42" s="186" t="s">
        <v>475</v>
      </c>
      <c r="B42" s="126" t="s">
        <v>368</v>
      </c>
      <c r="C42" s="389">
        <v>116</v>
      </c>
      <c r="D42" s="389">
        <v>1294</v>
      </c>
      <c r="E42" s="390">
        <v>111</v>
      </c>
      <c r="F42" s="390">
        <v>1229</v>
      </c>
      <c r="G42" s="390">
        <v>105</v>
      </c>
      <c r="H42" s="390">
        <v>1170</v>
      </c>
      <c r="I42" s="193">
        <v>103</v>
      </c>
      <c r="J42" s="193">
        <v>1108</v>
      </c>
    </row>
    <row r="43" spans="1:10">
      <c r="A43" s="186"/>
      <c r="B43" s="126"/>
      <c r="C43" s="389"/>
      <c r="D43" s="389"/>
      <c r="E43" s="390"/>
      <c r="F43" s="390"/>
      <c r="G43" s="390"/>
      <c r="H43" s="390"/>
      <c r="I43" s="193"/>
      <c r="J43" s="193"/>
    </row>
    <row r="44" spans="1:10">
      <c r="A44" s="186" t="s">
        <v>477</v>
      </c>
      <c r="B44" s="126" t="s">
        <v>369</v>
      </c>
      <c r="C44" s="389">
        <v>534</v>
      </c>
      <c r="D44" s="389">
        <v>1421</v>
      </c>
      <c r="E44" s="390">
        <v>490</v>
      </c>
      <c r="F44" s="390">
        <v>1128</v>
      </c>
      <c r="G44" s="390">
        <v>502</v>
      </c>
      <c r="H44" s="390">
        <v>1227</v>
      </c>
      <c r="I44" s="193">
        <v>486</v>
      </c>
      <c r="J44" s="193">
        <v>1198</v>
      </c>
    </row>
    <row r="45" spans="1:10" ht="27">
      <c r="A45" s="186" t="s">
        <v>478</v>
      </c>
      <c r="B45" s="126" t="s">
        <v>370</v>
      </c>
      <c r="C45" s="389">
        <v>293</v>
      </c>
      <c r="D45" s="389">
        <v>1395</v>
      </c>
      <c r="E45" s="390">
        <v>264</v>
      </c>
      <c r="F45" s="390">
        <v>1282</v>
      </c>
      <c r="G45" s="390">
        <v>270</v>
      </c>
      <c r="H45" s="390">
        <v>1744</v>
      </c>
      <c r="I45" s="193">
        <v>267</v>
      </c>
      <c r="J45" s="193">
        <v>1392</v>
      </c>
    </row>
    <row r="46" spans="1:10">
      <c r="A46" s="186" t="s">
        <v>479</v>
      </c>
      <c r="B46" s="126" t="s">
        <v>371</v>
      </c>
      <c r="C46" s="394">
        <v>930</v>
      </c>
      <c r="D46" s="389">
        <v>4992</v>
      </c>
      <c r="E46" s="395">
        <v>848</v>
      </c>
      <c r="F46" s="396">
        <v>4656</v>
      </c>
      <c r="G46" s="395">
        <v>848</v>
      </c>
      <c r="H46" s="396">
        <v>4645</v>
      </c>
      <c r="I46" s="309">
        <v>824</v>
      </c>
      <c r="J46" s="310">
        <v>4578</v>
      </c>
    </row>
    <row r="47" spans="1:10">
      <c r="A47" s="186" t="s">
        <v>480</v>
      </c>
      <c r="B47" s="126" t="s">
        <v>372</v>
      </c>
      <c r="C47" s="397">
        <v>580</v>
      </c>
      <c r="D47" s="389">
        <v>2308</v>
      </c>
      <c r="E47" s="390">
        <v>542</v>
      </c>
      <c r="F47" s="390">
        <v>2163</v>
      </c>
      <c r="G47" s="390">
        <v>557</v>
      </c>
      <c r="H47" s="390">
        <v>2187</v>
      </c>
      <c r="I47" s="193">
        <v>537</v>
      </c>
      <c r="J47" s="193">
        <v>2304</v>
      </c>
    </row>
    <row r="48" spans="1:10">
      <c r="A48" s="186" t="s">
        <v>481</v>
      </c>
      <c r="B48" s="126" t="s">
        <v>360</v>
      </c>
      <c r="C48" s="397">
        <v>164</v>
      </c>
      <c r="D48" s="389">
        <v>886</v>
      </c>
      <c r="E48" s="390">
        <v>152</v>
      </c>
      <c r="F48" s="390">
        <v>863</v>
      </c>
      <c r="G48" s="390">
        <v>147</v>
      </c>
      <c r="H48" s="390">
        <v>876</v>
      </c>
      <c r="I48" s="193">
        <v>138</v>
      </c>
      <c r="J48" s="193">
        <v>792</v>
      </c>
    </row>
    <row r="49" spans="1:10">
      <c r="A49" s="186"/>
      <c r="B49" s="126"/>
      <c r="C49" s="397"/>
      <c r="D49" s="389"/>
      <c r="E49" s="390"/>
      <c r="F49" s="390"/>
      <c r="G49" s="390"/>
      <c r="H49" s="390"/>
      <c r="I49" s="193"/>
      <c r="J49" s="193"/>
    </row>
    <row r="50" spans="1:10">
      <c r="A50" s="186" t="s">
        <v>482</v>
      </c>
      <c r="B50" s="126" t="s">
        <v>373</v>
      </c>
      <c r="C50" s="397">
        <v>363</v>
      </c>
      <c r="D50" s="389">
        <v>5387</v>
      </c>
      <c r="E50" s="390">
        <v>384</v>
      </c>
      <c r="F50" s="390">
        <v>6265</v>
      </c>
      <c r="G50" s="390">
        <v>427</v>
      </c>
      <c r="H50" s="390">
        <v>6907</v>
      </c>
      <c r="I50" s="193">
        <v>429</v>
      </c>
      <c r="J50" s="193">
        <v>6342</v>
      </c>
    </row>
    <row r="51" spans="1:10">
      <c r="A51" s="186" t="s">
        <v>492</v>
      </c>
      <c r="B51" s="126" t="s">
        <v>361</v>
      </c>
      <c r="C51" s="398">
        <v>49</v>
      </c>
      <c r="D51" s="398">
        <v>549</v>
      </c>
      <c r="E51" s="399">
        <v>46</v>
      </c>
      <c r="F51" s="399">
        <v>453</v>
      </c>
      <c r="G51" s="399">
        <v>43</v>
      </c>
      <c r="H51" s="399">
        <v>414</v>
      </c>
      <c r="I51" s="195">
        <v>43</v>
      </c>
      <c r="J51" s="195">
        <v>484</v>
      </c>
    </row>
    <row r="52" spans="1:10" ht="27.75" thickBot="1">
      <c r="A52" s="188" t="s">
        <v>493</v>
      </c>
      <c r="B52" s="196" t="s">
        <v>374</v>
      </c>
      <c r="C52" s="400">
        <v>399</v>
      </c>
      <c r="D52" s="400">
        <v>2749</v>
      </c>
      <c r="E52" s="401">
        <v>405</v>
      </c>
      <c r="F52" s="401">
        <v>3249</v>
      </c>
      <c r="G52" s="401">
        <v>391</v>
      </c>
      <c r="H52" s="401">
        <v>2777</v>
      </c>
      <c r="I52" s="197">
        <v>377</v>
      </c>
      <c r="J52" s="197">
        <v>2840</v>
      </c>
    </row>
    <row r="53" spans="1:10">
      <c r="A53" s="129"/>
      <c r="D53" s="56"/>
      <c r="H53" s="56" t="s">
        <v>494</v>
      </c>
    </row>
    <row r="54" spans="1:10">
      <c r="A54" s="54" t="s">
        <v>375</v>
      </c>
    </row>
    <row r="55" spans="1:10">
      <c r="A55" s="54" t="s">
        <v>376</v>
      </c>
    </row>
  </sheetData>
  <mergeCells count="7">
    <mergeCell ref="I27:J27"/>
    <mergeCell ref="A2:B3"/>
    <mergeCell ref="C2:D2"/>
    <mergeCell ref="A27:B28"/>
    <mergeCell ref="C27:D27"/>
    <mergeCell ref="E27:F27"/>
    <mergeCell ref="G27:H27"/>
  </mergeCells>
  <phoneticPr fontId="33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workbookViewId="0">
      <selection activeCell="L1" sqref="L1"/>
    </sheetView>
  </sheetViews>
  <sheetFormatPr defaultRowHeight="13.5"/>
  <cols>
    <col min="1" max="1" width="5" style="4" customWidth="1"/>
    <col min="2" max="7" width="8" style="4" customWidth="1"/>
    <col min="8" max="10" width="10.625" style="4" customWidth="1"/>
    <col min="11" max="16384" width="9" style="4"/>
  </cols>
  <sheetData>
    <row r="1" spans="1:12" ht="15.95" customHeight="1" thickBot="1">
      <c r="A1" s="109" t="s">
        <v>462</v>
      </c>
      <c r="L1" s="386" t="s">
        <v>377</v>
      </c>
    </row>
    <row r="2" spans="1:12" s="45" customFormat="1" ht="15.95" customHeight="1">
      <c r="A2" s="521" t="s">
        <v>245</v>
      </c>
      <c r="B2" s="523" t="s">
        <v>355</v>
      </c>
      <c r="C2" s="523"/>
      <c r="D2" s="523"/>
      <c r="E2" s="524" t="s">
        <v>356</v>
      </c>
      <c r="F2" s="523"/>
      <c r="G2" s="521"/>
      <c r="H2" s="523" t="s">
        <v>463</v>
      </c>
      <c r="I2" s="523"/>
      <c r="J2" s="523"/>
    </row>
    <row r="3" spans="1:12" s="45" customFormat="1" ht="15.95" customHeight="1">
      <c r="A3" s="522"/>
      <c r="B3" s="198" t="s">
        <v>450</v>
      </c>
      <c r="C3" s="198" t="s">
        <v>464</v>
      </c>
      <c r="D3" s="198" t="s">
        <v>458</v>
      </c>
      <c r="E3" s="198" t="s">
        <v>450</v>
      </c>
      <c r="F3" s="198" t="s">
        <v>464</v>
      </c>
      <c r="G3" s="198" t="s">
        <v>458</v>
      </c>
      <c r="H3" s="198" t="s">
        <v>450</v>
      </c>
      <c r="I3" s="198" t="s">
        <v>464</v>
      </c>
      <c r="J3" s="199" t="s">
        <v>458</v>
      </c>
    </row>
    <row r="4" spans="1:12" ht="15.95" customHeight="1">
      <c r="A4" s="103">
        <v>9</v>
      </c>
      <c r="B4" s="49">
        <v>1821</v>
      </c>
      <c r="C4" s="49">
        <v>326</v>
      </c>
      <c r="D4" s="49">
        <v>1495</v>
      </c>
      <c r="E4" s="49">
        <v>10693</v>
      </c>
      <c r="F4" s="49">
        <v>3127</v>
      </c>
      <c r="G4" s="49">
        <v>7566</v>
      </c>
      <c r="H4" s="200">
        <f>32642804/100</f>
        <v>326428.03999999998</v>
      </c>
      <c r="I4" s="49">
        <v>170740.69</v>
      </c>
      <c r="J4" s="49">
        <v>155687.35</v>
      </c>
    </row>
    <row r="5" spans="1:12" ht="15.95" customHeight="1">
      <c r="A5" s="103">
        <v>11</v>
      </c>
      <c r="B5" s="49">
        <v>1879</v>
      </c>
      <c r="C5" s="49">
        <v>381</v>
      </c>
      <c r="D5" s="49">
        <v>1498</v>
      </c>
      <c r="E5" s="49">
        <v>11225</v>
      </c>
      <c r="F5" s="49">
        <v>3539</v>
      </c>
      <c r="G5" s="49">
        <v>7686</v>
      </c>
      <c r="H5" s="49">
        <f>31951981/100</f>
        <v>319519.81</v>
      </c>
      <c r="I5" s="49">
        <v>172953.9</v>
      </c>
      <c r="J5" s="49">
        <v>146565.91</v>
      </c>
    </row>
    <row r="6" spans="1:12" ht="15.95" customHeight="1">
      <c r="A6" s="103">
        <v>14</v>
      </c>
      <c r="B6" s="49">
        <v>1720</v>
      </c>
      <c r="C6" s="49">
        <v>333</v>
      </c>
      <c r="D6" s="49">
        <v>1387</v>
      </c>
      <c r="E6" s="49">
        <v>11270</v>
      </c>
      <c r="F6" s="49">
        <v>3229</v>
      </c>
      <c r="G6" s="49">
        <v>8041</v>
      </c>
      <c r="H6" s="49">
        <f>29381559/100</f>
        <v>293815.59000000003</v>
      </c>
      <c r="I6" s="49">
        <v>148365.43</v>
      </c>
      <c r="J6" s="49">
        <v>145450.16</v>
      </c>
    </row>
    <row r="7" spans="1:12" ht="15.95" customHeight="1">
      <c r="A7" s="103">
        <v>16</v>
      </c>
      <c r="B7" s="49">
        <v>1636</v>
      </c>
      <c r="C7" s="49">
        <v>311</v>
      </c>
      <c r="D7" s="49">
        <v>1325</v>
      </c>
      <c r="E7" s="49">
        <v>10320</v>
      </c>
      <c r="F7" s="49">
        <v>2604</v>
      </c>
      <c r="G7" s="49">
        <v>7716</v>
      </c>
      <c r="H7" s="49">
        <f>26618481/100</f>
        <v>266184.81</v>
      </c>
      <c r="I7" s="49">
        <v>125923.44</v>
      </c>
      <c r="J7" s="49">
        <v>140261.37</v>
      </c>
    </row>
    <row r="8" spans="1:12" ht="15.95" customHeight="1">
      <c r="A8" s="103">
        <v>19</v>
      </c>
      <c r="B8" s="49">
        <v>1588</v>
      </c>
      <c r="C8" s="49">
        <v>320</v>
      </c>
      <c r="D8" s="49">
        <v>1268</v>
      </c>
      <c r="E8" s="49">
        <v>10225</v>
      </c>
      <c r="F8" s="49">
        <v>2636</v>
      </c>
      <c r="G8" s="49">
        <v>7589</v>
      </c>
      <c r="H8" s="49">
        <f>25578606/100</f>
        <v>255786.06</v>
      </c>
      <c r="I8" s="87">
        <v>121039.78</v>
      </c>
      <c r="J8" s="87">
        <v>134746.28</v>
      </c>
    </row>
    <row r="9" spans="1:12" ht="15.95" customHeight="1">
      <c r="A9" s="103">
        <v>26</v>
      </c>
      <c r="B9" s="49">
        <v>1176</v>
      </c>
      <c r="C9" s="49">
        <v>246</v>
      </c>
      <c r="D9" s="49">
        <v>930</v>
      </c>
      <c r="E9" s="49">
        <v>8035</v>
      </c>
      <c r="F9" s="49">
        <v>2068</v>
      </c>
      <c r="G9" s="49">
        <v>5967</v>
      </c>
      <c r="H9" s="49">
        <v>221123</v>
      </c>
      <c r="I9" s="87">
        <v>99046</v>
      </c>
      <c r="J9" s="87">
        <v>122077</v>
      </c>
    </row>
    <row r="10" spans="1:12" ht="15.95" customHeight="1" thickBot="1">
      <c r="A10" s="105">
        <v>28</v>
      </c>
      <c r="B10" s="139">
        <f>SUM(C10:D10)</f>
        <v>1199</v>
      </c>
      <c r="C10" s="139">
        <v>245</v>
      </c>
      <c r="D10" s="139">
        <v>954</v>
      </c>
      <c r="E10" s="139">
        <f>SUM(F10:G10)</f>
        <v>7947</v>
      </c>
      <c r="F10" s="139">
        <v>2110</v>
      </c>
      <c r="G10" s="139">
        <v>5837</v>
      </c>
      <c r="H10" s="139">
        <f>SUM(I10:J10)</f>
        <v>246049</v>
      </c>
      <c r="I10" s="201">
        <v>120656</v>
      </c>
      <c r="J10" s="201">
        <v>125393</v>
      </c>
    </row>
    <row r="11" spans="1:12" ht="15.95" customHeight="1">
      <c r="J11" s="50" t="s">
        <v>465</v>
      </c>
    </row>
  </sheetData>
  <mergeCells count="4">
    <mergeCell ref="A2:A3"/>
    <mergeCell ref="B2:D2"/>
    <mergeCell ref="E2:G2"/>
    <mergeCell ref="H2:J2"/>
  </mergeCells>
  <phoneticPr fontId="33"/>
  <hyperlinks>
    <hyperlink ref="L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zoomScaleNormal="100" workbookViewId="0"/>
  </sheetViews>
  <sheetFormatPr defaultRowHeight="13.5"/>
  <cols>
    <col min="1" max="1" width="1.875" style="202" customWidth="1"/>
    <col min="2" max="2" width="25.5" style="202" customWidth="1"/>
    <col min="3" max="3" width="8.625" style="202" customWidth="1"/>
    <col min="4" max="4" width="9.75" style="202" customWidth="1"/>
    <col min="5" max="5" width="8.75" style="202" customWidth="1"/>
    <col min="6" max="6" width="9.75" style="202" customWidth="1"/>
    <col min="7" max="7" width="10.625" style="202" customWidth="1"/>
    <col min="8" max="8" width="9.75" style="202" customWidth="1"/>
    <col min="9" max="16384" width="9" style="202"/>
  </cols>
  <sheetData>
    <row r="1" spans="1:10" ht="15" customHeight="1" thickBot="1">
      <c r="A1" s="53" t="s">
        <v>444</v>
      </c>
      <c r="J1" s="312" t="s">
        <v>377</v>
      </c>
    </row>
    <row r="2" spans="1:10" s="207" customFormat="1" ht="18" customHeight="1">
      <c r="A2" s="203"/>
      <c r="B2" s="203"/>
      <c r="C2" s="204" t="s">
        <v>355</v>
      </c>
      <c r="D2" s="205"/>
      <c r="E2" s="204" t="s">
        <v>356</v>
      </c>
      <c r="F2" s="206"/>
      <c r="G2" s="205" t="s">
        <v>445</v>
      </c>
      <c r="H2" s="206"/>
    </row>
    <row r="3" spans="1:10" s="207" customFormat="1" ht="18" customHeight="1">
      <c r="A3" s="208"/>
      <c r="B3" s="208" t="s">
        <v>446</v>
      </c>
      <c r="C3" s="209"/>
      <c r="D3" s="210" t="s">
        <v>447</v>
      </c>
      <c r="E3" s="211" t="s">
        <v>448</v>
      </c>
      <c r="F3" s="210" t="s">
        <v>447</v>
      </c>
      <c r="G3" s="212" t="s">
        <v>449</v>
      </c>
      <c r="H3" s="210" t="s">
        <v>447</v>
      </c>
    </row>
    <row r="4" spans="1:10" s="207" customFormat="1" ht="5.25" customHeight="1">
      <c r="A4" s="213"/>
      <c r="B4" s="213"/>
      <c r="C4" s="214"/>
      <c r="D4" s="215"/>
      <c r="E4" s="216"/>
      <c r="F4" s="215"/>
      <c r="G4" s="216"/>
      <c r="H4" s="381"/>
    </row>
    <row r="5" spans="1:10" s="55" customFormat="1" ht="15" customHeight="1">
      <c r="A5" s="525" t="s">
        <v>450</v>
      </c>
      <c r="B5" s="526"/>
      <c r="C5" s="217">
        <f>SUM(C8:C13,C16:C21)</f>
        <v>1199</v>
      </c>
      <c r="D5" s="218">
        <f>C5/$C$5*100</f>
        <v>100</v>
      </c>
      <c r="E5" s="68">
        <f>SUM(E8:E13,E16:E21)</f>
        <v>7947</v>
      </c>
      <c r="F5" s="218">
        <f>E5/$E$5*100</f>
        <v>100</v>
      </c>
      <c r="G5" s="71">
        <f>SUM(G8:G13,G16:G21)</f>
        <v>217415</v>
      </c>
      <c r="H5" s="382">
        <f>G5/$G$5*100</f>
        <v>100</v>
      </c>
    </row>
    <row r="6" spans="1:10" s="55" customFormat="1" ht="5.25" customHeight="1">
      <c r="A6" s="379"/>
      <c r="B6" s="380"/>
      <c r="C6" s="217"/>
      <c r="D6" s="218"/>
      <c r="E6" s="68"/>
      <c r="F6" s="218"/>
      <c r="G6" s="71"/>
      <c r="H6" s="382"/>
    </row>
    <row r="7" spans="1:10" s="55" customFormat="1" ht="15" customHeight="1">
      <c r="A7" s="525" t="s">
        <v>451</v>
      </c>
      <c r="B7" s="526"/>
      <c r="C7" s="217">
        <f>SUM(C8:C13)</f>
        <v>245</v>
      </c>
      <c r="D7" s="218">
        <f t="shared" ref="D7:D21" si="0">C7/$C$5*100</f>
        <v>20.433694745621349</v>
      </c>
      <c r="E7" s="68">
        <f>SUM(E8:E13)</f>
        <v>2110</v>
      </c>
      <c r="F7" s="218">
        <f t="shared" ref="F7:F21" si="1">E7/$E$5*100</f>
        <v>26.550899710582609</v>
      </c>
      <c r="G7" s="71">
        <v>99046</v>
      </c>
      <c r="H7" s="382">
        <f>G7/$G$5*100</f>
        <v>45.556194374813145</v>
      </c>
    </row>
    <row r="8" spans="1:10" ht="15" customHeight="1">
      <c r="A8" s="219"/>
      <c r="B8" s="219" t="s">
        <v>452</v>
      </c>
      <c r="C8" s="60">
        <v>1</v>
      </c>
      <c r="D8" s="220">
        <f t="shared" si="0"/>
        <v>8.3402835696413671E-2</v>
      </c>
      <c r="E8" s="49">
        <v>14</v>
      </c>
      <c r="F8" s="220">
        <f t="shared" si="1"/>
        <v>0.17616710708443439</v>
      </c>
      <c r="G8" s="87" t="s">
        <v>453</v>
      </c>
      <c r="H8" s="383" t="s">
        <v>215</v>
      </c>
    </row>
    <row r="9" spans="1:10" ht="15" customHeight="1">
      <c r="A9" s="219"/>
      <c r="B9" s="219" t="s">
        <v>454</v>
      </c>
      <c r="C9" s="60">
        <v>11</v>
      </c>
      <c r="D9" s="220">
        <f t="shared" si="0"/>
        <v>0.91743119266055051</v>
      </c>
      <c r="E9" s="49">
        <v>28</v>
      </c>
      <c r="F9" s="220">
        <f t="shared" si="1"/>
        <v>0.35233421416886879</v>
      </c>
      <c r="G9" s="87">
        <v>637</v>
      </c>
      <c r="H9" s="384">
        <f>G9/$G$5*100</f>
        <v>0.29298806430099122</v>
      </c>
    </row>
    <row r="10" spans="1:10" ht="15" customHeight="1">
      <c r="A10" s="219"/>
      <c r="B10" s="219" t="s">
        <v>455</v>
      </c>
      <c r="C10" s="60">
        <v>71</v>
      </c>
      <c r="D10" s="220">
        <f t="shared" si="0"/>
        <v>5.9216013344453717</v>
      </c>
      <c r="E10" s="49">
        <v>767</v>
      </c>
      <c r="F10" s="220">
        <f t="shared" si="1"/>
        <v>9.6514407952686554</v>
      </c>
      <c r="G10" s="221">
        <v>46356</v>
      </c>
      <c r="H10" s="384">
        <f>G10/$G$5*100</f>
        <v>21.321435963479981</v>
      </c>
    </row>
    <row r="11" spans="1:10" ht="15" customHeight="1">
      <c r="A11" s="219"/>
      <c r="B11" s="219" t="s">
        <v>456</v>
      </c>
      <c r="C11" s="60">
        <v>50</v>
      </c>
      <c r="D11" s="220">
        <f t="shared" si="0"/>
        <v>4.1701417848206832</v>
      </c>
      <c r="E11" s="49">
        <v>420</v>
      </c>
      <c r="F11" s="220">
        <f t="shared" si="1"/>
        <v>5.2850132125330314</v>
      </c>
      <c r="G11" s="221">
        <v>17581</v>
      </c>
      <c r="H11" s="384">
        <f>G11/$G$5*100</f>
        <v>8.0863785847342626</v>
      </c>
    </row>
    <row r="12" spans="1:10" ht="15" customHeight="1">
      <c r="A12" s="219"/>
      <c r="B12" s="219" t="s">
        <v>457</v>
      </c>
      <c r="C12" s="60">
        <v>64</v>
      </c>
      <c r="D12" s="220">
        <f t="shared" si="0"/>
        <v>5.337781484570475</v>
      </c>
      <c r="E12" s="49">
        <v>530</v>
      </c>
      <c r="F12" s="220">
        <f t="shared" si="1"/>
        <v>6.6691833396250164</v>
      </c>
      <c r="G12" s="221">
        <v>27448</v>
      </c>
      <c r="H12" s="384">
        <f>G12/$G$5*100</f>
        <v>12.624703907274107</v>
      </c>
    </row>
    <row r="13" spans="1:10" ht="15" customHeight="1">
      <c r="A13" s="219"/>
      <c r="B13" s="219" t="s">
        <v>299</v>
      </c>
      <c r="C13" s="60">
        <v>48</v>
      </c>
      <c r="D13" s="220">
        <f t="shared" si="0"/>
        <v>4.0033361134278564</v>
      </c>
      <c r="E13" s="49">
        <v>351</v>
      </c>
      <c r="F13" s="220">
        <f t="shared" si="1"/>
        <v>4.4167610419026042</v>
      </c>
      <c r="G13" s="87" t="s">
        <v>453</v>
      </c>
      <c r="H13" s="383" t="s">
        <v>215</v>
      </c>
    </row>
    <row r="14" spans="1:10" ht="5.25" customHeight="1">
      <c r="A14" s="219"/>
      <c r="B14" s="219"/>
      <c r="C14" s="60"/>
      <c r="D14" s="220"/>
      <c r="E14" s="49"/>
      <c r="F14" s="220"/>
      <c r="G14" s="221"/>
      <c r="H14" s="384"/>
    </row>
    <row r="15" spans="1:10" s="55" customFormat="1" ht="15" customHeight="1">
      <c r="A15" s="525" t="s">
        <v>458</v>
      </c>
      <c r="B15" s="526"/>
      <c r="C15" s="217">
        <f>SUM(C16:C21)</f>
        <v>954</v>
      </c>
      <c r="D15" s="218">
        <f t="shared" si="0"/>
        <v>79.566305254378648</v>
      </c>
      <c r="E15" s="68">
        <f>SUM(E16:E21)</f>
        <v>5837</v>
      </c>
      <c r="F15" s="218">
        <f t="shared" si="1"/>
        <v>73.449100289417387</v>
      </c>
      <c r="G15" s="71">
        <f>SUM(G16:G21)</f>
        <v>125393</v>
      </c>
      <c r="H15" s="382">
        <f>G15/$G$5*100</f>
        <v>57.674493480210657</v>
      </c>
    </row>
    <row r="16" spans="1:10" ht="15" customHeight="1">
      <c r="A16" s="219"/>
      <c r="B16" s="219" t="s">
        <v>452</v>
      </c>
      <c r="C16" s="60">
        <v>6</v>
      </c>
      <c r="D16" s="220">
        <f t="shared" si="0"/>
        <v>0.50041701417848206</v>
      </c>
      <c r="E16" s="49">
        <v>390</v>
      </c>
      <c r="F16" s="220">
        <f t="shared" si="1"/>
        <v>4.907512268780672</v>
      </c>
      <c r="G16" s="221">
        <v>10224</v>
      </c>
      <c r="H16" s="384">
        <f t="shared" ref="H16:H21" si="2">G16/$G$5*100</f>
        <v>4.7025274245107278</v>
      </c>
    </row>
    <row r="17" spans="1:8" ht="15" customHeight="1">
      <c r="A17" s="219"/>
      <c r="B17" s="219" t="s">
        <v>459</v>
      </c>
      <c r="C17" s="60">
        <v>142</v>
      </c>
      <c r="D17" s="220">
        <f t="shared" si="0"/>
        <v>11.843202668890743</v>
      </c>
      <c r="E17" s="49">
        <v>544</v>
      </c>
      <c r="F17" s="220">
        <f t="shared" si="1"/>
        <v>6.8453504467094497</v>
      </c>
      <c r="G17" s="221">
        <v>7841</v>
      </c>
      <c r="H17" s="384">
        <f t="shared" si="2"/>
        <v>3.6064668951084329</v>
      </c>
    </row>
    <row r="18" spans="1:8" ht="15" customHeight="1">
      <c r="A18" s="219"/>
      <c r="B18" s="219" t="s">
        <v>455</v>
      </c>
      <c r="C18" s="60">
        <v>248</v>
      </c>
      <c r="D18" s="220">
        <f t="shared" si="0"/>
        <v>20.683903252710593</v>
      </c>
      <c r="E18" s="49">
        <v>1732</v>
      </c>
      <c r="F18" s="220">
        <f t="shared" si="1"/>
        <v>21.794387819302884</v>
      </c>
      <c r="G18" s="221">
        <v>29993</v>
      </c>
      <c r="H18" s="384">
        <f t="shared" si="2"/>
        <v>13.795276314881677</v>
      </c>
    </row>
    <row r="19" spans="1:8" ht="15" customHeight="1">
      <c r="A19" s="219"/>
      <c r="B19" s="219" t="s">
        <v>457</v>
      </c>
      <c r="C19" s="60">
        <v>150</v>
      </c>
      <c r="D19" s="220">
        <f t="shared" si="0"/>
        <v>12.510425354462051</v>
      </c>
      <c r="E19" s="49">
        <v>983</v>
      </c>
      <c r="F19" s="220">
        <f t="shared" si="1"/>
        <v>12.369447590285642</v>
      </c>
      <c r="G19" s="221">
        <v>30662</v>
      </c>
      <c r="H19" s="384">
        <f t="shared" si="2"/>
        <v>14.102982774877537</v>
      </c>
    </row>
    <row r="20" spans="1:8" ht="15" customHeight="1">
      <c r="A20" s="219"/>
      <c r="B20" s="219" t="s">
        <v>299</v>
      </c>
      <c r="C20" s="60">
        <v>371</v>
      </c>
      <c r="D20" s="220">
        <f t="shared" si="0"/>
        <v>30.942452043369471</v>
      </c>
      <c r="E20" s="49">
        <v>2053</v>
      </c>
      <c r="F20" s="220">
        <f t="shared" si="1"/>
        <v>25.833647917453128</v>
      </c>
      <c r="G20" s="221">
        <v>44331</v>
      </c>
      <c r="H20" s="384">
        <f t="shared" si="2"/>
        <v>20.390037485914036</v>
      </c>
    </row>
    <row r="21" spans="1:8" ht="15" customHeight="1" thickBot="1">
      <c r="A21" s="222"/>
      <c r="B21" s="222" t="s">
        <v>460</v>
      </c>
      <c r="C21" s="223">
        <v>37</v>
      </c>
      <c r="D21" s="224">
        <f t="shared" si="0"/>
        <v>3.0859049207673062</v>
      </c>
      <c r="E21" s="2">
        <v>135</v>
      </c>
      <c r="F21" s="224">
        <f t="shared" si="1"/>
        <v>1.6987542468856169</v>
      </c>
      <c r="G21" s="225">
        <v>2342</v>
      </c>
      <c r="H21" s="385">
        <f t="shared" si="2"/>
        <v>1.0772025849182438</v>
      </c>
    </row>
    <row r="22" spans="1:8" ht="15" customHeight="1">
      <c r="H22" s="56" t="s">
        <v>461</v>
      </c>
    </row>
    <row r="23" spans="1:8">
      <c r="G23" s="226"/>
    </row>
  </sheetData>
  <mergeCells count="3">
    <mergeCell ref="A5:B5"/>
    <mergeCell ref="A7:B7"/>
    <mergeCell ref="A15:B15"/>
  </mergeCells>
  <phoneticPr fontId="33"/>
  <hyperlinks>
    <hyperlink ref="J1" location="目次!A1" display="目次"/>
  </hyperlinks>
  <pageMargins left="0.86614173228346458" right="0.86614173228346458" top="0.98425196850393704" bottom="0.98425196850393704" header="0.47244094488188981" footer="0.51181102362204722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zoomScale="85" zoomScaleNormal="85" workbookViewId="0"/>
  </sheetViews>
  <sheetFormatPr defaultRowHeight="13.5"/>
  <cols>
    <col min="1" max="1" width="35.25" style="228" customWidth="1"/>
    <col min="2" max="2" width="7.125" style="228" customWidth="1"/>
    <col min="3" max="3" width="8.5" style="228" customWidth="1"/>
    <col min="4" max="4" width="8.5" style="228" bestFit="1" customWidth="1"/>
    <col min="5" max="5" width="9" style="228" bestFit="1" customWidth="1"/>
    <col min="6" max="6" width="13.125" style="228" bestFit="1" customWidth="1"/>
    <col min="7" max="8" width="14.625" style="228" bestFit="1" customWidth="1"/>
    <col min="9" max="9" width="10.75" style="228" bestFit="1" customWidth="1"/>
    <col min="10" max="10" width="14.625" style="228" bestFit="1" customWidth="1"/>
    <col min="11" max="13" width="12.625" style="54" customWidth="1"/>
    <col min="14" max="16384" width="9" style="54"/>
  </cols>
  <sheetData>
    <row r="1" spans="1:15" ht="24" customHeight="1" thickBot="1">
      <c r="A1" s="227" t="s">
        <v>400</v>
      </c>
      <c r="E1" s="56"/>
      <c r="I1" s="229"/>
      <c r="K1" s="56"/>
      <c r="L1" s="56"/>
      <c r="M1" s="56" t="s">
        <v>401</v>
      </c>
      <c r="O1" s="312" t="s">
        <v>377</v>
      </c>
    </row>
    <row r="2" spans="1:15" ht="20.25" customHeight="1">
      <c r="A2" s="230"/>
      <c r="B2" s="527" t="s">
        <v>402</v>
      </c>
      <c r="C2" s="527"/>
      <c r="D2" s="528"/>
      <c r="E2" s="529" t="s">
        <v>356</v>
      </c>
      <c r="F2" s="332" t="s">
        <v>403</v>
      </c>
      <c r="G2" s="231" t="s">
        <v>404</v>
      </c>
      <c r="H2" s="531" t="s">
        <v>405</v>
      </c>
      <c r="I2" s="532"/>
      <c r="J2" s="332" t="s">
        <v>406</v>
      </c>
      <c r="K2" s="533" t="s">
        <v>407</v>
      </c>
      <c r="L2" s="534"/>
      <c r="M2" s="534"/>
    </row>
    <row r="3" spans="1:15" ht="20.25" customHeight="1">
      <c r="A3" s="232" t="s">
        <v>408</v>
      </c>
      <c r="B3" s="537" t="s">
        <v>353</v>
      </c>
      <c r="C3" s="233" t="s">
        <v>409</v>
      </c>
      <c r="D3" s="233" t="s">
        <v>410</v>
      </c>
      <c r="E3" s="530"/>
      <c r="F3" s="234" t="s">
        <v>411</v>
      </c>
      <c r="G3" s="235" t="s">
        <v>412</v>
      </c>
      <c r="H3" s="235"/>
      <c r="I3" s="236" t="s">
        <v>413</v>
      </c>
      <c r="J3" s="333"/>
      <c r="K3" s="535"/>
      <c r="L3" s="536"/>
      <c r="M3" s="536"/>
    </row>
    <row r="4" spans="1:15" ht="20.25" customHeight="1">
      <c r="A4" s="237"/>
      <c r="B4" s="538"/>
      <c r="C4" s="238" t="s">
        <v>414</v>
      </c>
      <c r="D4" s="238" t="s">
        <v>173</v>
      </c>
      <c r="E4" s="238"/>
      <c r="F4" s="238"/>
      <c r="G4" s="239"/>
      <c r="H4" s="239"/>
      <c r="I4" s="240" t="s">
        <v>415</v>
      </c>
      <c r="J4" s="238"/>
      <c r="K4" s="369" t="s">
        <v>416</v>
      </c>
      <c r="L4" s="369" t="s">
        <v>417</v>
      </c>
      <c r="M4" s="369" t="s">
        <v>418</v>
      </c>
    </row>
    <row r="5" spans="1:15" ht="17.25" customHeight="1">
      <c r="A5" s="241" t="s">
        <v>174</v>
      </c>
      <c r="B5" s="242">
        <f>SUM(B6:B27)</f>
        <v>275</v>
      </c>
      <c r="C5" s="242">
        <v>66</v>
      </c>
      <c r="D5" s="242">
        <v>3</v>
      </c>
      <c r="E5" s="242">
        <v>9025</v>
      </c>
      <c r="F5" s="242">
        <v>3515649</v>
      </c>
      <c r="G5" s="242">
        <v>14618787</v>
      </c>
      <c r="H5" s="242">
        <v>23215346</v>
      </c>
      <c r="I5" s="242">
        <v>762837</v>
      </c>
      <c r="J5" s="242">
        <v>8059987</v>
      </c>
      <c r="K5" s="242">
        <v>875247</v>
      </c>
      <c r="L5" s="242">
        <v>36695</v>
      </c>
      <c r="M5" s="242">
        <v>680750</v>
      </c>
    </row>
    <row r="6" spans="1:15" ht="17.25" customHeight="1">
      <c r="A6" s="241" t="s">
        <v>419</v>
      </c>
      <c r="B6" s="242">
        <v>47</v>
      </c>
      <c r="C6" s="242">
        <v>8</v>
      </c>
      <c r="D6" s="242" t="s">
        <v>135</v>
      </c>
      <c r="E6" s="242">
        <v>1141</v>
      </c>
      <c r="F6" s="242">
        <v>334471</v>
      </c>
      <c r="G6" s="242">
        <v>1182830</v>
      </c>
      <c r="H6" s="242">
        <v>2205538</v>
      </c>
      <c r="I6" s="242">
        <v>22655</v>
      </c>
      <c r="J6" s="242">
        <v>953182</v>
      </c>
      <c r="K6" s="242">
        <v>88677</v>
      </c>
      <c r="L6" s="242">
        <v>8984</v>
      </c>
      <c r="M6" s="242">
        <v>26276</v>
      </c>
    </row>
    <row r="7" spans="1:15" ht="17.25" customHeight="1">
      <c r="A7" s="241" t="s">
        <v>420</v>
      </c>
      <c r="B7" s="242">
        <v>4</v>
      </c>
      <c r="C7" s="242">
        <v>1</v>
      </c>
      <c r="D7" s="242" t="s">
        <v>135</v>
      </c>
      <c r="E7" s="242">
        <v>88</v>
      </c>
      <c r="F7" s="242">
        <v>34420</v>
      </c>
      <c r="G7" s="242">
        <v>123403</v>
      </c>
      <c r="H7" s="242">
        <v>276831</v>
      </c>
      <c r="I7" s="242">
        <v>1778</v>
      </c>
      <c r="J7" s="242">
        <v>127871</v>
      </c>
      <c r="K7" s="242">
        <v>1418</v>
      </c>
      <c r="L7" s="242" t="s">
        <v>135</v>
      </c>
      <c r="M7" s="242">
        <v>7537</v>
      </c>
    </row>
    <row r="8" spans="1:15" ht="17.25" customHeight="1">
      <c r="A8" s="241" t="s">
        <v>421</v>
      </c>
      <c r="B8" s="242">
        <v>8</v>
      </c>
      <c r="C8" s="242" t="s">
        <v>135</v>
      </c>
      <c r="D8" s="242" t="s">
        <v>135</v>
      </c>
      <c r="E8" s="242">
        <v>109</v>
      </c>
      <c r="F8" s="242">
        <v>24725</v>
      </c>
      <c r="G8" s="242">
        <v>25502</v>
      </c>
      <c r="H8" s="242">
        <v>59288</v>
      </c>
      <c r="I8" s="242">
        <v>1596</v>
      </c>
      <c r="J8" s="242">
        <v>32058</v>
      </c>
      <c r="K8" s="242" t="s">
        <v>135</v>
      </c>
      <c r="L8" s="242" t="s">
        <v>135</v>
      </c>
      <c r="M8" s="242" t="s">
        <v>135</v>
      </c>
    </row>
    <row r="9" spans="1:15" ht="17.25" customHeight="1">
      <c r="A9" s="241" t="s">
        <v>422</v>
      </c>
      <c r="B9" s="242">
        <v>7</v>
      </c>
      <c r="C9" s="242" t="s">
        <v>135</v>
      </c>
      <c r="D9" s="242" t="s">
        <v>135</v>
      </c>
      <c r="E9" s="242">
        <v>71</v>
      </c>
      <c r="F9" s="242">
        <v>23819</v>
      </c>
      <c r="G9" s="242">
        <v>51282</v>
      </c>
      <c r="H9" s="242">
        <v>54505</v>
      </c>
      <c r="I9" s="242">
        <v>5340</v>
      </c>
      <c r="J9" s="242">
        <v>2999</v>
      </c>
      <c r="K9" s="242" t="s">
        <v>135</v>
      </c>
      <c r="L9" s="242" t="s">
        <v>135</v>
      </c>
      <c r="M9" s="242" t="s">
        <v>135</v>
      </c>
    </row>
    <row r="10" spans="1:15" ht="17.25" customHeight="1">
      <c r="A10" s="241" t="s">
        <v>423</v>
      </c>
      <c r="B10" s="242">
        <v>4</v>
      </c>
      <c r="C10" s="242" t="s">
        <v>135</v>
      </c>
      <c r="D10" s="242" t="s">
        <v>135</v>
      </c>
      <c r="E10" s="242">
        <v>23</v>
      </c>
      <c r="F10" s="242">
        <v>5066</v>
      </c>
      <c r="G10" s="242">
        <v>6497</v>
      </c>
      <c r="H10" s="242">
        <v>15392</v>
      </c>
      <c r="I10" s="242">
        <v>688</v>
      </c>
      <c r="J10" s="242">
        <v>8236</v>
      </c>
      <c r="K10" s="242" t="s">
        <v>135</v>
      </c>
      <c r="L10" s="242" t="s">
        <v>135</v>
      </c>
      <c r="M10" s="242" t="s">
        <v>135</v>
      </c>
    </row>
    <row r="11" spans="1:15" ht="17.25" customHeight="1">
      <c r="A11" s="241" t="s">
        <v>424</v>
      </c>
      <c r="B11" s="242">
        <v>17</v>
      </c>
      <c r="C11" s="242">
        <v>3</v>
      </c>
      <c r="D11" s="242" t="s">
        <v>135</v>
      </c>
      <c r="E11" s="242">
        <v>340</v>
      </c>
      <c r="F11" s="242">
        <v>130330</v>
      </c>
      <c r="G11" s="242">
        <v>592509</v>
      </c>
      <c r="H11" s="242">
        <v>880560</v>
      </c>
      <c r="I11" s="242">
        <v>325619</v>
      </c>
      <c r="J11" s="242">
        <v>265327</v>
      </c>
      <c r="K11" s="242">
        <v>10166</v>
      </c>
      <c r="L11" s="242">
        <v>2232</v>
      </c>
      <c r="M11" s="242">
        <v>11285</v>
      </c>
    </row>
    <row r="12" spans="1:15" ht="17.25" customHeight="1">
      <c r="A12" s="241" t="s">
        <v>425</v>
      </c>
      <c r="B12" s="242">
        <v>12</v>
      </c>
      <c r="C12" s="242">
        <v>3</v>
      </c>
      <c r="D12" s="242" t="s">
        <v>135</v>
      </c>
      <c r="E12" s="242">
        <v>275</v>
      </c>
      <c r="F12" s="242">
        <v>98327</v>
      </c>
      <c r="G12" s="242">
        <v>225286</v>
      </c>
      <c r="H12" s="242">
        <v>515951</v>
      </c>
      <c r="I12" s="242">
        <v>54916</v>
      </c>
      <c r="J12" s="242">
        <v>271582</v>
      </c>
      <c r="K12" s="242">
        <v>27590</v>
      </c>
      <c r="L12" s="242">
        <v>1203</v>
      </c>
      <c r="M12" s="242">
        <v>20213</v>
      </c>
    </row>
    <row r="13" spans="1:15" ht="17.25" customHeight="1">
      <c r="A13" s="241" t="s">
        <v>426</v>
      </c>
      <c r="B13" s="242">
        <v>1</v>
      </c>
      <c r="C13" s="242" t="s">
        <v>135</v>
      </c>
      <c r="D13" s="242" t="s">
        <v>135</v>
      </c>
      <c r="E13" s="242">
        <v>13</v>
      </c>
      <c r="F13" s="242" t="s">
        <v>175</v>
      </c>
      <c r="G13" s="242" t="s">
        <v>175</v>
      </c>
      <c r="H13" s="242" t="s">
        <v>175</v>
      </c>
      <c r="I13" s="242" t="s">
        <v>135</v>
      </c>
      <c r="J13" s="242" t="s">
        <v>175</v>
      </c>
      <c r="K13" s="242" t="s">
        <v>135</v>
      </c>
      <c r="L13" s="242" t="s">
        <v>135</v>
      </c>
      <c r="M13" s="242" t="s">
        <v>135</v>
      </c>
    </row>
    <row r="14" spans="1:15" ht="17.25" customHeight="1">
      <c r="A14" s="241" t="s">
        <v>427</v>
      </c>
      <c r="B14" s="242">
        <v>16</v>
      </c>
      <c r="C14" s="242">
        <v>2</v>
      </c>
      <c r="D14" s="242" t="s">
        <v>135</v>
      </c>
      <c r="E14" s="242">
        <v>285</v>
      </c>
      <c r="F14" s="242">
        <v>93136</v>
      </c>
      <c r="G14" s="242">
        <v>368278</v>
      </c>
      <c r="H14" s="242">
        <v>665377</v>
      </c>
      <c r="I14" s="242">
        <v>59180</v>
      </c>
      <c r="J14" s="242">
        <v>277436</v>
      </c>
      <c r="K14" s="242">
        <v>3254</v>
      </c>
      <c r="L14" s="242" t="s">
        <v>135</v>
      </c>
      <c r="M14" s="242">
        <v>7228</v>
      </c>
    </row>
    <row r="15" spans="1:15" ht="17.25" customHeight="1">
      <c r="A15" s="241" t="s">
        <v>428</v>
      </c>
      <c r="B15" s="242">
        <v>1</v>
      </c>
      <c r="C15" s="242" t="s">
        <v>135</v>
      </c>
      <c r="D15" s="242" t="s">
        <v>135</v>
      </c>
      <c r="E15" s="242">
        <v>5</v>
      </c>
      <c r="F15" s="242" t="s">
        <v>175</v>
      </c>
      <c r="G15" s="242" t="s">
        <v>175</v>
      </c>
      <c r="H15" s="242" t="s">
        <v>175</v>
      </c>
      <c r="I15" s="242" t="s">
        <v>135</v>
      </c>
      <c r="J15" s="242" t="s">
        <v>175</v>
      </c>
      <c r="K15" s="242" t="s">
        <v>135</v>
      </c>
      <c r="L15" s="242" t="s">
        <v>135</v>
      </c>
      <c r="M15" s="242" t="s">
        <v>135</v>
      </c>
    </row>
    <row r="16" spans="1:15" ht="17.25" customHeight="1">
      <c r="A16" s="241" t="s">
        <v>429</v>
      </c>
      <c r="B16" s="242">
        <v>7</v>
      </c>
      <c r="C16" s="242">
        <v>3</v>
      </c>
      <c r="D16" s="242" t="s">
        <v>135</v>
      </c>
      <c r="E16" s="242">
        <v>186</v>
      </c>
      <c r="F16" s="242">
        <v>63190</v>
      </c>
      <c r="G16" s="242">
        <v>156294</v>
      </c>
      <c r="H16" s="242">
        <v>245097</v>
      </c>
      <c r="I16" s="242" t="s">
        <v>175</v>
      </c>
      <c r="J16" s="242">
        <v>81142</v>
      </c>
      <c r="K16" s="242" t="s">
        <v>175</v>
      </c>
      <c r="L16" s="242" t="s">
        <v>135</v>
      </c>
      <c r="M16" s="242" t="s">
        <v>175</v>
      </c>
    </row>
    <row r="17" spans="1:13" ht="17.25" customHeight="1">
      <c r="A17" s="241" t="s">
        <v>430</v>
      </c>
      <c r="B17" s="242">
        <v>12</v>
      </c>
      <c r="C17" s="242" t="s">
        <v>135</v>
      </c>
      <c r="D17" s="242" t="s">
        <v>135</v>
      </c>
      <c r="E17" s="242">
        <v>153</v>
      </c>
      <c r="F17" s="242">
        <v>64049</v>
      </c>
      <c r="G17" s="242">
        <v>185064</v>
      </c>
      <c r="H17" s="242">
        <v>351869</v>
      </c>
      <c r="I17" s="242">
        <v>4976</v>
      </c>
      <c r="J17" s="242">
        <v>154449</v>
      </c>
      <c r="K17" s="242" t="s">
        <v>135</v>
      </c>
      <c r="L17" s="242" t="s">
        <v>135</v>
      </c>
      <c r="M17" s="242" t="s">
        <v>135</v>
      </c>
    </row>
    <row r="18" spans="1:13" ht="17.25" customHeight="1">
      <c r="A18" s="241" t="s">
        <v>431</v>
      </c>
      <c r="B18" s="242">
        <v>2</v>
      </c>
      <c r="C18" s="242">
        <v>1</v>
      </c>
      <c r="D18" s="242" t="s">
        <v>135</v>
      </c>
      <c r="E18" s="242">
        <v>68</v>
      </c>
      <c r="F18" s="242" t="s">
        <v>175</v>
      </c>
      <c r="G18" s="242" t="s">
        <v>175</v>
      </c>
      <c r="H18" s="242" t="s">
        <v>175</v>
      </c>
      <c r="I18" s="242" t="s">
        <v>175</v>
      </c>
      <c r="J18" s="242" t="s">
        <v>175</v>
      </c>
      <c r="K18" s="242" t="s">
        <v>175</v>
      </c>
      <c r="L18" s="242" t="s">
        <v>175</v>
      </c>
      <c r="M18" s="242" t="s">
        <v>175</v>
      </c>
    </row>
    <row r="19" spans="1:13" ht="17.25" customHeight="1">
      <c r="A19" s="241" t="s">
        <v>432</v>
      </c>
      <c r="B19" s="242">
        <v>17</v>
      </c>
      <c r="C19" s="242">
        <v>3</v>
      </c>
      <c r="D19" s="242" t="s">
        <v>135</v>
      </c>
      <c r="E19" s="242">
        <v>310</v>
      </c>
      <c r="F19" s="242">
        <v>122578</v>
      </c>
      <c r="G19" s="242">
        <v>189247</v>
      </c>
      <c r="H19" s="242">
        <v>407767</v>
      </c>
      <c r="I19" s="242">
        <v>160</v>
      </c>
      <c r="J19" s="242">
        <v>204305</v>
      </c>
      <c r="K19" s="242">
        <v>7085</v>
      </c>
      <c r="L19" s="242" t="s">
        <v>175</v>
      </c>
      <c r="M19" s="242">
        <v>8312</v>
      </c>
    </row>
    <row r="20" spans="1:13" ht="17.25" customHeight="1">
      <c r="A20" s="241" t="s">
        <v>433</v>
      </c>
      <c r="B20" s="242">
        <v>6</v>
      </c>
      <c r="C20" s="242">
        <v>2</v>
      </c>
      <c r="D20" s="242" t="s">
        <v>135</v>
      </c>
      <c r="E20" s="242">
        <v>207</v>
      </c>
      <c r="F20" s="242">
        <v>81300</v>
      </c>
      <c r="G20" s="242">
        <v>194961</v>
      </c>
      <c r="H20" s="242">
        <v>321262</v>
      </c>
      <c r="I20" s="242">
        <v>10612</v>
      </c>
      <c r="J20" s="242">
        <v>117262</v>
      </c>
      <c r="K20" s="242">
        <v>4974</v>
      </c>
      <c r="L20" s="242" t="s">
        <v>135</v>
      </c>
      <c r="M20" s="242">
        <v>10133</v>
      </c>
    </row>
    <row r="21" spans="1:13" ht="17.25" customHeight="1">
      <c r="A21" s="241" t="s">
        <v>434</v>
      </c>
      <c r="B21" s="242">
        <v>33</v>
      </c>
      <c r="C21" s="242">
        <v>10</v>
      </c>
      <c r="D21" s="242" t="s">
        <v>135</v>
      </c>
      <c r="E21" s="242">
        <v>1074</v>
      </c>
      <c r="F21" s="242">
        <v>409601</v>
      </c>
      <c r="G21" s="242">
        <v>667086</v>
      </c>
      <c r="H21" s="242">
        <v>1539943</v>
      </c>
      <c r="I21" s="242">
        <v>320</v>
      </c>
      <c r="J21" s="242">
        <v>823130</v>
      </c>
      <c r="K21" s="242">
        <v>76731</v>
      </c>
      <c r="L21" s="242">
        <v>1187</v>
      </c>
      <c r="M21" s="242">
        <v>68816</v>
      </c>
    </row>
    <row r="22" spans="1:13" ht="17.25" customHeight="1">
      <c r="A22" s="241" t="s">
        <v>435</v>
      </c>
      <c r="B22" s="242">
        <v>17</v>
      </c>
      <c r="C22" s="242">
        <v>2</v>
      </c>
      <c r="D22" s="242" t="s">
        <v>135</v>
      </c>
      <c r="E22" s="242">
        <v>583</v>
      </c>
      <c r="F22" s="242">
        <v>219664</v>
      </c>
      <c r="G22" s="242">
        <v>542182</v>
      </c>
      <c r="H22" s="242">
        <v>1027603</v>
      </c>
      <c r="I22" s="242">
        <v>61743</v>
      </c>
      <c r="J22" s="242">
        <v>466649</v>
      </c>
      <c r="K22" s="242">
        <v>123610</v>
      </c>
      <c r="L22" s="242">
        <v>118</v>
      </c>
      <c r="M22" s="242">
        <v>78380</v>
      </c>
    </row>
    <row r="23" spans="1:13" ht="17.25" customHeight="1">
      <c r="A23" s="241" t="s">
        <v>436</v>
      </c>
      <c r="B23" s="242">
        <v>23</v>
      </c>
      <c r="C23" s="242">
        <v>15</v>
      </c>
      <c r="D23" s="242">
        <v>1</v>
      </c>
      <c r="E23" s="242">
        <v>1738</v>
      </c>
      <c r="F23" s="242">
        <v>887858</v>
      </c>
      <c r="G23" s="242">
        <v>5348762</v>
      </c>
      <c r="H23" s="242">
        <v>7490747</v>
      </c>
      <c r="I23" s="242">
        <v>180504</v>
      </c>
      <c r="J23" s="242">
        <v>2030923</v>
      </c>
      <c r="K23" s="242">
        <v>209066</v>
      </c>
      <c r="L23" s="242">
        <v>4737</v>
      </c>
      <c r="M23" s="242">
        <v>255673</v>
      </c>
    </row>
    <row r="24" spans="1:13" ht="17.25" customHeight="1">
      <c r="A24" s="241" t="s">
        <v>437</v>
      </c>
      <c r="B24" s="242">
        <v>17</v>
      </c>
      <c r="C24" s="242">
        <v>9</v>
      </c>
      <c r="D24" s="242">
        <v>1</v>
      </c>
      <c r="E24" s="242">
        <v>1280</v>
      </c>
      <c r="F24" s="242">
        <v>478037</v>
      </c>
      <c r="G24" s="242">
        <v>3245833</v>
      </c>
      <c r="H24" s="242">
        <v>5016242</v>
      </c>
      <c r="I24" s="242">
        <v>15637</v>
      </c>
      <c r="J24" s="242">
        <v>1646115</v>
      </c>
      <c r="K24" s="242">
        <v>91258</v>
      </c>
      <c r="L24" s="242">
        <v>4412</v>
      </c>
      <c r="M24" s="242">
        <v>119657</v>
      </c>
    </row>
    <row r="25" spans="1:13" ht="17.25" customHeight="1">
      <c r="A25" s="241" t="s">
        <v>438</v>
      </c>
      <c r="B25" s="242">
        <v>1</v>
      </c>
      <c r="C25" s="242" t="s">
        <v>135</v>
      </c>
      <c r="D25" s="242" t="s">
        <v>135</v>
      </c>
      <c r="E25" s="242">
        <v>6</v>
      </c>
      <c r="F25" s="242" t="s">
        <v>175</v>
      </c>
      <c r="G25" s="242" t="s">
        <v>175</v>
      </c>
      <c r="H25" s="242" t="s">
        <v>175</v>
      </c>
      <c r="I25" s="242" t="s">
        <v>175</v>
      </c>
      <c r="J25" s="242" t="s">
        <v>175</v>
      </c>
      <c r="K25" s="242" t="s">
        <v>135</v>
      </c>
      <c r="L25" s="242" t="s">
        <v>135</v>
      </c>
      <c r="M25" s="242" t="s">
        <v>135</v>
      </c>
    </row>
    <row r="26" spans="1:13" ht="17.25" customHeight="1">
      <c r="A26" s="241" t="s">
        <v>439</v>
      </c>
      <c r="B26" s="242">
        <v>12</v>
      </c>
      <c r="C26" s="242">
        <v>2</v>
      </c>
      <c r="D26" s="242" t="s">
        <v>135</v>
      </c>
      <c r="E26" s="242">
        <v>286</v>
      </c>
      <c r="F26" s="242">
        <v>70113</v>
      </c>
      <c r="G26" s="242">
        <v>161381</v>
      </c>
      <c r="H26" s="242">
        <v>301346</v>
      </c>
      <c r="I26" s="242">
        <v>1225</v>
      </c>
      <c r="J26" s="242">
        <v>129654</v>
      </c>
      <c r="K26" s="242">
        <v>624</v>
      </c>
      <c r="L26" s="242" t="s">
        <v>135</v>
      </c>
      <c r="M26" s="242">
        <v>1601</v>
      </c>
    </row>
    <row r="27" spans="1:13" ht="17.25" customHeight="1" thickBot="1">
      <c r="A27" s="243" t="s">
        <v>32</v>
      </c>
      <c r="B27" s="244">
        <v>11</v>
      </c>
      <c r="C27" s="244">
        <v>2</v>
      </c>
      <c r="D27" s="244">
        <v>1</v>
      </c>
      <c r="E27" s="244">
        <v>784</v>
      </c>
      <c r="F27" s="244">
        <v>352335</v>
      </c>
      <c r="G27" s="244">
        <v>1199011</v>
      </c>
      <c r="H27" s="244">
        <v>1581501</v>
      </c>
      <c r="I27" s="244">
        <v>5949</v>
      </c>
      <c r="J27" s="244">
        <v>369581</v>
      </c>
      <c r="K27" s="244">
        <v>207634</v>
      </c>
      <c r="L27" s="244">
        <v>13650</v>
      </c>
      <c r="M27" s="244">
        <v>53396</v>
      </c>
    </row>
    <row r="28" spans="1:13">
      <c r="K28" s="56"/>
      <c r="L28" s="56"/>
      <c r="M28" s="56" t="s">
        <v>440</v>
      </c>
    </row>
  </sheetData>
  <mergeCells count="5">
    <mergeCell ref="B2:D2"/>
    <mergeCell ref="E2:E3"/>
    <mergeCell ref="H2:I2"/>
    <mergeCell ref="K2:M3"/>
    <mergeCell ref="B3:B4"/>
  </mergeCells>
  <phoneticPr fontId="33"/>
  <conditionalFormatting sqref="A5:M27">
    <cfRule type="expression" dxfId="0" priority="1" stopIfTrue="1">
      <formula>$C5="00"</formula>
    </cfRule>
  </conditionalFormatting>
  <hyperlinks>
    <hyperlink ref="O1" location="目次!A1" display="目次"/>
  </hyperlinks>
  <pageMargins left="0.6692913385826772" right="0.6692913385826772" top="0.98425196850393704" bottom="0.98425196850393704" header="0.51181102362204722" footer="0.51181102362204722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showGridLines="0" workbookViewId="0">
      <selection activeCell="M1" sqref="M1"/>
    </sheetView>
  </sheetViews>
  <sheetFormatPr defaultRowHeight="13.5"/>
  <cols>
    <col min="1" max="1" width="22.25" style="54" bestFit="1" customWidth="1"/>
    <col min="2" max="2" width="4.625" style="54" customWidth="1"/>
    <col min="3" max="3" width="8.625" style="54" bestFit="1" customWidth="1"/>
    <col min="4" max="4" width="4.625" style="54" customWidth="1"/>
    <col min="5" max="5" width="8.625" style="54" customWidth="1"/>
    <col min="6" max="6" width="4.625" style="54" customWidth="1"/>
    <col min="7" max="7" width="8.625" style="54" customWidth="1"/>
    <col min="8" max="8" width="5.25" style="54" bestFit="1" customWidth="1"/>
    <col min="9" max="9" width="9.25" style="54" bestFit="1" customWidth="1"/>
    <col min="10" max="10" width="5.25" style="54" bestFit="1" customWidth="1"/>
    <col min="11" max="16384" width="9" style="54"/>
  </cols>
  <sheetData>
    <row r="1" spans="1:13" ht="16.5" customHeight="1" thickBot="1">
      <c r="A1" s="245" t="s">
        <v>329</v>
      </c>
      <c r="G1" s="246" t="s">
        <v>176</v>
      </c>
      <c r="M1" s="312" t="s">
        <v>377</v>
      </c>
    </row>
    <row r="2" spans="1:13" ht="16.5" customHeight="1">
      <c r="A2" s="539" t="s">
        <v>330</v>
      </c>
      <c r="B2" s="439">
        <v>25</v>
      </c>
      <c r="C2" s="454"/>
      <c r="D2" s="439">
        <v>26</v>
      </c>
      <c r="E2" s="454"/>
      <c r="F2" s="439">
        <v>27</v>
      </c>
      <c r="G2" s="454"/>
      <c r="H2" s="439">
        <v>28</v>
      </c>
      <c r="I2" s="454"/>
      <c r="J2" s="515">
        <v>29</v>
      </c>
      <c r="K2" s="516"/>
    </row>
    <row r="3" spans="1:13" ht="16.5" customHeight="1">
      <c r="A3" s="540"/>
      <c r="B3" s="326" t="s">
        <v>177</v>
      </c>
      <c r="C3" s="327" t="s">
        <v>178</v>
      </c>
      <c r="D3" s="326" t="s">
        <v>177</v>
      </c>
      <c r="E3" s="327" t="s">
        <v>178</v>
      </c>
      <c r="F3" s="326" t="s">
        <v>177</v>
      </c>
      <c r="G3" s="327" t="s">
        <v>178</v>
      </c>
      <c r="H3" s="326" t="s">
        <v>177</v>
      </c>
      <c r="I3" s="327" t="s">
        <v>178</v>
      </c>
      <c r="J3" s="328" t="s">
        <v>177</v>
      </c>
      <c r="K3" s="329" t="s">
        <v>178</v>
      </c>
    </row>
    <row r="4" spans="1:13" ht="16.5" customHeight="1">
      <c r="A4" s="247" t="s">
        <v>2</v>
      </c>
      <c r="B4" s="248">
        <v>493</v>
      </c>
      <c r="C4" s="248">
        <v>3262110</v>
      </c>
      <c r="D4" s="248">
        <v>432</v>
      </c>
      <c r="E4" s="248">
        <v>2462990</v>
      </c>
      <c r="F4" s="248">
        <v>411</v>
      </c>
      <c r="G4" s="248">
        <v>1945230</v>
      </c>
      <c r="H4" s="248">
        <v>390</v>
      </c>
      <c r="I4" s="248">
        <v>1966240</v>
      </c>
      <c r="J4" s="249">
        <v>456</v>
      </c>
      <c r="K4" s="249">
        <v>2559250</v>
      </c>
    </row>
    <row r="5" spans="1:13" ht="16.5" customHeight="1">
      <c r="A5" s="250" t="s">
        <v>331</v>
      </c>
      <c r="B5" s="248">
        <v>249</v>
      </c>
      <c r="C5" s="248">
        <v>779320</v>
      </c>
      <c r="D5" s="248">
        <v>276</v>
      </c>
      <c r="E5" s="248">
        <v>792590</v>
      </c>
      <c r="F5" s="248">
        <v>279</v>
      </c>
      <c r="G5" s="248">
        <v>885940</v>
      </c>
      <c r="H5" s="248">
        <v>240</v>
      </c>
      <c r="I5" s="248">
        <v>640240</v>
      </c>
      <c r="J5" s="249">
        <v>273</v>
      </c>
      <c r="K5" s="249">
        <v>826100</v>
      </c>
    </row>
    <row r="6" spans="1:13" ht="16.5" customHeight="1">
      <c r="A6" s="250" t="s">
        <v>332</v>
      </c>
      <c r="B6" s="248">
        <v>3</v>
      </c>
      <c r="C6" s="248">
        <v>19000</v>
      </c>
      <c r="D6" s="248">
        <v>6</v>
      </c>
      <c r="E6" s="248">
        <v>66500</v>
      </c>
      <c r="F6" s="248">
        <v>5</v>
      </c>
      <c r="G6" s="248">
        <v>69000</v>
      </c>
      <c r="H6" s="248">
        <v>4</v>
      </c>
      <c r="I6" s="248">
        <v>68500</v>
      </c>
      <c r="J6" s="249">
        <v>5</v>
      </c>
      <c r="K6" s="249">
        <v>30000</v>
      </c>
    </row>
    <row r="7" spans="1:13" ht="16.5" customHeight="1">
      <c r="A7" s="250" t="s">
        <v>333</v>
      </c>
      <c r="B7" s="248">
        <v>32</v>
      </c>
      <c r="C7" s="248">
        <v>391020</v>
      </c>
      <c r="D7" s="248">
        <v>28</v>
      </c>
      <c r="E7" s="248">
        <v>347010</v>
      </c>
      <c r="F7" s="248">
        <v>10</v>
      </c>
      <c r="G7" s="248">
        <v>110440</v>
      </c>
      <c r="H7" s="248">
        <v>12</v>
      </c>
      <c r="I7" s="248">
        <v>95670</v>
      </c>
      <c r="J7" s="249">
        <v>1</v>
      </c>
      <c r="K7" s="249">
        <v>6000</v>
      </c>
    </row>
    <row r="8" spans="1:13" ht="16.5" customHeight="1">
      <c r="A8" s="250" t="s">
        <v>334</v>
      </c>
      <c r="B8" s="248">
        <v>177</v>
      </c>
      <c r="C8" s="248">
        <v>1812070</v>
      </c>
      <c r="D8" s="248">
        <v>84</v>
      </c>
      <c r="E8" s="248">
        <v>1004150</v>
      </c>
      <c r="F8" s="248">
        <v>50</v>
      </c>
      <c r="G8" s="248">
        <v>629900</v>
      </c>
      <c r="H8" s="248">
        <v>47</v>
      </c>
      <c r="I8" s="248">
        <v>667250</v>
      </c>
      <c r="J8" s="249">
        <v>64</v>
      </c>
      <c r="K8" s="249">
        <v>996950</v>
      </c>
    </row>
    <row r="9" spans="1:13" ht="16.5" customHeight="1">
      <c r="A9" s="250" t="s">
        <v>335</v>
      </c>
      <c r="B9" s="248" t="s">
        <v>135</v>
      </c>
      <c r="C9" s="248" t="s">
        <v>135</v>
      </c>
      <c r="D9" s="248">
        <v>4</v>
      </c>
      <c r="E9" s="248">
        <v>39800</v>
      </c>
      <c r="F9" s="248" t="s">
        <v>378</v>
      </c>
      <c r="G9" s="248" t="s">
        <v>378</v>
      </c>
      <c r="H9" s="248">
        <v>2</v>
      </c>
      <c r="I9" s="248">
        <v>12500</v>
      </c>
      <c r="J9" s="249">
        <v>2</v>
      </c>
      <c r="K9" s="249">
        <v>14500</v>
      </c>
    </row>
    <row r="10" spans="1:13" ht="16.5" customHeight="1">
      <c r="A10" s="250" t="s">
        <v>336</v>
      </c>
      <c r="B10" s="251" t="s">
        <v>135</v>
      </c>
      <c r="C10" s="251" t="s">
        <v>135</v>
      </c>
      <c r="D10" s="248" t="s">
        <v>378</v>
      </c>
      <c r="E10" s="248" t="s">
        <v>378</v>
      </c>
      <c r="F10" s="248">
        <v>2</v>
      </c>
      <c r="G10" s="248">
        <v>6900</v>
      </c>
      <c r="H10" s="248">
        <v>0</v>
      </c>
      <c r="I10" s="248">
        <v>0</v>
      </c>
      <c r="J10" s="249">
        <v>0</v>
      </c>
      <c r="K10" s="249">
        <v>0</v>
      </c>
    </row>
    <row r="11" spans="1:13" ht="16.5" customHeight="1">
      <c r="A11" s="250" t="s">
        <v>337</v>
      </c>
      <c r="B11" s="251" t="s">
        <v>135</v>
      </c>
      <c r="C11" s="251" t="s">
        <v>135</v>
      </c>
      <c r="D11" s="248">
        <v>1</v>
      </c>
      <c r="E11" s="248">
        <v>20000</v>
      </c>
      <c r="F11" s="248">
        <v>0</v>
      </c>
      <c r="G11" s="248">
        <v>0</v>
      </c>
      <c r="H11" s="248">
        <v>0</v>
      </c>
      <c r="I11" s="248">
        <v>0</v>
      </c>
      <c r="J11" s="249">
        <v>0</v>
      </c>
      <c r="K11" s="249">
        <v>0</v>
      </c>
    </row>
    <row r="12" spans="1:13" ht="16.5" customHeight="1">
      <c r="A12" s="250" t="s">
        <v>338</v>
      </c>
      <c r="B12" s="248">
        <v>25</v>
      </c>
      <c r="C12" s="248">
        <v>95900</v>
      </c>
      <c r="D12" s="248">
        <v>23</v>
      </c>
      <c r="E12" s="248">
        <v>66020</v>
      </c>
      <c r="F12" s="248">
        <v>57</v>
      </c>
      <c r="G12" s="248">
        <v>169980</v>
      </c>
      <c r="H12" s="248">
        <v>65</v>
      </c>
      <c r="I12" s="248">
        <v>206290</v>
      </c>
      <c r="J12" s="249">
        <v>70</v>
      </c>
      <c r="K12" s="249">
        <v>193930</v>
      </c>
    </row>
    <row r="13" spans="1:13" ht="16.5" customHeight="1">
      <c r="A13" s="250" t="s">
        <v>339</v>
      </c>
      <c r="B13" s="248">
        <v>7</v>
      </c>
      <c r="C13" s="248">
        <v>164800</v>
      </c>
      <c r="D13" s="248">
        <v>5</v>
      </c>
      <c r="E13" s="248">
        <v>84200</v>
      </c>
      <c r="F13" s="248">
        <v>2</v>
      </c>
      <c r="G13" s="248">
        <v>53800</v>
      </c>
      <c r="H13" s="248">
        <v>6</v>
      </c>
      <c r="I13" s="248">
        <v>92000</v>
      </c>
      <c r="J13" s="249">
        <v>16</v>
      </c>
      <c r="K13" s="249">
        <v>204860</v>
      </c>
    </row>
    <row r="14" spans="1:13" ht="16.5" customHeight="1">
      <c r="A14" s="250" t="s">
        <v>340</v>
      </c>
      <c r="B14" s="251" t="s">
        <v>135</v>
      </c>
      <c r="C14" s="251" t="s">
        <v>135</v>
      </c>
      <c r="D14" s="248">
        <v>5</v>
      </c>
      <c r="E14" s="248">
        <v>42720</v>
      </c>
      <c r="F14" s="248">
        <v>6</v>
      </c>
      <c r="G14" s="248">
        <v>19270</v>
      </c>
      <c r="H14" s="248">
        <v>2</v>
      </c>
      <c r="I14" s="248">
        <v>13010</v>
      </c>
      <c r="J14" s="249">
        <v>4</v>
      </c>
      <c r="K14" s="249">
        <v>13340</v>
      </c>
    </row>
    <row r="15" spans="1:13" ht="16.5" customHeight="1">
      <c r="A15" s="250" t="s">
        <v>441</v>
      </c>
      <c r="B15" s="248" t="s">
        <v>135</v>
      </c>
      <c r="C15" s="248" t="s">
        <v>135</v>
      </c>
      <c r="D15" s="248" t="s">
        <v>135</v>
      </c>
      <c r="E15" s="248" t="s">
        <v>135</v>
      </c>
      <c r="F15" s="248" t="s">
        <v>135</v>
      </c>
      <c r="G15" s="248" t="s">
        <v>135</v>
      </c>
      <c r="H15" s="248" t="s">
        <v>135</v>
      </c>
      <c r="I15" s="248" t="s">
        <v>135</v>
      </c>
      <c r="J15" s="317">
        <v>2</v>
      </c>
      <c r="K15" s="317">
        <v>10000</v>
      </c>
    </row>
    <row r="16" spans="1:13" ht="25.5" customHeight="1" thickBot="1">
      <c r="A16" s="252" t="s">
        <v>379</v>
      </c>
      <c r="B16" s="253" t="s">
        <v>135</v>
      </c>
      <c r="C16" s="253" t="s">
        <v>135</v>
      </c>
      <c r="D16" s="253" t="s">
        <v>135</v>
      </c>
      <c r="E16" s="253" t="s">
        <v>135</v>
      </c>
      <c r="F16" s="253" t="s">
        <v>135</v>
      </c>
      <c r="G16" s="253" t="s">
        <v>135</v>
      </c>
      <c r="H16" s="253">
        <v>12</v>
      </c>
      <c r="I16" s="253">
        <v>170780</v>
      </c>
      <c r="J16" s="254">
        <v>19</v>
      </c>
      <c r="K16" s="254">
        <v>263570</v>
      </c>
    </row>
    <row r="17" spans="1:10" ht="16.5" customHeight="1">
      <c r="A17" s="255" t="s">
        <v>341</v>
      </c>
      <c r="B17" s="256"/>
      <c r="C17" s="256"/>
      <c r="D17" s="256"/>
      <c r="E17" s="256"/>
      <c r="F17" s="256"/>
      <c r="J17" s="54" t="s">
        <v>342</v>
      </c>
    </row>
    <row r="22" spans="1:10">
      <c r="B22" s="117"/>
    </row>
  </sheetData>
  <mergeCells count="6">
    <mergeCell ref="J2:K2"/>
    <mergeCell ref="A2:A3"/>
    <mergeCell ref="B2:C2"/>
    <mergeCell ref="D2:E2"/>
    <mergeCell ref="F2:G2"/>
    <mergeCell ref="H2:I2"/>
  </mergeCells>
  <phoneticPr fontId="33"/>
  <hyperlinks>
    <hyperlink ref="M1" location="目次!A1" display="目次"/>
  </hyperlinks>
  <printOptions horizontalCentered="1"/>
  <pageMargins left="0.23622047244094491" right="0.23622047244094491" top="0.74803149606299213" bottom="0.74803149606299213" header="0.31496062992125984" footer="0.31496062992125984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workbookViewId="0">
      <pane xSplit="2" ySplit="2" topLeftCell="C21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/>
  <cols>
    <col min="1" max="1" width="3.75" style="54" customWidth="1"/>
    <col min="2" max="2" width="8.75" style="54" customWidth="1"/>
    <col min="3" max="7" width="10.125" style="54" customWidth="1"/>
    <col min="8" max="11" width="9.625" style="54" customWidth="1"/>
    <col min="12" max="16384" width="9" style="54"/>
  </cols>
  <sheetData>
    <row r="1" spans="1:9" ht="18" customHeight="1" thickBot="1">
      <c r="A1" s="318" t="s">
        <v>343</v>
      </c>
      <c r="B1" s="101"/>
      <c r="E1" s="56"/>
      <c r="F1" s="101"/>
      <c r="G1" s="76" t="s">
        <v>344</v>
      </c>
      <c r="I1" s="312" t="s">
        <v>377</v>
      </c>
    </row>
    <row r="2" spans="1:9" s="58" customFormat="1" ht="24.75" thickBot="1">
      <c r="A2" s="257" t="s">
        <v>245</v>
      </c>
      <c r="B2" s="319" t="s">
        <v>345</v>
      </c>
      <c r="C2" s="258" t="s">
        <v>346</v>
      </c>
      <c r="D2" s="259" t="s">
        <v>347</v>
      </c>
      <c r="E2" s="259" t="s">
        <v>348</v>
      </c>
      <c r="F2" s="260" t="s">
        <v>349</v>
      </c>
      <c r="G2" s="261" t="s">
        <v>350</v>
      </c>
    </row>
    <row r="3" spans="1:9" s="55" customFormat="1" ht="21" customHeight="1">
      <c r="A3" s="307"/>
      <c r="B3" s="263" t="s">
        <v>351</v>
      </c>
      <c r="C3" s="303">
        <v>410</v>
      </c>
      <c r="D3" s="304">
        <v>32</v>
      </c>
      <c r="E3" s="304">
        <v>275</v>
      </c>
      <c r="F3" s="304">
        <v>121</v>
      </c>
      <c r="G3" s="304">
        <v>185</v>
      </c>
    </row>
    <row r="4" spans="1:9" s="55" customFormat="1" ht="21" customHeight="1">
      <c r="A4" s="264"/>
      <c r="B4" s="265" t="s">
        <v>352</v>
      </c>
      <c r="C4" s="77">
        <v>2149</v>
      </c>
      <c r="D4" s="78">
        <v>97</v>
      </c>
      <c r="E4" s="78">
        <v>818</v>
      </c>
      <c r="F4" s="78">
        <v>554</v>
      </c>
      <c r="G4" s="78">
        <v>626</v>
      </c>
      <c r="I4" s="262"/>
    </row>
    <row r="5" spans="1:9" s="55" customFormat="1" ht="21" customHeight="1">
      <c r="A5" s="264">
        <v>25</v>
      </c>
      <c r="B5" s="265" t="s">
        <v>353</v>
      </c>
      <c r="C5" s="77">
        <v>2559</v>
      </c>
      <c r="D5" s="78">
        <v>129</v>
      </c>
      <c r="E5" s="78">
        <v>1093</v>
      </c>
      <c r="F5" s="78">
        <v>675</v>
      </c>
      <c r="G5" s="78">
        <v>811</v>
      </c>
    </row>
    <row r="6" spans="1:9" s="55" customFormat="1" ht="21" customHeight="1">
      <c r="A6" s="264"/>
      <c r="B6" s="266" t="s">
        <v>380</v>
      </c>
      <c r="C6" s="77">
        <v>2523</v>
      </c>
      <c r="D6" s="78">
        <v>91</v>
      </c>
      <c r="E6" s="78">
        <v>1093</v>
      </c>
      <c r="F6" s="78">
        <v>603</v>
      </c>
      <c r="G6" s="78">
        <v>739</v>
      </c>
    </row>
    <row r="7" spans="1:9" s="55" customFormat="1" ht="21" customHeight="1">
      <c r="A7" s="264"/>
      <c r="B7" s="265" t="s">
        <v>354</v>
      </c>
      <c r="C7" s="77">
        <v>36</v>
      </c>
      <c r="D7" s="78">
        <v>38</v>
      </c>
      <c r="E7" s="78">
        <v>0</v>
      </c>
      <c r="F7" s="78">
        <v>72</v>
      </c>
      <c r="G7" s="78">
        <v>72</v>
      </c>
    </row>
    <row r="8" spans="1:9" s="55" customFormat="1" ht="21" customHeight="1" thickBot="1">
      <c r="A8" s="267"/>
      <c r="B8" s="268" t="s">
        <v>179</v>
      </c>
      <c r="C8" s="305">
        <v>579076</v>
      </c>
      <c r="D8" s="306">
        <v>19550</v>
      </c>
      <c r="E8" s="306">
        <v>32790</v>
      </c>
      <c r="F8" s="306">
        <v>57620</v>
      </c>
      <c r="G8" s="306">
        <v>139875</v>
      </c>
    </row>
    <row r="9" spans="1:9" s="55" customFormat="1" ht="21" customHeight="1">
      <c r="A9" s="307"/>
      <c r="B9" s="263" t="s">
        <v>351</v>
      </c>
      <c r="C9" s="303">
        <v>257</v>
      </c>
      <c r="D9" s="304">
        <v>32</v>
      </c>
      <c r="E9" s="304">
        <v>296</v>
      </c>
      <c r="F9" s="304">
        <v>169</v>
      </c>
      <c r="G9" s="304">
        <v>200</v>
      </c>
    </row>
    <row r="10" spans="1:9" s="55" customFormat="1" ht="21" customHeight="1">
      <c r="A10" s="264"/>
      <c r="B10" s="265" t="s">
        <v>352</v>
      </c>
      <c r="C10" s="77">
        <v>2335</v>
      </c>
      <c r="D10" s="78">
        <v>97</v>
      </c>
      <c r="E10" s="78">
        <v>884</v>
      </c>
      <c r="F10" s="78">
        <v>574</v>
      </c>
      <c r="G10" s="78">
        <v>664</v>
      </c>
    </row>
    <row r="11" spans="1:9" s="55" customFormat="1" ht="21" customHeight="1">
      <c r="A11" s="264">
        <v>26</v>
      </c>
      <c r="B11" s="265" t="s">
        <v>353</v>
      </c>
      <c r="C11" s="77">
        <v>2592</v>
      </c>
      <c r="D11" s="78">
        <v>129</v>
      </c>
      <c r="E11" s="78">
        <v>1180</v>
      </c>
      <c r="F11" s="78">
        <v>743</v>
      </c>
      <c r="G11" s="78">
        <v>864</v>
      </c>
    </row>
    <row r="12" spans="1:9" s="55" customFormat="1" ht="21" customHeight="1">
      <c r="A12" s="264"/>
      <c r="B12" s="266" t="s">
        <v>380</v>
      </c>
      <c r="C12" s="77">
        <v>2558</v>
      </c>
      <c r="D12" s="78">
        <v>93</v>
      </c>
      <c r="E12" s="78">
        <v>1180</v>
      </c>
      <c r="F12" s="78">
        <v>670</v>
      </c>
      <c r="G12" s="78">
        <v>794</v>
      </c>
    </row>
    <row r="13" spans="1:9" s="55" customFormat="1" ht="21" customHeight="1">
      <c r="A13" s="264"/>
      <c r="B13" s="265" t="s">
        <v>354</v>
      </c>
      <c r="C13" s="77">
        <v>34</v>
      </c>
      <c r="D13" s="78">
        <v>36</v>
      </c>
      <c r="E13" s="78">
        <v>0</v>
      </c>
      <c r="F13" s="78">
        <v>73</v>
      </c>
      <c r="G13" s="78">
        <v>70</v>
      </c>
    </row>
    <row r="14" spans="1:9" s="55" customFormat="1" ht="21" customHeight="1" thickBot="1">
      <c r="A14" s="267"/>
      <c r="B14" s="268" t="s">
        <v>179</v>
      </c>
      <c r="C14" s="305">
        <v>521340</v>
      </c>
      <c r="D14" s="306">
        <v>19200</v>
      </c>
      <c r="E14" s="306">
        <v>35400</v>
      </c>
      <c r="F14" s="306">
        <v>58015</v>
      </c>
      <c r="G14" s="306">
        <v>146565</v>
      </c>
    </row>
    <row r="15" spans="1:9" s="55" customFormat="1" ht="21" customHeight="1">
      <c r="A15" s="307"/>
      <c r="B15" s="263" t="s">
        <v>351</v>
      </c>
      <c r="C15" s="303">
        <v>231</v>
      </c>
      <c r="D15" s="304">
        <v>32</v>
      </c>
      <c r="E15" s="304">
        <v>1030</v>
      </c>
      <c r="F15" s="304">
        <v>133</v>
      </c>
      <c r="G15" s="304">
        <v>229</v>
      </c>
    </row>
    <row r="16" spans="1:9" s="55" customFormat="1" ht="21" customHeight="1">
      <c r="A16" s="264"/>
      <c r="B16" s="265" t="s">
        <v>352</v>
      </c>
      <c r="C16" s="77">
        <v>2431</v>
      </c>
      <c r="D16" s="78">
        <v>104</v>
      </c>
      <c r="E16" s="78">
        <v>3083</v>
      </c>
      <c r="F16" s="78">
        <v>578</v>
      </c>
      <c r="G16" s="78">
        <v>775</v>
      </c>
    </row>
    <row r="17" spans="1:7" s="55" customFormat="1" ht="21" customHeight="1">
      <c r="A17" s="264">
        <v>27</v>
      </c>
      <c r="B17" s="265" t="s">
        <v>353</v>
      </c>
      <c r="C17" s="77">
        <v>2662</v>
      </c>
      <c r="D17" s="78">
        <v>136</v>
      </c>
      <c r="E17" s="78">
        <v>4113</v>
      </c>
      <c r="F17" s="78">
        <v>711</v>
      </c>
      <c r="G17" s="78">
        <v>1004</v>
      </c>
    </row>
    <row r="18" spans="1:7" s="55" customFormat="1" ht="21" customHeight="1">
      <c r="A18" s="264"/>
      <c r="B18" s="266" t="s">
        <v>380</v>
      </c>
      <c r="C18" s="77">
        <v>2606</v>
      </c>
      <c r="D18" s="78">
        <v>90</v>
      </c>
      <c r="E18" s="78">
        <v>4113</v>
      </c>
      <c r="F18" s="78">
        <v>647</v>
      </c>
      <c r="G18" s="78">
        <v>914</v>
      </c>
    </row>
    <row r="19" spans="1:7" s="55" customFormat="1" ht="21" customHeight="1">
      <c r="A19" s="264"/>
      <c r="B19" s="265" t="s">
        <v>354</v>
      </c>
      <c r="C19" s="77">
        <v>56</v>
      </c>
      <c r="D19" s="78">
        <v>46</v>
      </c>
      <c r="E19" s="78">
        <v>0</v>
      </c>
      <c r="F19" s="78">
        <v>64</v>
      </c>
      <c r="G19" s="78">
        <v>90</v>
      </c>
    </row>
    <row r="20" spans="1:7" s="55" customFormat="1" ht="21" customHeight="1" thickBot="1">
      <c r="A20" s="267"/>
      <c r="B20" s="268" t="s">
        <v>179</v>
      </c>
      <c r="C20" s="305">
        <v>532238</v>
      </c>
      <c r="D20" s="306">
        <v>21650</v>
      </c>
      <c r="E20" s="306">
        <v>123390</v>
      </c>
      <c r="F20" s="306">
        <v>50802</v>
      </c>
      <c r="G20" s="306">
        <v>173795</v>
      </c>
    </row>
    <row r="21" spans="1:7" s="55" customFormat="1" ht="21" customHeight="1">
      <c r="A21" s="264"/>
      <c r="B21" s="320" t="s">
        <v>351</v>
      </c>
      <c r="C21" s="321">
        <v>352</v>
      </c>
      <c r="D21" s="322">
        <v>32</v>
      </c>
      <c r="E21" s="322">
        <v>196</v>
      </c>
      <c r="F21" s="322">
        <v>61</v>
      </c>
      <c r="G21" s="322">
        <v>232</v>
      </c>
    </row>
    <row r="22" spans="1:7" s="55" customFormat="1" ht="21" customHeight="1">
      <c r="A22" s="264"/>
      <c r="B22" s="265" t="s">
        <v>352</v>
      </c>
      <c r="C22" s="321">
        <v>2398</v>
      </c>
      <c r="D22" s="322">
        <v>102</v>
      </c>
      <c r="E22" s="322">
        <v>720</v>
      </c>
      <c r="F22" s="322">
        <v>660</v>
      </c>
      <c r="G22" s="322">
        <v>786</v>
      </c>
    </row>
    <row r="23" spans="1:7" s="55" customFormat="1" ht="21" customHeight="1">
      <c r="A23" s="264">
        <v>28</v>
      </c>
      <c r="B23" s="265" t="s">
        <v>353</v>
      </c>
      <c r="C23" s="321">
        <v>2750</v>
      </c>
      <c r="D23" s="322">
        <v>134</v>
      </c>
      <c r="E23" s="322">
        <v>916</v>
      </c>
      <c r="F23" s="322">
        <v>721</v>
      </c>
      <c r="G23" s="322">
        <v>1018</v>
      </c>
    </row>
    <row r="24" spans="1:7" s="55" customFormat="1" ht="21" customHeight="1">
      <c r="A24" s="264"/>
      <c r="B24" s="265" t="s">
        <v>380</v>
      </c>
      <c r="C24" s="321">
        <v>2668</v>
      </c>
      <c r="D24" s="322">
        <v>90</v>
      </c>
      <c r="E24" s="322">
        <v>916</v>
      </c>
      <c r="F24" s="322">
        <v>667</v>
      </c>
      <c r="G24" s="322">
        <v>916</v>
      </c>
    </row>
    <row r="25" spans="1:7" s="55" customFormat="1" ht="21" customHeight="1">
      <c r="A25" s="264"/>
      <c r="B25" s="265" t="s">
        <v>354</v>
      </c>
      <c r="C25" s="321">
        <v>82</v>
      </c>
      <c r="D25" s="322">
        <v>44</v>
      </c>
      <c r="E25" s="322">
        <v>0</v>
      </c>
      <c r="F25" s="322">
        <v>54</v>
      </c>
      <c r="G25" s="322">
        <v>102</v>
      </c>
    </row>
    <row r="26" spans="1:7" s="55" customFormat="1" ht="21" customHeight="1" thickBot="1">
      <c r="A26" s="264"/>
      <c r="B26" s="323" t="s">
        <v>179</v>
      </c>
      <c r="C26" s="321">
        <v>582133</v>
      </c>
      <c r="D26" s="322">
        <v>21100</v>
      </c>
      <c r="E26" s="322">
        <v>27480</v>
      </c>
      <c r="F26" s="322">
        <v>36370</v>
      </c>
      <c r="G26" s="322">
        <v>180895</v>
      </c>
    </row>
    <row r="27" spans="1:7" s="55" customFormat="1" ht="21" customHeight="1">
      <c r="A27" s="307"/>
      <c r="B27" s="263" t="s">
        <v>351</v>
      </c>
      <c r="C27" s="370">
        <v>282</v>
      </c>
      <c r="D27" s="371">
        <v>32</v>
      </c>
      <c r="E27" s="371">
        <v>188</v>
      </c>
      <c r="F27" s="371">
        <v>75</v>
      </c>
      <c r="G27" s="371">
        <v>224</v>
      </c>
    </row>
    <row r="28" spans="1:7" s="55" customFormat="1" ht="21" customHeight="1">
      <c r="A28" s="264"/>
      <c r="B28" s="265" t="s">
        <v>352</v>
      </c>
      <c r="C28" s="372">
        <v>2973</v>
      </c>
      <c r="D28" s="373">
        <v>91</v>
      </c>
      <c r="E28" s="373">
        <v>724</v>
      </c>
      <c r="F28" s="373">
        <v>674</v>
      </c>
      <c r="G28" s="373">
        <v>767</v>
      </c>
    </row>
    <row r="29" spans="1:7" s="55" customFormat="1" ht="21" customHeight="1">
      <c r="A29" s="374">
        <v>29</v>
      </c>
      <c r="B29" s="265" t="s">
        <v>353</v>
      </c>
      <c r="C29" s="372">
        <v>3255</v>
      </c>
      <c r="D29" s="373">
        <v>123</v>
      </c>
      <c r="E29" s="373">
        <v>912</v>
      </c>
      <c r="F29" s="373">
        <v>749</v>
      </c>
      <c r="G29" s="373">
        <v>991</v>
      </c>
    </row>
    <row r="30" spans="1:7" s="55" customFormat="1" ht="21" customHeight="1">
      <c r="A30" s="264"/>
      <c r="B30" s="266" t="s">
        <v>442</v>
      </c>
      <c r="C30" s="372">
        <v>3177</v>
      </c>
      <c r="D30" s="373">
        <v>90</v>
      </c>
      <c r="E30" s="373">
        <v>912</v>
      </c>
      <c r="F30" s="373">
        <v>697</v>
      </c>
      <c r="G30" s="373">
        <v>885</v>
      </c>
    </row>
    <row r="31" spans="1:7" s="55" customFormat="1" ht="21" customHeight="1">
      <c r="A31" s="264"/>
      <c r="B31" s="265" t="s">
        <v>354</v>
      </c>
      <c r="C31" s="372">
        <v>78</v>
      </c>
      <c r="D31" s="373">
        <v>33</v>
      </c>
      <c r="E31" s="373">
        <v>0</v>
      </c>
      <c r="F31" s="373">
        <v>52</v>
      </c>
      <c r="G31" s="373">
        <v>106</v>
      </c>
    </row>
    <row r="32" spans="1:7" s="55" customFormat="1" ht="21" customHeight="1" thickBot="1">
      <c r="A32" s="267"/>
      <c r="B32" s="268" t="s">
        <v>179</v>
      </c>
      <c r="C32" s="375">
        <v>672217</v>
      </c>
      <c r="D32" s="376">
        <v>18150</v>
      </c>
      <c r="E32" s="376">
        <v>27360</v>
      </c>
      <c r="F32" s="376">
        <v>35570</v>
      </c>
      <c r="G32" s="376">
        <v>179515</v>
      </c>
    </row>
    <row r="33" spans="1:7" s="55" customFormat="1">
      <c r="A33" s="269"/>
      <c r="B33" s="308"/>
      <c r="C33" s="322"/>
      <c r="D33" s="322"/>
      <c r="E33" s="322"/>
      <c r="F33" s="322"/>
      <c r="G33" s="56" t="s">
        <v>443</v>
      </c>
    </row>
    <row r="34" spans="1:7" s="55" customFormat="1">
      <c r="A34" s="78"/>
      <c r="B34" s="308"/>
      <c r="C34" s="377"/>
      <c r="D34" s="377"/>
      <c r="E34" s="377"/>
      <c r="F34" s="377"/>
    </row>
    <row r="35" spans="1:7" s="55" customFormat="1">
      <c r="C35" s="269"/>
      <c r="D35" s="269"/>
      <c r="E35" s="269"/>
      <c r="F35" s="269"/>
    </row>
    <row r="36" spans="1:7" s="55" customFormat="1">
      <c r="B36" s="270"/>
      <c r="C36" s="54"/>
      <c r="D36" s="54"/>
      <c r="E36" s="54"/>
      <c r="F36" s="78"/>
    </row>
    <row r="37" spans="1:7" s="55" customFormat="1">
      <c r="A37" s="54"/>
      <c r="B37" s="270"/>
      <c r="C37" s="54"/>
      <c r="D37" s="54"/>
      <c r="E37" s="54"/>
      <c r="F37" s="78"/>
    </row>
    <row r="38" spans="1:7" s="55" customFormat="1" ht="21" customHeight="1">
      <c r="A38" s="54"/>
      <c r="B38" s="270"/>
      <c r="C38" s="54"/>
      <c r="D38" s="54"/>
      <c r="E38" s="54"/>
      <c r="F38" s="78"/>
      <c r="G38" s="54"/>
    </row>
    <row r="39" spans="1:7" s="55" customFormat="1" ht="21" customHeight="1">
      <c r="A39" s="54"/>
      <c r="B39" s="270"/>
      <c r="C39" s="54"/>
      <c r="D39" s="54"/>
      <c r="E39" s="54"/>
      <c r="F39" s="54"/>
      <c r="G39" s="54"/>
    </row>
    <row r="40" spans="1:7" ht="20.25" customHeight="1"/>
  </sheetData>
  <phoneticPr fontId="33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/>
    </sheetView>
  </sheetViews>
  <sheetFormatPr defaultRowHeight="13.5"/>
  <cols>
    <col min="1" max="1" width="12.125" style="35" customWidth="1"/>
    <col min="2" max="2" width="7.125" style="4" customWidth="1"/>
    <col min="3" max="5" width="6.375" style="4" customWidth="1"/>
    <col min="6" max="6" width="7.125" style="4" customWidth="1"/>
    <col min="7" max="9" width="6.25" style="4" customWidth="1"/>
    <col min="10" max="10" width="8.125" style="4" customWidth="1"/>
    <col min="11" max="11" width="8.875" style="4" customWidth="1"/>
    <col min="12" max="12" width="8.125" style="4" customWidth="1"/>
    <col min="13" max="13" width="12.25" style="4" customWidth="1"/>
    <col min="14" max="14" width="7.25" style="4" customWidth="1"/>
    <col min="15" max="17" width="6" style="4" customWidth="1"/>
    <col min="18" max="18" width="7.375" style="4" customWidth="1"/>
    <col min="19" max="19" width="6" style="4" customWidth="1"/>
    <col min="20" max="20" width="5" style="4" customWidth="1"/>
    <col min="21" max="21" width="6" style="4" customWidth="1"/>
    <col min="22" max="22" width="9" style="4"/>
    <col min="23" max="23" width="7.25" style="4" customWidth="1"/>
    <col min="24" max="16384" width="9" style="4"/>
  </cols>
  <sheetData>
    <row r="1" spans="1:14" ht="18.75" customHeight="1" thickBot="1">
      <c r="A1" s="1" t="s">
        <v>200</v>
      </c>
      <c r="B1" s="2"/>
      <c r="C1" s="2"/>
      <c r="D1" s="2"/>
      <c r="E1" s="2"/>
      <c r="F1" s="2"/>
      <c r="G1" s="2"/>
      <c r="H1" s="2"/>
      <c r="I1" s="2"/>
      <c r="J1" s="3" t="s">
        <v>201</v>
      </c>
      <c r="K1" s="3"/>
      <c r="L1" s="3"/>
      <c r="N1" s="279" t="s">
        <v>223</v>
      </c>
    </row>
    <row r="2" spans="1:14" s="8" customFormat="1" ht="12" customHeight="1">
      <c r="A2" s="406" t="s">
        <v>0</v>
      </c>
      <c r="B2" s="5" t="s">
        <v>202</v>
      </c>
      <c r="C2" s="6"/>
      <c r="D2" s="6"/>
      <c r="E2" s="6"/>
      <c r="F2" s="7"/>
      <c r="G2" s="408" t="s">
        <v>1</v>
      </c>
      <c r="H2" s="408"/>
      <c r="I2" s="408"/>
      <c r="J2" s="408"/>
      <c r="K2" s="409" t="s">
        <v>203</v>
      </c>
      <c r="L2" s="409" t="s">
        <v>204</v>
      </c>
    </row>
    <row r="3" spans="1:14" s="8" customFormat="1" ht="12" customHeight="1">
      <c r="A3" s="406"/>
      <c r="B3" s="412" t="s">
        <v>2</v>
      </c>
      <c r="C3" s="9" t="s">
        <v>3</v>
      </c>
      <c r="D3" s="10"/>
      <c r="E3" s="11"/>
      <c r="F3" s="414" t="s">
        <v>4</v>
      </c>
      <c r="G3" s="12"/>
      <c r="H3" s="416" t="s">
        <v>5</v>
      </c>
      <c r="I3" s="413"/>
      <c r="J3" s="417"/>
      <c r="K3" s="410"/>
      <c r="L3" s="410"/>
    </row>
    <row r="4" spans="1:14" s="8" customFormat="1" ht="24.75" customHeight="1">
      <c r="A4" s="407"/>
      <c r="B4" s="413"/>
      <c r="C4" s="13" t="s">
        <v>205</v>
      </c>
      <c r="D4" s="13" t="s">
        <v>6</v>
      </c>
      <c r="E4" s="13" t="s">
        <v>7</v>
      </c>
      <c r="F4" s="415"/>
      <c r="G4" s="14" t="s">
        <v>8</v>
      </c>
      <c r="H4" s="13" t="s">
        <v>9</v>
      </c>
      <c r="I4" s="13" t="s">
        <v>10</v>
      </c>
      <c r="J4" s="15" t="s">
        <v>11</v>
      </c>
      <c r="K4" s="411"/>
      <c r="L4" s="411"/>
    </row>
    <row r="5" spans="1:14" s="18" customFormat="1" ht="11.25" customHeight="1">
      <c r="A5" s="16"/>
      <c r="B5" s="17" t="s">
        <v>12</v>
      </c>
      <c r="C5" s="17" t="s">
        <v>12</v>
      </c>
      <c r="D5" s="17" t="s">
        <v>12</v>
      </c>
      <c r="E5" s="17" t="s">
        <v>12</v>
      </c>
      <c r="F5" s="17" t="s">
        <v>13</v>
      </c>
      <c r="G5" s="17" t="s">
        <v>13</v>
      </c>
      <c r="H5" s="17" t="s">
        <v>13</v>
      </c>
      <c r="I5" s="17" t="s">
        <v>13</v>
      </c>
      <c r="J5" s="17" t="s">
        <v>13</v>
      </c>
      <c r="K5" s="17" t="s">
        <v>206</v>
      </c>
      <c r="L5" s="17" t="s">
        <v>206</v>
      </c>
    </row>
    <row r="6" spans="1:14" ht="13.5" customHeight="1">
      <c r="A6" s="19">
        <v>7</v>
      </c>
      <c r="B6" s="20">
        <v>3655</v>
      </c>
      <c r="C6" s="20">
        <v>655</v>
      </c>
      <c r="D6" s="20">
        <v>881</v>
      </c>
      <c r="E6" s="20">
        <v>2119</v>
      </c>
      <c r="F6" s="21">
        <v>2586</v>
      </c>
      <c r="G6" s="21">
        <v>935</v>
      </c>
      <c r="H6" s="21">
        <v>800</v>
      </c>
      <c r="I6" s="21">
        <v>94</v>
      </c>
      <c r="J6" s="21">
        <v>41</v>
      </c>
      <c r="K6" s="21">
        <v>20148</v>
      </c>
      <c r="L6" s="22">
        <v>4.82</v>
      </c>
    </row>
    <row r="7" spans="1:14" ht="13.5" customHeight="1">
      <c r="A7" s="19">
        <v>12</v>
      </c>
      <c r="B7" s="20">
        <v>3138</v>
      </c>
      <c r="C7" s="20">
        <v>549</v>
      </c>
      <c r="D7" s="20">
        <v>586</v>
      </c>
      <c r="E7" s="20">
        <v>2003</v>
      </c>
      <c r="F7" s="21">
        <v>2199</v>
      </c>
      <c r="G7" s="21">
        <v>838</v>
      </c>
      <c r="H7" s="21">
        <v>666</v>
      </c>
      <c r="I7" s="21">
        <v>117</v>
      </c>
      <c r="J7" s="21">
        <v>55</v>
      </c>
      <c r="K7" s="21">
        <v>17150</v>
      </c>
      <c r="L7" s="22">
        <v>4.6900000000000004</v>
      </c>
    </row>
    <row r="8" spans="1:14" ht="13.5" customHeight="1">
      <c r="A8" s="19">
        <v>17</v>
      </c>
      <c r="B8" s="20">
        <v>2812</v>
      </c>
      <c r="C8" s="20">
        <v>602</v>
      </c>
      <c r="D8" s="20">
        <v>566</v>
      </c>
      <c r="E8" s="20">
        <v>1644</v>
      </c>
      <c r="F8" s="21">
        <v>1956.0800000000002</v>
      </c>
      <c r="G8" s="21">
        <v>739.64</v>
      </c>
      <c r="H8" s="21">
        <v>600.96000000000015</v>
      </c>
      <c r="I8" s="21">
        <v>101.93999999999998</v>
      </c>
      <c r="J8" s="21">
        <v>36.74</v>
      </c>
      <c r="K8" s="21">
        <v>12583</v>
      </c>
      <c r="L8" s="22">
        <v>4.47</v>
      </c>
    </row>
    <row r="9" spans="1:14" ht="13.5" customHeight="1">
      <c r="A9" s="19">
        <v>22</v>
      </c>
      <c r="B9" s="20">
        <v>2451</v>
      </c>
      <c r="C9" s="20">
        <v>683</v>
      </c>
      <c r="D9" s="20">
        <v>366</v>
      </c>
      <c r="E9" s="20">
        <v>1402</v>
      </c>
      <c r="F9" s="21">
        <v>1779</v>
      </c>
      <c r="G9" s="21">
        <v>678</v>
      </c>
      <c r="H9" s="21">
        <v>554</v>
      </c>
      <c r="I9" s="21">
        <v>95</v>
      </c>
      <c r="J9" s="21">
        <v>30</v>
      </c>
      <c r="K9" s="21">
        <v>10321</v>
      </c>
      <c r="L9" s="22">
        <v>4.2109343125254997</v>
      </c>
    </row>
    <row r="10" spans="1:14" s="27" customFormat="1" ht="13.5" customHeight="1">
      <c r="A10" s="23">
        <v>27</v>
      </c>
      <c r="B10" s="24">
        <f>SUM(B12:B30)</f>
        <v>2053</v>
      </c>
      <c r="C10" s="24">
        <f>SUM(C12:C30)</f>
        <v>671</v>
      </c>
      <c r="D10" s="24">
        <f>SUM(D12:D30)</f>
        <v>283</v>
      </c>
      <c r="E10" s="24">
        <f>SUM(E12:E30)</f>
        <v>1099</v>
      </c>
      <c r="F10" s="25">
        <v>1557.2</v>
      </c>
      <c r="G10" s="25">
        <v>562.35</v>
      </c>
      <c r="H10" s="25">
        <v>477.02</v>
      </c>
      <c r="I10" s="25">
        <v>64.33</v>
      </c>
      <c r="J10" s="25">
        <v>21</v>
      </c>
      <c r="K10" s="25">
        <f>SUM(K12:K30)</f>
        <v>8059</v>
      </c>
      <c r="L10" s="26">
        <f>K10/B10</f>
        <v>3.9254749147588894</v>
      </c>
    </row>
    <row r="11" spans="1:14" ht="6.75" customHeight="1">
      <c r="A11" s="19"/>
      <c r="B11" s="20"/>
      <c r="C11" s="20"/>
      <c r="D11" s="20"/>
      <c r="E11" s="20"/>
      <c r="F11" s="21"/>
      <c r="G11" s="21"/>
      <c r="H11" s="21"/>
      <c r="I11" s="21"/>
      <c r="J11" s="21"/>
      <c r="K11" s="21"/>
      <c r="L11" s="26"/>
    </row>
    <row r="12" spans="1:14" ht="13.5" customHeight="1">
      <c r="A12" s="28" t="s">
        <v>14</v>
      </c>
      <c r="B12" s="20">
        <v>104</v>
      </c>
      <c r="C12" s="20">
        <v>34</v>
      </c>
      <c r="D12" s="20">
        <v>18</v>
      </c>
      <c r="E12" s="20">
        <v>52</v>
      </c>
      <c r="F12" s="21">
        <v>76.89</v>
      </c>
      <c r="G12" s="21">
        <v>15.79</v>
      </c>
      <c r="H12" s="21">
        <v>12.62</v>
      </c>
      <c r="I12" s="21">
        <v>2.99</v>
      </c>
      <c r="J12" s="21">
        <v>0.18</v>
      </c>
      <c r="K12" s="21">
        <v>390</v>
      </c>
      <c r="L12" s="22">
        <f t="shared" ref="L12:L30" si="0">K12/B12</f>
        <v>3.75</v>
      </c>
    </row>
    <row r="13" spans="1:14" ht="13.5" customHeight="1">
      <c r="A13" s="28" t="s">
        <v>15</v>
      </c>
      <c r="B13" s="20">
        <v>192</v>
      </c>
      <c r="C13" s="20">
        <v>66</v>
      </c>
      <c r="D13" s="20">
        <v>49</v>
      </c>
      <c r="E13" s="20">
        <v>77</v>
      </c>
      <c r="F13" s="21">
        <v>173.85</v>
      </c>
      <c r="G13" s="21">
        <v>46.32</v>
      </c>
      <c r="H13" s="21">
        <v>41.25</v>
      </c>
      <c r="I13" s="21">
        <v>3.7</v>
      </c>
      <c r="J13" s="21">
        <v>1.37</v>
      </c>
      <c r="K13" s="21">
        <v>772</v>
      </c>
      <c r="L13" s="22">
        <f t="shared" si="0"/>
        <v>4.020833333333333</v>
      </c>
    </row>
    <row r="14" spans="1:14" ht="13.5" customHeight="1">
      <c r="A14" s="28" t="s">
        <v>16</v>
      </c>
      <c r="B14" s="20">
        <v>93</v>
      </c>
      <c r="C14" s="20">
        <v>28</v>
      </c>
      <c r="D14" s="20">
        <v>10</v>
      </c>
      <c r="E14" s="20">
        <v>55</v>
      </c>
      <c r="F14" s="21">
        <v>53.44</v>
      </c>
      <c r="G14" s="21">
        <v>28.28</v>
      </c>
      <c r="H14" s="21">
        <v>24.16</v>
      </c>
      <c r="I14" s="21">
        <v>3.72</v>
      </c>
      <c r="J14" s="21">
        <v>0.4</v>
      </c>
      <c r="K14" s="21">
        <v>377</v>
      </c>
      <c r="L14" s="22">
        <f t="shared" si="0"/>
        <v>4.053763440860215</v>
      </c>
    </row>
    <row r="15" spans="1:14" ht="13.5" customHeight="1">
      <c r="A15" s="28" t="s">
        <v>17</v>
      </c>
      <c r="B15" s="20">
        <v>112</v>
      </c>
      <c r="C15" s="20">
        <v>30</v>
      </c>
      <c r="D15" s="20">
        <v>12</v>
      </c>
      <c r="E15" s="20">
        <v>70</v>
      </c>
      <c r="F15" s="21">
        <v>102.07</v>
      </c>
      <c r="G15" s="21">
        <v>25.32</v>
      </c>
      <c r="H15" s="21">
        <v>19.399999999999999</v>
      </c>
      <c r="I15" s="21">
        <v>2.34</v>
      </c>
      <c r="J15" s="21">
        <v>3.58</v>
      </c>
      <c r="K15" s="21">
        <v>459</v>
      </c>
      <c r="L15" s="22">
        <f t="shared" si="0"/>
        <v>4.0982142857142856</v>
      </c>
    </row>
    <row r="16" spans="1:14" ht="13.5" customHeight="1">
      <c r="A16" s="28" t="s">
        <v>18</v>
      </c>
      <c r="B16" s="20">
        <v>70</v>
      </c>
      <c r="C16" s="20">
        <v>24</v>
      </c>
      <c r="D16" s="20">
        <v>9</v>
      </c>
      <c r="E16" s="20">
        <v>37</v>
      </c>
      <c r="F16" s="21">
        <v>57.84</v>
      </c>
      <c r="G16" s="21">
        <v>22.48</v>
      </c>
      <c r="H16" s="21">
        <v>19.11</v>
      </c>
      <c r="I16" s="21">
        <v>2.1</v>
      </c>
      <c r="J16" s="21">
        <v>1.27</v>
      </c>
      <c r="K16" s="21">
        <v>245</v>
      </c>
      <c r="L16" s="22">
        <f t="shared" si="0"/>
        <v>3.5</v>
      </c>
    </row>
    <row r="17" spans="1:12" ht="6.75" customHeight="1">
      <c r="A17" s="28"/>
      <c r="B17" s="20"/>
      <c r="C17" s="20"/>
      <c r="D17" s="20"/>
      <c r="E17" s="20"/>
      <c r="F17" s="21"/>
      <c r="G17" s="21"/>
      <c r="H17" s="21"/>
      <c r="I17" s="21"/>
      <c r="J17" s="21"/>
      <c r="K17" s="21"/>
      <c r="L17" s="22"/>
    </row>
    <row r="18" spans="1:12" ht="13.5" customHeight="1">
      <c r="A18" s="28" t="s">
        <v>19</v>
      </c>
      <c r="B18" s="20">
        <v>77</v>
      </c>
      <c r="C18" s="20">
        <v>34</v>
      </c>
      <c r="D18" s="20">
        <v>12</v>
      </c>
      <c r="E18" s="20">
        <v>31</v>
      </c>
      <c r="F18" s="21">
        <v>63.34</v>
      </c>
      <c r="G18" s="21">
        <v>13.01</v>
      </c>
      <c r="H18" s="21">
        <v>12.19</v>
      </c>
      <c r="I18" s="21">
        <v>0.37</v>
      </c>
      <c r="J18" s="21">
        <v>0.45</v>
      </c>
      <c r="K18" s="21">
        <v>286</v>
      </c>
      <c r="L18" s="22">
        <f t="shared" si="0"/>
        <v>3.7142857142857144</v>
      </c>
    </row>
    <row r="19" spans="1:12" ht="13.5" customHeight="1">
      <c r="A19" s="29" t="s">
        <v>20</v>
      </c>
      <c r="B19" s="20">
        <v>115</v>
      </c>
      <c r="C19" s="20">
        <v>40</v>
      </c>
      <c r="D19" s="20">
        <v>15</v>
      </c>
      <c r="E19" s="20">
        <v>60</v>
      </c>
      <c r="F19" s="21">
        <v>93.19</v>
      </c>
      <c r="G19" s="21">
        <v>18.440000000000001</v>
      </c>
      <c r="H19" s="21">
        <v>16.53</v>
      </c>
      <c r="I19" s="21">
        <v>1.58</v>
      </c>
      <c r="J19" s="21">
        <v>0.33</v>
      </c>
      <c r="K19" s="21">
        <v>499</v>
      </c>
      <c r="L19" s="22">
        <f t="shared" si="0"/>
        <v>4.339130434782609</v>
      </c>
    </row>
    <row r="20" spans="1:12" ht="13.5" customHeight="1">
      <c r="A20" s="28" t="s">
        <v>21</v>
      </c>
      <c r="B20" s="20">
        <v>124</v>
      </c>
      <c r="C20" s="20">
        <v>38</v>
      </c>
      <c r="D20" s="20">
        <v>13</v>
      </c>
      <c r="E20" s="20">
        <v>73</v>
      </c>
      <c r="F20" s="21">
        <v>90.37</v>
      </c>
      <c r="G20" s="21">
        <v>36.43</v>
      </c>
      <c r="H20" s="21">
        <v>30.78</v>
      </c>
      <c r="I20" s="21">
        <v>5.32</v>
      </c>
      <c r="J20" s="21">
        <v>0.33</v>
      </c>
      <c r="K20" s="21">
        <v>506</v>
      </c>
      <c r="L20" s="22">
        <f t="shared" si="0"/>
        <v>4.080645161290323</v>
      </c>
    </row>
    <row r="21" spans="1:12" ht="13.5" customHeight="1">
      <c r="A21" s="28" t="s">
        <v>22</v>
      </c>
      <c r="B21" s="20">
        <v>39</v>
      </c>
      <c r="C21" s="20">
        <v>14</v>
      </c>
      <c r="D21" s="20">
        <v>3</v>
      </c>
      <c r="E21" s="20">
        <v>22</v>
      </c>
      <c r="F21" s="21">
        <v>35.29</v>
      </c>
      <c r="G21" s="21">
        <v>11.4</v>
      </c>
      <c r="H21" s="21">
        <v>10.210000000000001</v>
      </c>
      <c r="I21" s="21">
        <v>0.69</v>
      </c>
      <c r="J21" s="21">
        <v>0.5</v>
      </c>
      <c r="K21" s="21">
        <v>137</v>
      </c>
      <c r="L21" s="22">
        <f t="shared" si="0"/>
        <v>3.5128205128205128</v>
      </c>
    </row>
    <row r="22" spans="1:12" ht="13.5" customHeight="1">
      <c r="A22" s="28" t="s">
        <v>23</v>
      </c>
      <c r="B22" s="20">
        <v>143</v>
      </c>
      <c r="C22" s="20">
        <v>46</v>
      </c>
      <c r="D22" s="20">
        <v>22</v>
      </c>
      <c r="E22" s="20">
        <v>75</v>
      </c>
      <c r="F22" s="21">
        <v>116.44</v>
      </c>
      <c r="G22" s="21">
        <v>47.55</v>
      </c>
      <c r="H22" s="21">
        <v>40.83</v>
      </c>
      <c r="I22" s="21">
        <v>3.87</v>
      </c>
      <c r="J22" s="21">
        <v>2.85</v>
      </c>
      <c r="K22" s="21">
        <v>578</v>
      </c>
      <c r="L22" s="22">
        <f t="shared" si="0"/>
        <v>4.0419580419580416</v>
      </c>
    </row>
    <row r="23" spans="1:12" ht="6.75" customHeight="1">
      <c r="A23" s="28"/>
      <c r="B23" s="20"/>
      <c r="C23" s="20"/>
      <c r="D23" s="20"/>
      <c r="E23" s="20"/>
      <c r="F23" s="21"/>
      <c r="G23" s="21"/>
      <c r="H23" s="21"/>
      <c r="I23" s="21"/>
      <c r="J23" s="21"/>
      <c r="K23" s="21"/>
      <c r="L23" s="22"/>
    </row>
    <row r="24" spans="1:12" ht="13.5" customHeight="1">
      <c r="A24" s="28" t="s">
        <v>24</v>
      </c>
      <c r="B24" s="20">
        <v>181</v>
      </c>
      <c r="C24" s="20">
        <v>63</v>
      </c>
      <c r="D24" s="20">
        <v>15</v>
      </c>
      <c r="E24" s="20">
        <v>103</v>
      </c>
      <c r="F24" s="21">
        <v>118.48</v>
      </c>
      <c r="G24" s="21">
        <v>67.11</v>
      </c>
      <c r="H24" s="21">
        <v>59.71</v>
      </c>
      <c r="I24" s="21">
        <v>5.4</v>
      </c>
      <c r="J24" s="21">
        <v>2</v>
      </c>
      <c r="K24" s="21">
        <v>703</v>
      </c>
      <c r="L24" s="22">
        <f t="shared" si="0"/>
        <v>3.8839779005524862</v>
      </c>
    </row>
    <row r="25" spans="1:12" ht="13.5" customHeight="1">
      <c r="A25" s="28" t="s">
        <v>25</v>
      </c>
      <c r="B25" s="20">
        <v>362</v>
      </c>
      <c r="C25" s="20">
        <v>108</v>
      </c>
      <c r="D25" s="20">
        <v>55</v>
      </c>
      <c r="E25" s="20">
        <v>199</v>
      </c>
      <c r="F25" s="21">
        <v>283.18</v>
      </c>
      <c r="G25" s="21">
        <v>99.03</v>
      </c>
      <c r="H25" s="21">
        <v>86.3</v>
      </c>
      <c r="I25" s="21">
        <v>8.9499999999999993</v>
      </c>
      <c r="J25" s="21">
        <v>3.78</v>
      </c>
      <c r="K25" s="21">
        <v>1443</v>
      </c>
      <c r="L25" s="22">
        <f t="shared" si="0"/>
        <v>3.9861878453038675</v>
      </c>
    </row>
    <row r="26" spans="1:12" ht="13.5" customHeight="1">
      <c r="A26" s="28" t="s">
        <v>26</v>
      </c>
      <c r="B26" s="20">
        <v>136</v>
      </c>
      <c r="C26" s="20">
        <v>46</v>
      </c>
      <c r="D26" s="20">
        <v>14</v>
      </c>
      <c r="E26" s="20">
        <v>76</v>
      </c>
      <c r="F26" s="21">
        <v>78.88</v>
      </c>
      <c r="G26" s="21">
        <v>28.35</v>
      </c>
      <c r="H26" s="21">
        <v>23.65</v>
      </c>
      <c r="I26" s="21">
        <v>3.87</v>
      </c>
      <c r="J26" s="21">
        <v>0.83</v>
      </c>
      <c r="K26" s="21">
        <v>519</v>
      </c>
      <c r="L26" s="22">
        <f t="shared" si="0"/>
        <v>3.8161764705882355</v>
      </c>
    </row>
    <row r="27" spans="1:12" ht="13.5" customHeight="1">
      <c r="A27" s="28" t="s">
        <v>27</v>
      </c>
      <c r="B27" s="20">
        <v>258</v>
      </c>
      <c r="C27" s="20">
        <v>81</v>
      </c>
      <c r="D27" s="20">
        <v>33</v>
      </c>
      <c r="E27" s="20">
        <v>144</v>
      </c>
      <c r="F27" s="21">
        <v>190.98</v>
      </c>
      <c r="G27" s="21">
        <v>98.96</v>
      </c>
      <c r="H27" s="21">
        <v>77.8</v>
      </c>
      <c r="I27" s="21">
        <v>18.329999999999998</v>
      </c>
      <c r="J27" s="21">
        <v>2.83</v>
      </c>
      <c r="K27" s="21">
        <v>1028</v>
      </c>
      <c r="L27" s="22">
        <f t="shared" si="0"/>
        <v>3.9844961240310077</v>
      </c>
    </row>
    <row r="28" spans="1:12" ht="13.5" customHeight="1">
      <c r="A28" s="28" t="s">
        <v>207</v>
      </c>
      <c r="B28" s="20">
        <v>20</v>
      </c>
      <c r="C28" s="20">
        <v>7</v>
      </c>
      <c r="D28" s="20">
        <v>2</v>
      </c>
      <c r="E28" s="20">
        <v>11</v>
      </c>
      <c r="F28" s="21">
        <v>10.47</v>
      </c>
      <c r="G28" s="21">
        <v>0.93</v>
      </c>
      <c r="H28" s="21">
        <v>0.83</v>
      </c>
      <c r="I28" s="21">
        <v>0.1</v>
      </c>
      <c r="J28" s="21">
        <v>0</v>
      </c>
      <c r="K28" s="21">
        <v>51</v>
      </c>
      <c r="L28" s="22">
        <f t="shared" si="0"/>
        <v>2.5499999999999998</v>
      </c>
    </row>
    <row r="29" spans="1:12" ht="6.75" customHeight="1">
      <c r="A29" s="28"/>
      <c r="B29" s="20"/>
      <c r="C29" s="20"/>
      <c r="D29" s="20"/>
      <c r="E29" s="20"/>
      <c r="F29" s="21"/>
      <c r="G29" s="21"/>
      <c r="H29" s="21"/>
      <c r="I29" s="21"/>
      <c r="J29" s="21"/>
      <c r="K29" s="21"/>
      <c r="L29" s="22"/>
    </row>
    <row r="30" spans="1:12" ht="13.5" customHeight="1" thickBot="1">
      <c r="A30" s="30" t="s">
        <v>208</v>
      </c>
      <c r="B30" s="31">
        <v>27</v>
      </c>
      <c r="C30" s="31">
        <v>12</v>
      </c>
      <c r="D30" s="31">
        <v>1</v>
      </c>
      <c r="E30" s="31">
        <v>14</v>
      </c>
      <c r="F30" s="32">
        <v>12.49</v>
      </c>
      <c r="G30" s="32">
        <v>2.95</v>
      </c>
      <c r="H30" s="32">
        <v>1.65</v>
      </c>
      <c r="I30" s="33">
        <v>1</v>
      </c>
      <c r="J30" s="32">
        <v>0.3</v>
      </c>
      <c r="K30" s="32">
        <v>66</v>
      </c>
      <c r="L30" s="34">
        <f t="shared" si="0"/>
        <v>2.4444444444444446</v>
      </c>
    </row>
    <row r="31" spans="1:12" ht="12.75" customHeight="1" thickBot="1"/>
    <row r="32" spans="1:12">
      <c r="A32" s="419" t="s">
        <v>0</v>
      </c>
      <c r="B32" s="408" t="s">
        <v>1</v>
      </c>
      <c r="C32" s="408"/>
      <c r="D32" s="408"/>
      <c r="E32" s="408"/>
      <c r="F32" s="408"/>
      <c r="G32" s="408"/>
      <c r="H32" s="408"/>
      <c r="I32" s="408"/>
      <c r="J32" s="420"/>
      <c r="K32" s="421" t="s">
        <v>209</v>
      </c>
    </row>
    <row r="33" spans="1:11">
      <c r="A33" s="406"/>
      <c r="B33" s="422" t="s">
        <v>28</v>
      </c>
      <c r="C33" s="414"/>
      <c r="D33" s="414"/>
      <c r="E33" s="412"/>
      <c r="F33" s="412"/>
      <c r="G33" s="412" t="s">
        <v>29</v>
      </c>
      <c r="H33" s="412"/>
      <c r="I33" s="412"/>
      <c r="J33" s="412" t="s">
        <v>210</v>
      </c>
      <c r="K33" s="417"/>
    </row>
    <row r="34" spans="1:11" ht="24">
      <c r="A34" s="407"/>
      <c r="B34" s="14" t="s">
        <v>8</v>
      </c>
      <c r="C34" s="13" t="s">
        <v>30</v>
      </c>
      <c r="D34" s="36" t="s">
        <v>211</v>
      </c>
      <c r="E34" s="13" t="s">
        <v>212</v>
      </c>
      <c r="F34" s="13" t="s">
        <v>11</v>
      </c>
      <c r="G34" s="13" t="s">
        <v>31</v>
      </c>
      <c r="H34" s="13" t="s">
        <v>213</v>
      </c>
      <c r="I34" s="13" t="s">
        <v>32</v>
      </c>
      <c r="J34" s="423"/>
      <c r="K34" s="417"/>
    </row>
    <row r="35" spans="1:11">
      <c r="A35" s="16"/>
      <c r="B35" s="17" t="s">
        <v>13</v>
      </c>
      <c r="C35" s="17" t="s">
        <v>13</v>
      </c>
      <c r="D35" s="17" t="s">
        <v>214</v>
      </c>
      <c r="E35" s="17" t="s">
        <v>13</v>
      </c>
      <c r="F35" s="17" t="s">
        <v>13</v>
      </c>
      <c r="G35" s="17" t="s">
        <v>13</v>
      </c>
      <c r="H35" s="17" t="s">
        <v>13</v>
      </c>
      <c r="I35" s="17" t="s">
        <v>13</v>
      </c>
      <c r="J35" s="17" t="s">
        <v>33</v>
      </c>
      <c r="K35" s="17" t="s">
        <v>13</v>
      </c>
    </row>
    <row r="36" spans="1:11">
      <c r="A36" s="37">
        <v>7</v>
      </c>
      <c r="B36" s="21">
        <v>597</v>
      </c>
      <c r="C36" s="418">
        <v>483</v>
      </c>
      <c r="D36" s="418"/>
      <c r="E36" s="21">
        <v>14</v>
      </c>
      <c r="F36" s="21">
        <v>100</v>
      </c>
      <c r="G36" s="21">
        <v>917</v>
      </c>
      <c r="H36" s="21">
        <v>3</v>
      </c>
      <c r="I36" s="21">
        <v>135</v>
      </c>
      <c r="J36" s="38">
        <v>70.752393980848154</v>
      </c>
      <c r="K36" s="39" t="s">
        <v>34</v>
      </c>
    </row>
    <row r="37" spans="1:11">
      <c r="A37" s="37">
        <v>12</v>
      </c>
      <c r="B37" s="21">
        <v>502</v>
      </c>
      <c r="C37" s="418">
        <v>408</v>
      </c>
      <c r="D37" s="418"/>
      <c r="E37" s="21">
        <v>14</v>
      </c>
      <c r="F37" s="21">
        <v>80</v>
      </c>
      <c r="G37" s="21">
        <v>816</v>
      </c>
      <c r="H37" s="21">
        <v>0.3</v>
      </c>
      <c r="I37" s="21">
        <v>43</v>
      </c>
      <c r="J37" s="38">
        <v>70.076481835564053</v>
      </c>
      <c r="K37" s="39">
        <v>171</v>
      </c>
    </row>
    <row r="38" spans="1:11">
      <c r="A38" s="37">
        <v>17</v>
      </c>
      <c r="B38" s="21">
        <v>459</v>
      </c>
      <c r="C38" s="21">
        <v>409.35</v>
      </c>
      <c r="D38" s="21">
        <v>69.37</v>
      </c>
      <c r="E38" s="21">
        <v>18.53</v>
      </c>
      <c r="F38" s="21">
        <v>69.61</v>
      </c>
      <c r="G38" s="21">
        <v>757</v>
      </c>
      <c r="H38" s="21" t="s">
        <v>34</v>
      </c>
      <c r="I38" s="21" t="s">
        <v>34</v>
      </c>
      <c r="J38" s="38">
        <v>69.56187766714082</v>
      </c>
      <c r="K38" s="39">
        <v>196.37000000000003</v>
      </c>
    </row>
    <row r="39" spans="1:11">
      <c r="A39" s="37">
        <v>22</v>
      </c>
      <c r="B39" s="21">
        <v>420</v>
      </c>
      <c r="C39" s="21">
        <v>268</v>
      </c>
      <c r="D39" s="21">
        <v>57</v>
      </c>
      <c r="E39" s="21">
        <v>26</v>
      </c>
      <c r="F39" s="21">
        <v>68</v>
      </c>
      <c r="G39" s="21">
        <v>681</v>
      </c>
      <c r="H39" s="21" t="s">
        <v>34</v>
      </c>
      <c r="I39" s="21" t="s">
        <v>34</v>
      </c>
      <c r="J39" s="38">
        <v>72.58261933904528</v>
      </c>
      <c r="K39" s="39">
        <v>151</v>
      </c>
    </row>
    <row r="40" spans="1:11">
      <c r="A40" s="40">
        <v>27</v>
      </c>
      <c r="B40" s="25">
        <v>393.92</v>
      </c>
      <c r="C40" s="25">
        <v>272.14999999999998</v>
      </c>
      <c r="D40" s="25">
        <v>35.22</v>
      </c>
      <c r="E40" s="25">
        <v>34.33</v>
      </c>
      <c r="F40" s="25">
        <v>52.22</v>
      </c>
      <c r="G40" s="25">
        <v>600.92999999999995</v>
      </c>
      <c r="H40" s="277" t="s">
        <v>216</v>
      </c>
      <c r="I40" s="277" t="s">
        <v>216</v>
      </c>
      <c r="J40" s="41">
        <f>F10/B10*100</f>
        <v>75.849975645396981</v>
      </c>
      <c r="K40" s="42">
        <f>SUM(K42:K60)</f>
        <v>159.34999999999997</v>
      </c>
    </row>
    <row r="41" spans="1:11" ht="7.5" customHeight="1">
      <c r="A41" s="37"/>
      <c r="B41" s="21"/>
      <c r="C41" s="21"/>
      <c r="D41" s="21"/>
      <c r="E41" s="21"/>
      <c r="F41" s="21"/>
      <c r="G41" s="21"/>
      <c r="H41" s="21"/>
      <c r="I41" s="21"/>
      <c r="J41" s="41"/>
      <c r="K41" s="39"/>
    </row>
    <row r="42" spans="1:11">
      <c r="A42" s="29" t="s">
        <v>14</v>
      </c>
      <c r="B42" s="21">
        <v>23.6</v>
      </c>
      <c r="C42" s="21">
        <v>19.420000000000002</v>
      </c>
      <c r="D42" s="21">
        <v>0</v>
      </c>
      <c r="E42" s="21">
        <v>0.41</v>
      </c>
      <c r="F42" s="21">
        <v>3.77</v>
      </c>
      <c r="G42" s="21">
        <v>37.5</v>
      </c>
      <c r="H42" s="21" t="s">
        <v>216</v>
      </c>
      <c r="I42" s="21" t="s">
        <v>216</v>
      </c>
      <c r="J42" s="43">
        <f t="shared" ref="J42:J60" si="1">F12/B12*100</f>
        <v>73.932692307692307</v>
      </c>
      <c r="K42" s="39">
        <v>5.07</v>
      </c>
    </row>
    <row r="43" spans="1:11">
      <c r="A43" s="29" t="s">
        <v>15</v>
      </c>
      <c r="B43" s="21">
        <v>24.12</v>
      </c>
      <c r="C43" s="21">
        <v>20.48</v>
      </c>
      <c r="D43" s="21">
        <v>0</v>
      </c>
      <c r="E43" s="21" t="s">
        <v>218</v>
      </c>
      <c r="F43" s="21">
        <v>3.64</v>
      </c>
      <c r="G43" s="21">
        <v>103.41</v>
      </c>
      <c r="H43" s="21" t="s">
        <v>216</v>
      </c>
      <c r="I43" s="21" t="s">
        <v>216</v>
      </c>
      <c r="J43" s="43">
        <f t="shared" si="1"/>
        <v>90.546875</v>
      </c>
      <c r="K43" s="39">
        <v>10.96</v>
      </c>
    </row>
    <row r="44" spans="1:11">
      <c r="A44" s="29" t="s">
        <v>16</v>
      </c>
      <c r="B44" s="21">
        <v>16.850000000000001</v>
      </c>
      <c r="C44" s="21">
        <v>14.88</v>
      </c>
      <c r="D44" s="21">
        <v>0</v>
      </c>
      <c r="E44" s="21" t="s">
        <v>218</v>
      </c>
      <c r="F44" s="21">
        <v>1.97</v>
      </c>
      <c r="G44" s="21">
        <v>8.31</v>
      </c>
      <c r="H44" s="21" t="s">
        <v>216</v>
      </c>
      <c r="I44" s="21" t="s">
        <v>216</v>
      </c>
      <c r="J44" s="43">
        <f t="shared" si="1"/>
        <v>57.462365591397848</v>
      </c>
      <c r="K44" s="39">
        <v>2.56</v>
      </c>
    </row>
    <row r="45" spans="1:11">
      <c r="A45" s="29" t="s">
        <v>17</v>
      </c>
      <c r="B45" s="21">
        <v>44.07</v>
      </c>
      <c r="C45" s="21">
        <v>15.25</v>
      </c>
      <c r="D45" s="21">
        <v>19.7</v>
      </c>
      <c r="E45" s="21">
        <v>5.93</v>
      </c>
      <c r="F45" s="21">
        <v>3.19</v>
      </c>
      <c r="G45" s="21">
        <v>32.68</v>
      </c>
      <c r="H45" s="21" t="s">
        <v>216</v>
      </c>
      <c r="I45" s="21" t="s">
        <v>216</v>
      </c>
      <c r="J45" s="43">
        <f t="shared" si="1"/>
        <v>91.133928571428569</v>
      </c>
      <c r="K45" s="39">
        <v>12.31</v>
      </c>
    </row>
    <row r="46" spans="1:11">
      <c r="A46" s="29" t="s">
        <v>18</v>
      </c>
      <c r="B46" s="21">
        <v>25.46</v>
      </c>
      <c r="C46" s="21">
        <v>9.25</v>
      </c>
      <c r="D46" s="21">
        <v>1.78</v>
      </c>
      <c r="E46" s="21">
        <v>13.06</v>
      </c>
      <c r="F46" s="21">
        <v>1.37</v>
      </c>
      <c r="G46" s="21">
        <v>9.9</v>
      </c>
      <c r="H46" s="21" t="s">
        <v>216</v>
      </c>
      <c r="I46" s="21" t="s">
        <v>216</v>
      </c>
      <c r="J46" s="43">
        <f t="shared" si="1"/>
        <v>82.628571428571433</v>
      </c>
      <c r="K46" s="39">
        <v>9.36</v>
      </c>
    </row>
    <row r="47" spans="1:11" ht="8.25" customHeight="1">
      <c r="A47" s="29"/>
      <c r="B47" s="21"/>
      <c r="C47" s="21"/>
      <c r="D47" s="21"/>
      <c r="E47" s="21"/>
      <c r="F47" s="21"/>
      <c r="G47" s="21"/>
      <c r="H47" s="21"/>
      <c r="I47" s="21"/>
      <c r="J47" s="43"/>
      <c r="K47" s="39"/>
    </row>
    <row r="48" spans="1:11">
      <c r="A48" s="29" t="s">
        <v>19</v>
      </c>
      <c r="B48" s="21">
        <v>12.41</v>
      </c>
      <c r="C48" s="21">
        <v>8.41</v>
      </c>
      <c r="D48" s="21">
        <v>0</v>
      </c>
      <c r="E48" s="21">
        <v>1.2</v>
      </c>
      <c r="F48" s="21">
        <v>2.8</v>
      </c>
      <c r="G48" s="21">
        <v>37.92</v>
      </c>
      <c r="H48" s="21" t="s">
        <v>216</v>
      </c>
      <c r="I48" s="21" t="s">
        <v>216</v>
      </c>
      <c r="J48" s="43">
        <f t="shared" si="1"/>
        <v>82.259740259740269</v>
      </c>
      <c r="K48" s="39">
        <v>12.74</v>
      </c>
    </row>
    <row r="49" spans="1:12">
      <c r="A49" s="29" t="s">
        <v>20</v>
      </c>
      <c r="B49" s="21">
        <v>14.95</v>
      </c>
      <c r="C49" s="21">
        <v>11.26</v>
      </c>
      <c r="D49" s="21">
        <v>0.1</v>
      </c>
      <c r="E49" s="21">
        <v>0</v>
      </c>
      <c r="F49" s="21">
        <v>3.59</v>
      </c>
      <c r="G49" s="21">
        <v>59.8</v>
      </c>
      <c r="H49" s="21" t="s">
        <v>216</v>
      </c>
      <c r="I49" s="21" t="s">
        <v>216</v>
      </c>
      <c r="J49" s="44">
        <f t="shared" si="1"/>
        <v>81.03478260869565</v>
      </c>
      <c r="K49" s="20">
        <v>11.34</v>
      </c>
    </row>
    <row r="50" spans="1:12" s="45" customFormat="1">
      <c r="A50" s="29" t="s">
        <v>21</v>
      </c>
      <c r="B50" s="21">
        <v>30.11</v>
      </c>
      <c r="C50" s="21">
        <v>20.41</v>
      </c>
      <c r="D50" s="21">
        <v>0.01</v>
      </c>
      <c r="E50" s="21">
        <v>5.54</v>
      </c>
      <c r="F50" s="21">
        <v>4.1500000000000004</v>
      </c>
      <c r="G50" s="21">
        <v>23.83</v>
      </c>
      <c r="H50" s="21" t="s">
        <v>216</v>
      </c>
      <c r="I50" s="21" t="s">
        <v>216</v>
      </c>
      <c r="J50" s="44">
        <f t="shared" si="1"/>
        <v>72.879032258064527</v>
      </c>
      <c r="K50" s="20">
        <v>12.54</v>
      </c>
    </row>
    <row r="51" spans="1:12">
      <c r="A51" s="29" t="s">
        <v>22</v>
      </c>
      <c r="B51" s="21">
        <v>17.64</v>
      </c>
      <c r="C51" s="21">
        <v>7.58</v>
      </c>
      <c r="D51" s="21">
        <v>5</v>
      </c>
      <c r="E51" s="21">
        <v>4</v>
      </c>
      <c r="F51" s="21">
        <v>1.06</v>
      </c>
      <c r="G51" s="21">
        <v>6.25</v>
      </c>
      <c r="H51" s="21" t="s">
        <v>216</v>
      </c>
      <c r="I51" s="21" t="s">
        <v>216</v>
      </c>
      <c r="J51" s="43">
        <f t="shared" si="1"/>
        <v>90.487179487179475</v>
      </c>
      <c r="K51" s="39">
        <v>3.13</v>
      </c>
    </row>
    <row r="52" spans="1:12">
      <c r="A52" s="29" t="s">
        <v>23</v>
      </c>
      <c r="B52" s="21">
        <v>23.11</v>
      </c>
      <c r="C52" s="21">
        <v>13.26</v>
      </c>
      <c r="D52" s="21">
        <v>3.5</v>
      </c>
      <c r="E52" s="21">
        <v>0.81</v>
      </c>
      <c r="F52" s="21">
        <v>5.54</v>
      </c>
      <c r="G52" s="21">
        <v>45.78</v>
      </c>
      <c r="H52" s="21" t="s">
        <v>216</v>
      </c>
      <c r="I52" s="21" t="s">
        <v>216</v>
      </c>
      <c r="J52" s="43">
        <f t="shared" si="1"/>
        <v>81.426573426573427</v>
      </c>
      <c r="K52" s="39">
        <v>14.91</v>
      </c>
    </row>
    <row r="53" spans="1:12" ht="7.5" customHeight="1">
      <c r="A53" s="29"/>
      <c r="B53" s="21"/>
      <c r="C53" s="21"/>
      <c r="D53" s="21"/>
      <c r="E53" s="21"/>
      <c r="F53" s="21"/>
      <c r="G53" s="21"/>
      <c r="H53" s="21"/>
      <c r="I53" s="21"/>
      <c r="J53" s="43"/>
      <c r="K53" s="39"/>
    </row>
    <row r="54" spans="1:12">
      <c r="A54" s="29" t="s">
        <v>24</v>
      </c>
      <c r="B54" s="21">
        <v>36.17</v>
      </c>
      <c r="C54" s="21">
        <v>29.99</v>
      </c>
      <c r="D54" s="21">
        <v>0.6</v>
      </c>
      <c r="E54" s="21">
        <v>2.38</v>
      </c>
      <c r="F54" s="21">
        <v>3.2</v>
      </c>
      <c r="G54" s="21">
        <v>15.2</v>
      </c>
      <c r="H54" s="21" t="s">
        <v>216</v>
      </c>
      <c r="I54" s="21" t="s">
        <v>216</v>
      </c>
      <c r="J54" s="43">
        <f t="shared" si="1"/>
        <v>65.458563535911608</v>
      </c>
      <c r="K54" s="39">
        <v>26.15</v>
      </c>
    </row>
    <row r="55" spans="1:12">
      <c r="A55" s="29" t="s">
        <v>25</v>
      </c>
      <c r="B55" s="21">
        <v>49.34</v>
      </c>
      <c r="C55" s="21">
        <v>38.72</v>
      </c>
      <c r="D55" s="21">
        <v>0.67</v>
      </c>
      <c r="E55" s="21">
        <v>1</v>
      </c>
      <c r="F55" s="21">
        <v>8.9499999999999993</v>
      </c>
      <c r="G55" s="21">
        <v>134.81</v>
      </c>
      <c r="H55" s="21" t="s">
        <v>216</v>
      </c>
      <c r="I55" s="21" t="s">
        <v>216</v>
      </c>
      <c r="J55" s="43">
        <f t="shared" si="1"/>
        <v>78.226519337016569</v>
      </c>
      <c r="K55" s="39">
        <v>20.41</v>
      </c>
    </row>
    <row r="56" spans="1:12">
      <c r="A56" s="29" t="s">
        <v>26</v>
      </c>
      <c r="B56" s="21">
        <v>17.18</v>
      </c>
      <c r="C56" s="21">
        <v>15.88</v>
      </c>
      <c r="D56" s="21">
        <v>0.06</v>
      </c>
      <c r="E56" s="21">
        <v>0</v>
      </c>
      <c r="F56" s="21">
        <v>1.24</v>
      </c>
      <c r="G56" s="21">
        <v>33.35</v>
      </c>
      <c r="H56" s="21" t="s">
        <v>216</v>
      </c>
      <c r="I56" s="21" t="s">
        <v>216</v>
      </c>
      <c r="J56" s="43">
        <f t="shared" si="1"/>
        <v>57.999999999999993</v>
      </c>
      <c r="K56" s="39">
        <v>6.25</v>
      </c>
    </row>
    <row r="57" spans="1:12">
      <c r="A57" s="29" t="s">
        <v>27</v>
      </c>
      <c r="B57" s="21">
        <v>44.5</v>
      </c>
      <c r="C57" s="21">
        <v>36.450000000000003</v>
      </c>
      <c r="D57" s="21">
        <v>3.8</v>
      </c>
      <c r="E57" s="21">
        <v>0</v>
      </c>
      <c r="F57" s="21">
        <v>4.25</v>
      </c>
      <c r="G57" s="21">
        <v>47.52</v>
      </c>
      <c r="H57" s="21" t="s">
        <v>34</v>
      </c>
      <c r="I57" s="21" t="s">
        <v>34</v>
      </c>
      <c r="J57" s="43">
        <f t="shared" si="1"/>
        <v>74.023255813953483</v>
      </c>
      <c r="K57" s="39">
        <v>7.95</v>
      </c>
    </row>
    <row r="58" spans="1:12">
      <c r="A58" s="29" t="s">
        <v>207</v>
      </c>
      <c r="B58" s="21">
        <v>6.9</v>
      </c>
      <c r="C58" s="21">
        <v>5.87</v>
      </c>
      <c r="D58" s="21">
        <v>0</v>
      </c>
      <c r="E58" s="21">
        <v>0</v>
      </c>
      <c r="F58" s="21">
        <v>1.03</v>
      </c>
      <c r="G58" s="21">
        <v>2.64</v>
      </c>
      <c r="H58" s="21" t="s">
        <v>216</v>
      </c>
      <c r="I58" s="21" t="s">
        <v>216</v>
      </c>
      <c r="J58" s="43">
        <f t="shared" si="1"/>
        <v>52.350000000000009</v>
      </c>
      <c r="K58" s="39">
        <v>1.98</v>
      </c>
    </row>
    <row r="59" spans="1:12" ht="6.75" customHeight="1">
      <c r="A59" s="29"/>
      <c r="B59" s="21"/>
      <c r="C59" s="21"/>
      <c r="D59" s="21"/>
      <c r="E59" s="21"/>
      <c r="F59" s="21"/>
      <c r="G59" s="21"/>
      <c r="H59" s="21"/>
      <c r="I59" s="21"/>
      <c r="J59" s="43"/>
      <c r="K59" s="39"/>
    </row>
    <row r="60" spans="1:12" ht="14.25" thickBot="1">
      <c r="A60" s="46" t="s">
        <v>208</v>
      </c>
      <c r="B60" s="32">
        <v>7.51</v>
      </c>
      <c r="C60" s="32">
        <v>5.04</v>
      </c>
      <c r="D60" s="32">
        <v>0</v>
      </c>
      <c r="E60" s="32">
        <v>0</v>
      </c>
      <c r="F60" s="32">
        <v>2.4700000000000002</v>
      </c>
      <c r="G60" s="32">
        <v>2.0299999999999998</v>
      </c>
      <c r="H60" s="32" t="s">
        <v>216</v>
      </c>
      <c r="I60" s="32" t="s">
        <v>216</v>
      </c>
      <c r="J60" s="47">
        <f t="shared" si="1"/>
        <v>46.25925925925926</v>
      </c>
      <c r="K60" s="48">
        <v>1.69</v>
      </c>
      <c r="L60" s="49"/>
    </row>
    <row r="61" spans="1:12">
      <c r="K61" s="50" t="s">
        <v>35</v>
      </c>
    </row>
    <row r="62" spans="1:12">
      <c r="A62" s="51" t="s">
        <v>219</v>
      </c>
    </row>
    <row r="63" spans="1:12">
      <c r="A63" s="52" t="s">
        <v>220</v>
      </c>
    </row>
    <row r="64" spans="1:12">
      <c r="A64" s="52" t="s">
        <v>221</v>
      </c>
    </row>
    <row r="65" spans="1:1">
      <c r="A65" s="52" t="s">
        <v>222</v>
      </c>
    </row>
  </sheetData>
  <mergeCells count="15">
    <mergeCell ref="C36:D36"/>
    <mergeCell ref="C37:D37"/>
    <mergeCell ref="A32:A34"/>
    <mergeCell ref="B32:J32"/>
    <mergeCell ref="K32:K34"/>
    <mergeCell ref="B33:F33"/>
    <mergeCell ref="G33:I33"/>
    <mergeCell ref="J33:J34"/>
    <mergeCell ref="A2:A4"/>
    <mergeCell ref="G2:J2"/>
    <mergeCell ref="K2:K4"/>
    <mergeCell ref="L2:L4"/>
    <mergeCell ref="B3:B4"/>
    <mergeCell ref="F3:F4"/>
    <mergeCell ref="H3:J3"/>
  </mergeCells>
  <phoneticPr fontId="19"/>
  <hyperlinks>
    <hyperlink ref="N1" location="目次!A1" display="目次"/>
  </hyperlinks>
  <pageMargins left="0.86614173228346458" right="0.86614173228346458" top="0.19685039370078741" bottom="0.19685039370078741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54"/>
  <sheetViews>
    <sheetView showGridLines="0" workbookViewId="0">
      <selection activeCell="M1" sqref="M1"/>
    </sheetView>
  </sheetViews>
  <sheetFormatPr defaultRowHeight="13.5"/>
  <cols>
    <col min="1" max="1" width="5.625" style="54" customWidth="1"/>
    <col min="2" max="11" width="8.375" style="54" customWidth="1"/>
    <col min="12" max="14" width="8.75" style="54" customWidth="1"/>
    <col min="15" max="15" width="8.25" style="54" customWidth="1"/>
    <col min="16" max="30" width="8.75" style="54" customWidth="1"/>
    <col min="31" max="16384" width="9" style="54"/>
  </cols>
  <sheetData>
    <row r="1" spans="1:31" ht="15" customHeight="1">
      <c r="A1" s="53" t="s">
        <v>224</v>
      </c>
      <c r="M1" s="285" t="s">
        <v>223</v>
      </c>
    </row>
    <row r="2" spans="1:31" ht="24" customHeight="1" thickBot="1">
      <c r="A2" s="55" t="s">
        <v>225</v>
      </c>
      <c r="K2" s="56" t="s">
        <v>201</v>
      </c>
    </row>
    <row r="3" spans="1:31" s="57" customFormat="1" ht="14.1" customHeight="1">
      <c r="A3" s="426" t="s">
        <v>36</v>
      </c>
      <c r="B3" s="428" t="s">
        <v>37</v>
      </c>
      <c r="C3" s="428" t="s">
        <v>38</v>
      </c>
      <c r="D3" s="428" t="s">
        <v>39</v>
      </c>
      <c r="E3" s="428" t="s">
        <v>40</v>
      </c>
      <c r="F3" s="428" t="s">
        <v>41</v>
      </c>
      <c r="G3" s="428" t="s">
        <v>42</v>
      </c>
      <c r="H3" s="434" t="s">
        <v>43</v>
      </c>
      <c r="I3" s="428" t="s">
        <v>44</v>
      </c>
      <c r="J3" s="424" t="s">
        <v>226</v>
      </c>
      <c r="K3" s="430" t="s">
        <v>45</v>
      </c>
    </row>
    <row r="4" spans="1:31" s="58" customFormat="1" ht="14.1" customHeight="1">
      <c r="A4" s="427"/>
      <c r="B4" s="429"/>
      <c r="C4" s="429"/>
      <c r="D4" s="429"/>
      <c r="E4" s="429"/>
      <c r="F4" s="429"/>
      <c r="G4" s="429"/>
      <c r="H4" s="435"/>
      <c r="I4" s="429"/>
      <c r="J4" s="425"/>
      <c r="K4" s="431"/>
    </row>
    <row r="5" spans="1:31" ht="15" customHeight="1">
      <c r="A5" s="59">
        <v>7</v>
      </c>
      <c r="B5" s="60">
        <v>2380</v>
      </c>
      <c r="C5" s="49">
        <v>21</v>
      </c>
      <c r="D5" s="49">
        <v>208</v>
      </c>
      <c r="E5" s="49">
        <v>25</v>
      </c>
      <c r="F5" s="49">
        <v>48</v>
      </c>
      <c r="G5" s="49">
        <v>67</v>
      </c>
      <c r="H5" s="61">
        <v>5</v>
      </c>
      <c r="I5" s="49">
        <v>8</v>
      </c>
      <c r="J5" s="49">
        <v>18</v>
      </c>
      <c r="K5" s="49">
        <v>87</v>
      </c>
    </row>
    <row r="6" spans="1:31" ht="15" customHeight="1">
      <c r="A6" s="62">
        <v>12</v>
      </c>
      <c r="B6" s="49">
        <v>1975</v>
      </c>
      <c r="C6" s="49">
        <v>25</v>
      </c>
      <c r="D6" s="49">
        <v>390</v>
      </c>
      <c r="E6" s="49">
        <v>98</v>
      </c>
      <c r="F6" s="49">
        <v>82</v>
      </c>
      <c r="G6" s="49">
        <v>99</v>
      </c>
      <c r="H6" s="61">
        <v>3</v>
      </c>
      <c r="I6" s="49">
        <v>2</v>
      </c>
      <c r="J6" s="49">
        <v>11</v>
      </c>
      <c r="K6" s="49">
        <v>154</v>
      </c>
    </row>
    <row r="7" spans="1:31" ht="15" customHeight="1">
      <c r="A7" s="62">
        <v>17</v>
      </c>
      <c r="B7" s="49">
        <v>1572</v>
      </c>
      <c r="C7" s="49">
        <v>30</v>
      </c>
      <c r="D7" s="63" t="s">
        <v>215</v>
      </c>
      <c r="E7" s="49">
        <v>157</v>
      </c>
      <c r="F7" s="49">
        <v>124</v>
      </c>
      <c r="G7" s="49">
        <v>118</v>
      </c>
      <c r="H7" s="64" t="s">
        <v>217</v>
      </c>
      <c r="I7" s="49">
        <v>27</v>
      </c>
      <c r="J7" s="49">
        <v>22</v>
      </c>
      <c r="K7" s="49">
        <v>516</v>
      </c>
    </row>
    <row r="8" spans="1:31" ht="15" customHeight="1">
      <c r="A8" s="62">
        <v>22</v>
      </c>
      <c r="B8" s="60">
        <v>1472</v>
      </c>
      <c r="C8" s="49">
        <v>41</v>
      </c>
      <c r="D8" s="63">
        <v>337</v>
      </c>
      <c r="E8" s="49">
        <v>81</v>
      </c>
      <c r="F8" s="49">
        <v>108</v>
      </c>
      <c r="G8" s="49">
        <v>99</v>
      </c>
      <c r="H8" s="64" t="s">
        <v>135</v>
      </c>
      <c r="I8" s="49">
        <v>33</v>
      </c>
      <c r="J8" s="49">
        <v>21</v>
      </c>
      <c r="K8" s="49">
        <v>326</v>
      </c>
    </row>
    <row r="9" spans="1:31" ht="15" customHeight="1" thickBot="1">
      <c r="A9" s="65">
        <v>27</v>
      </c>
      <c r="B9" s="280">
        <v>1205</v>
      </c>
      <c r="C9" s="281">
        <v>45</v>
      </c>
      <c r="D9" s="281">
        <v>158</v>
      </c>
      <c r="E9" s="281">
        <v>24</v>
      </c>
      <c r="F9" s="281">
        <v>67</v>
      </c>
      <c r="G9" s="281">
        <v>40</v>
      </c>
      <c r="H9" s="66" t="s">
        <v>217</v>
      </c>
      <c r="I9" s="282">
        <v>21</v>
      </c>
      <c r="J9" s="281">
        <v>24</v>
      </c>
      <c r="K9" s="281">
        <v>174</v>
      </c>
    </row>
    <row r="10" spans="1:31" ht="21.6" customHeight="1" thickBot="1">
      <c r="A10" s="67"/>
      <c r="B10" s="68"/>
      <c r="C10" s="68"/>
      <c r="D10" s="68"/>
      <c r="E10" s="68"/>
      <c r="F10" s="68"/>
      <c r="G10" s="68"/>
      <c r="H10" s="69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70"/>
      <c r="AE10" s="68"/>
    </row>
    <row r="11" spans="1:31" s="58" customFormat="1" ht="14.1" customHeight="1">
      <c r="A11" s="432" t="s">
        <v>36</v>
      </c>
      <c r="B11" s="432" t="s">
        <v>47</v>
      </c>
      <c r="C11" s="428" t="s">
        <v>48</v>
      </c>
      <c r="D11" s="430" t="s">
        <v>227</v>
      </c>
      <c r="E11" s="434" t="s">
        <v>228</v>
      </c>
      <c r="F11" s="428" t="s">
        <v>49</v>
      </c>
      <c r="G11" s="428" t="s">
        <v>50</v>
      </c>
      <c r="H11" s="428" t="s">
        <v>51</v>
      </c>
      <c r="I11" s="428" t="s">
        <v>52</v>
      </c>
      <c r="J11" s="428" t="s">
        <v>53</v>
      </c>
      <c r="K11" s="430" t="s">
        <v>54</v>
      </c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2"/>
      <c r="AE11" s="71"/>
    </row>
    <row r="12" spans="1:31" s="58" customFormat="1" ht="14.1" customHeight="1">
      <c r="A12" s="433"/>
      <c r="B12" s="433"/>
      <c r="C12" s="429"/>
      <c r="D12" s="431"/>
      <c r="E12" s="435"/>
      <c r="F12" s="429"/>
      <c r="G12" s="429"/>
      <c r="H12" s="429"/>
      <c r="I12" s="429"/>
      <c r="J12" s="429"/>
      <c r="K12" s="43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2"/>
      <c r="AE12" s="71"/>
    </row>
    <row r="13" spans="1:31" ht="15" customHeight="1">
      <c r="A13" s="62">
        <v>7</v>
      </c>
      <c r="B13" s="49">
        <v>206</v>
      </c>
      <c r="C13" s="49">
        <v>205</v>
      </c>
      <c r="D13" s="49">
        <v>210</v>
      </c>
      <c r="E13" s="49">
        <v>113</v>
      </c>
      <c r="F13" s="49">
        <v>186</v>
      </c>
      <c r="G13" s="49">
        <v>329</v>
      </c>
      <c r="H13" s="49">
        <v>114</v>
      </c>
      <c r="I13" s="49">
        <v>257</v>
      </c>
      <c r="J13" s="49">
        <v>24</v>
      </c>
      <c r="K13" s="49">
        <v>241</v>
      </c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70"/>
      <c r="AE13" s="68"/>
    </row>
    <row r="14" spans="1:31" ht="15" customHeight="1">
      <c r="A14" s="62">
        <v>12</v>
      </c>
      <c r="B14" s="49">
        <v>273</v>
      </c>
      <c r="C14" s="49">
        <v>292</v>
      </c>
      <c r="D14" s="49">
        <v>263</v>
      </c>
      <c r="E14" s="49">
        <v>163</v>
      </c>
      <c r="F14" s="49">
        <v>230</v>
      </c>
      <c r="G14" s="49">
        <v>320</v>
      </c>
      <c r="H14" s="49">
        <v>187</v>
      </c>
      <c r="I14" s="49">
        <v>289</v>
      </c>
      <c r="J14" s="49">
        <v>67</v>
      </c>
      <c r="K14" s="49">
        <v>277</v>
      </c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70"/>
      <c r="AE14" s="68"/>
    </row>
    <row r="15" spans="1:31" ht="15" customHeight="1">
      <c r="A15" s="62">
        <v>17</v>
      </c>
      <c r="B15" s="49">
        <v>668</v>
      </c>
      <c r="C15" s="49">
        <v>622</v>
      </c>
      <c r="D15" s="49">
        <v>455</v>
      </c>
      <c r="E15" s="49">
        <v>316</v>
      </c>
      <c r="F15" s="49">
        <v>434</v>
      </c>
      <c r="G15" s="49">
        <v>670</v>
      </c>
      <c r="H15" s="49">
        <v>485</v>
      </c>
      <c r="I15" s="49">
        <v>655</v>
      </c>
      <c r="J15" s="49">
        <v>219</v>
      </c>
      <c r="K15" s="49">
        <v>503</v>
      </c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63"/>
      <c r="AE15" s="49"/>
    </row>
    <row r="16" spans="1:31" ht="15" customHeight="1">
      <c r="A16" s="62">
        <v>22</v>
      </c>
      <c r="B16" s="49">
        <v>500</v>
      </c>
      <c r="C16" s="49">
        <v>401</v>
      </c>
      <c r="D16" s="49">
        <v>314</v>
      </c>
      <c r="E16" s="49">
        <v>223</v>
      </c>
      <c r="F16" s="49">
        <v>339</v>
      </c>
      <c r="G16" s="49">
        <v>481</v>
      </c>
      <c r="H16" s="49">
        <v>330</v>
      </c>
      <c r="I16" s="49">
        <v>361</v>
      </c>
      <c r="J16" s="49">
        <v>159</v>
      </c>
      <c r="K16" s="49">
        <v>278</v>
      </c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63"/>
      <c r="AE16" s="49"/>
    </row>
    <row r="17" spans="1:31" s="55" customFormat="1" ht="15" customHeight="1" thickBot="1">
      <c r="A17" s="73">
        <v>27</v>
      </c>
      <c r="B17" s="281">
        <v>302</v>
      </c>
      <c r="C17" s="281">
        <v>190</v>
      </c>
      <c r="D17" s="281">
        <v>264</v>
      </c>
      <c r="E17" s="281">
        <v>163</v>
      </c>
      <c r="F17" s="281">
        <v>175</v>
      </c>
      <c r="G17" s="281">
        <v>333</v>
      </c>
      <c r="H17" s="281">
        <v>225</v>
      </c>
      <c r="I17" s="281">
        <v>310</v>
      </c>
      <c r="J17" s="281">
        <v>87</v>
      </c>
      <c r="K17" s="281">
        <v>181</v>
      </c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4"/>
      <c r="AE17" s="283"/>
    </row>
    <row r="18" spans="1:31" ht="21.6" customHeight="1" thickBot="1">
      <c r="A18" s="67"/>
      <c r="B18" s="68"/>
      <c r="C18" s="68"/>
      <c r="D18" s="68"/>
      <c r="E18" s="68"/>
      <c r="F18" s="68"/>
      <c r="G18" s="68"/>
      <c r="H18" s="69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70"/>
      <c r="AE18" s="68"/>
    </row>
    <row r="19" spans="1:31" s="58" customFormat="1" ht="14.1" customHeight="1">
      <c r="A19" s="432" t="s">
        <v>36</v>
      </c>
      <c r="B19" s="428" t="s">
        <v>55</v>
      </c>
      <c r="C19" s="428" t="s">
        <v>56</v>
      </c>
      <c r="D19" s="428" t="s">
        <v>57</v>
      </c>
      <c r="E19" s="430" t="s">
        <v>58</v>
      </c>
      <c r="F19" s="434" t="s">
        <v>229</v>
      </c>
      <c r="G19" s="74" t="s">
        <v>230</v>
      </c>
      <c r="H19" s="428" t="s">
        <v>231</v>
      </c>
      <c r="I19" s="428" t="s">
        <v>232</v>
      </c>
      <c r="J19" s="428" t="s">
        <v>233</v>
      </c>
      <c r="K19" s="430" t="s">
        <v>59</v>
      </c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2"/>
      <c r="AE19" s="71"/>
    </row>
    <row r="20" spans="1:31" s="58" customFormat="1" ht="14.1" customHeight="1">
      <c r="A20" s="433"/>
      <c r="B20" s="429"/>
      <c r="C20" s="429"/>
      <c r="D20" s="429"/>
      <c r="E20" s="431"/>
      <c r="F20" s="435"/>
      <c r="G20" s="75" t="s">
        <v>234</v>
      </c>
      <c r="H20" s="429"/>
      <c r="I20" s="429"/>
      <c r="J20" s="429"/>
      <c r="K20" s="43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2"/>
      <c r="AE20" s="71"/>
    </row>
    <row r="21" spans="1:31" ht="15" customHeight="1">
      <c r="A21" s="62">
        <v>7</v>
      </c>
      <c r="B21" s="49">
        <v>154</v>
      </c>
      <c r="C21" s="49">
        <v>196</v>
      </c>
      <c r="D21" s="49">
        <v>6</v>
      </c>
      <c r="E21" s="49">
        <v>20</v>
      </c>
      <c r="F21" s="63" t="s">
        <v>235</v>
      </c>
      <c r="G21" s="49">
        <v>306</v>
      </c>
      <c r="H21" s="49">
        <v>160</v>
      </c>
      <c r="I21" s="49">
        <v>15</v>
      </c>
      <c r="J21" s="49">
        <v>18</v>
      </c>
      <c r="K21" s="49">
        <v>5</v>
      </c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70"/>
      <c r="AE21" s="68"/>
    </row>
    <row r="22" spans="1:31" ht="15" customHeight="1">
      <c r="A22" s="62">
        <v>12</v>
      </c>
      <c r="B22" s="49">
        <v>142</v>
      </c>
      <c r="C22" s="49">
        <v>154</v>
      </c>
      <c r="D22" s="49">
        <v>27</v>
      </c>
      <c r="E22" s="49">
        <v>24</v>
      </c>
      <c r="F22" s="63" t="s">
        <v>235</v>
      </c>
      <c r="G22" s="49">
        <v>507</v>
      </c>
      <c r="H22" s="49">
        <v>157</v>
      </c>
      <c r="I22" s="49">
        <v>18</v>
      </c>
      <c r="J22" s="63" t="s">
        <v>235</v>
      </c>
      <c r="K22" s="49">
        <v>23</v>
      </c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70"/>
      <c r="AE22" s="68"/>
    </row>
    <row r="23" spans="1:31" ht="15" customHeight="1">
      <c r="A23" s="62">
        <v>17</v>
      </c>
      <c r="B23" s="49">
        <v>163</v>
      </c>
      <c r="C23" s="49">
        <v>320</v>
      </c>
      <c r="D23" s="49">
        <v>151</v>
      </c>
      <c r="E23" s="49">
        <v>54</v>
      </c>
      <c r="F23" s="63">
        <v>50</v>
      </c>
      <c r="G23" s="49">
        <v>620</v>
      </c>
      <c r="H23" s="49">
        <v>246</v>
      </c>
      <c r="I23" s="49">
        <v>54</v>
      </c>
      <c r="J23" s="63" t="s">
        <v>235</v>
      </c>
      <c r="K23" s="49">
        <v>49</v>
      </c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63"/>
      <c r="AE23" s="49"/>
    </row>
    <row r="24" spans="1:31" ht="15" customHeight="1">
      <c r="A24" s="62">
        <v>22</v>
      </c>
      <c r="B24" s="49">
        <v>129</v>
      </c>
      <c r="C24" s="49">
        <v>323</v>
      </c>
      <c r="D24" s="49">
        <v>64</v>
      </c>
      <c r="E24" s="49">
        <v>28</v>
      </c>
      <c r="F24" s="63">
        <v>26</v>
      </c>
      <c r="G24" s="63" t="s">
        <v>34</v>
      </c>
      <c r="H24" s="49">
        <v>251</v>
      </c>
      <c r="I24" s="63" t="s">
        <v>34</v>
      </c>
      <c r="J24" s="63" t="s">
        <v>34</v>
      </c>
      <c r="K24" s="49">
        <v>66</v>
      </c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63"/>
      <c r="AE24" s="49"/>
    </row>
    <row r="25" spans="1:31" ht="15" customHeight="1" thickBot="1">
      <c r="A25" s="73">
        <v>27</v>
      </c>
      <c r="B25" s="281">
        <v>107</v>
      </c>
      <c r="C25" s="281">
        <v>128</v>
      </c>
      <c r="D25" s="281">
        <v>37</v>
      </c>
      <c r="E25" s="281">
        <v>22</v>
      </c>
      <c r="F25" s="282">
        <v>20</v>
      </c>
      <c r="G25" s="3">
        <v>216</v>
      </c>
      <c r="H25" s="281">
        <v>218</v>
      </c>
      <c r="I25" s="76" t="s">
        <v>235</v>
      </c>
      <c r="J25" s="76" t="s">
        <v>235</v>
      </c>
      <c r="K25" s="3" t="s">
        <v>34</v>
      </c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70"/>
      <c r="AE25" s="68"/>
    </row>
    <row r="26" spans="1:31" ht="15" customHeight="1">
      <c r="A26" s="54" t="s">
        <v>236</v>
      </c>
    </row>
    <row r="27" spans="1:31" ht="21.6" customHeight="1"/>
    <row r="28" spans="1:31" ht="15" customHeight="1" thickBot="1">
      <c r="A28" s="55" t="s">
        <v>237</v>
      </c>
    </row>
    <row r="29" spans="1:31" s="58" customFormat="1" ht="14.1" customHeight="1">
      <c r="A29" s="432" t="s">
        <v>36</v>
      </c>
      <c r="B29" s="437" t="s">
        <v>238</v>
      </c>
      <c r="C29" s="437" t="s">
        <v>239</v>
      </c>
      <c r="D29" s="437" t="s">
        <v>60</v>
      </c>
      <c r="E29" s="437" t="s">
        <v>61</v>
      </c>
      <c r="F29" s="436" t="s">
        <v>240</v>
      </c>
      <c r="G29" s="437" t="s">
        <v>62</v>
      </c>
      <c r="H29" s="439" t="s">
        <v>63</v>
      </c>
    </row>
    <row r="30" spans="1:31" s="58" customFormat="1" ht="14.1" customHeight="1">
      <c r="A30" s="433"/>
      <c r="B30" s="438"/>
      <c r="C30" s="438"/>
      <c r="D30" s="438"/>
      <c r="E30" s="438"/>
      <c r="F30" s="435"/>
      <c r="G30" s="438"/>
      <c r="H30" s="440"/>
    </row>
    <row r="31" spans="1:31" ht="15" customHeight="1">
      <c r="A31" s="59">
        <v>7</v>
      </c>
      <c r="B31" s="77">
        <v>127</v>
      </c>
      <c r="C31" s="78">
        <v>235</v>
      </c>
      <c r="D31" s="78">
        <v>56</v>
      </c>
      <c r="E31" s="78">
        <v>15</v>
      </c>
      <c r="F31" s="64" t="s">
        <v>241</v>
      </c>
      <c r="G31" s="78">
        <v>2</v>
      </c>
      <c r="H31" s="78">
        <v>216</v>
      </c>
    </row>
    <row r="32" spans="1:31" ht="15" customHeight="1">
      <c r="A32" s="62">
        <v>12</v>
      </c>
      <c r="B32" s="78">
        <v>85</v>
      </c>
      <c r="C32" s="78">
        <v>144</v>
      </c>
      <c r="D32" s="78">
        <v>24</v>
      </c>
      <c r="E32" s="78">
        <v>5</v>
      </c>
      <c r="F32" s="64" t="s">
        <v>241</v>
      </c>
      <c r="G32" s="78">
        <v>4</v>
      </c>
      <c r="H32" s="64" t="s">
        <v>241</v>
      </c>
    </row>
    <row r="33" spans="1:10" ht="15" customHeight="1">
      <c r="A33" s="62">
        <v>17</v>
      </c>
      <c r="B33" s="78">
        <v>55</v>
      </c>
      <c r="C33" s="78">
        <v>106</v>
      </c>
      <c r="D33" s="78">
        <v>16</v>
      </c>
      <c r="E33" s="78">
        <v>15</v>
      </c>
      <c r="F33" s="64">
        <v>3</v>
      </c>
      <c r="G33" s="78">
        <v>1</v>
      </c>
      <c r="H33" s="64" t="s">
        <v>241</v>
      </c>
    </row>
    <row r="34" spans="1:10" ht="15" customHeight="1">
      <c r="A34" s="62">
        <v>22</v>
      </c>
      <c r="B34" s="78">
        <v>37</v>
      </c>
      <c r="C34" s="78">
        <v>71</v>
      </c>
      <c r="D34" s="78">
        <v>12</v>
      </c>
      <c r="E34" s="78">
        <v>8</v>
      </c>
      <c r="F34" s="64" t="s">
        <v>34</v>
      </c>
      <c r="G34" s="64" t="s">
        <v>135</v>
      </c>
      <c r="H34" s="64" t="s">
        <v>34</v>
      </c>
    </row>
    <row r="35" spans="1:10" ht="15" customHeight="1" thickBot="1">
      <c r="A35" s="73">
        <v>27</v>
      </c>
      <c r="B35" s="79">
        <v>36</v>
      </c>
      <c r="C35" s="79">
        <v>70</v>
      </c>
      <c r="D35" s="79">
        <v>17</v>
      </c>
      <c r="E35" s="79">
        <v>8</v>
      </c>
      <c r="F35" s="76" t="s">
        <v>241</v>
      </c>
      <c r="G35" s="66">
        <v>1</v>
      </c>
      <c r="H35" s="76" t="s">
        <v>241</v>
      </c>
    </row>
    <row r="36" spans="1:10" ht="21.6" customHeight="1"/>
    <row r="37" spans="1:10" ht="15" customHeight="1">
      <c r="A37" s="55" t="s">
        <v>242</v>
      </c>
    </row>
    <row r="38" spans="1:10" ht="15" customHeight="1" thickBot="1">
      <c r="A38" s="55" t="s">
        <v>243</v>
      </c>
      <c r="D38" s="55" t="s">
        <v>244</v>
      </c>
    </row>
    <row r="39" spans="1:10" s="58" customFormat="1" ht="14.1" customHeight="1">
      <c r="A39" s="441" t="s">
        <v>245</v>
      </c>
      <c r="B39" s="80" t="s">
        <v>246</v>
      </c>
      <c r="C39" s="81"/>
      <c r="D39" s="434" t="s">
        <v>64</v>
      </c>
      <c r="E39" s="434" t="s">
        <v>65</v>
      </c>
      <c r="F39" s="434" t="s">
        <v>247</v>
      </c>
      <c r="G39" s="444" t="s">
        <v>66</v>
      </c>
    </row>
    <row r="40" spans="1:10" s="58" customFormat="1" ht="14.1" customHeight="1">
      <c r="A40" s="442"/>
      <c r="B40" s="82" t="s">
        <v>67</v>
      </c>
      <c r="C40" s="82" t="s">
        <v>68</v>
      </c>
      <c r="D40" s="443"/>
      <c r="E40" s="443"/>
      <c r="F40" s="443"/>
      <c r="G40" s="445"/>
    </row>
    <row r="41" spans="1:10" s="58" customFormat="1" ht="15" customHeight="1">
      <c r="A41" s="83">
        <v>7</v>
      </c>
      <c r="B41" s="84">
        <v>461</v>
      </c>
      <c r="C41" s="85">
        <v>26</v>
      </c>
      <c r="D41" s="85">
        <v>386</v>
      </c>
      <c r="E41" s="85">
        <v>6</v>
      </c>
      <c r="F41" s="85">
        <v>65</v>
      </c>
      <c r="G41" s="85">
        <v>51</v>
      </c>
    </row>
    <row r="42" spans="1:10" s="58" customFormat="1" ht="15" customHeight="1">
      <c r="A42" s="83">
        <v>12</v>
      </c>
      <c r="B42" s="84">
        <v>411</v>
      </c>
      <c r="C42" s="85">
        <v>27</v>
      </c>
      <c r="D42" s="85">
        <v>353</v>
      </c>
      <c r="E42" s="85">
        <v>7</v>
      </c>
      <c r="F42" s="85">
        <v>59</v>
      </c>
      <c r="G42" s="85">
        <v>24</v>
      </c>
    </row>
    <row r="43" spans="1:10" s="58" customFormat="1" ht="15" customHeight="1">
      <c r="A43" s="83">
        <v>17</v>
      </c>
      <c r="B43" s="86" t="s">
        <v>248</v>
      </c>
      <c r="C43" s="87" t="s">
        <v>248</v>
      </c>
      <c r="D43" s="88">
        <v>326</v>
      </c>
      <c r="E43" s="88">
        <v>7</v>
      </c>
      <c r="F43" s="88">
        <v>47</v>
      </c>
      <c r="G43" s="88">
        <v>33</v>
      </c>
    </row>
    <row r="44" spans="1:10" s="58" customFormat="1" ht="15" customHeight="1">
      <c r="A44" s="83">
        <v>22</v>
      </c>
      <c r="B44" s="86" t="s">
        <v>34</v>
      </c>
      <c r="C44" s="87" t="s">
        <v>34</v>
      </c>
      <c r="D44" s="88">
        <v>293</v>
      </c>
      <c r="E44" s="88">
        <v>6</v>
      </c>
      <c r="F44" s="88">
        <v>55</v>
      </c>
      <c r="G44" s="88" t="s">
        <v>34</v>
      </c>
    </row>
    <row r="45" spans="1:10" s="58" customFormat="1" ht="15" customHeight="1" thickBot="1">
      <c r="A45" s="89">
        <v>27</v>
      </c>
      <c r="B45" s="90" t="s">
        <v>248</v>
      </c>
      <c r="C45" s="91" t="s">
        <v>248</v>
      </c>
      <c r="D45" s="92">
        <v>256</v>
      </c>
      <c r="E45" s="92">
        <v>8</v>
      </c>
      <c r="F45" s="93">
        <v>59</v>
      </c>
      <c r="G45" s="91" t="s">
        <v>248</v>
      </c>
    </row>
    <row r="46" spans="1:10" s="58" customFormat="1" ht="21.6" customHeight="1"/>
    <row r="47" spans="1:10" s="58" customFormat="1" ht="15" customHeight="1" thickBot="1">
      <c r="A47" s="94" t="s">
        <v>249</v>
      </c>
    </row>
    <row r="48" spans="1:10" s="99" customFormat="1" ht="27.95" customHeight="1">
      <c r="A48" s="95" t="s">
        <v>36</v>
      </c>
      <c r="B48" s="96" t="s">
        <v>69</v>
      </c>
      <c r="C48" s="96" t="s">
        <v>70</v>
      </c>
      <c r="D48" s="96" t="s">
        <v>71</v>
      </c>
      <c r="E48" s="96" t="s">
        <v>72</v>
      </c>
      <c r="F48" s="97" t="s">
        <v>250</v>
      </c>
      <c r="G48" s="96" t="s">
        <v>73</v>
      </c>
      <c r="H48" s="96" t="s">
        <v>74</v>
      </c>
      <c r="I48" s="96" t="s">
        <v>75</v>
      </c>
      <c r="J48" s="98" t="s">
        <v>251</v>
      </c>
    </row>
    <row r="49" spans="1:10" ht="15" customHeight="1">
      <c r="A49" s="62">
        <v>7</v>
      </c>
      <c r="B49" s="49">
        <v>957</v>
      </c>
      <c r="C49" s="49">
        <v>57</v>
      </c>
      <c r="D49" s="49">
        <v>667</v>
      </c>
      <c r="E49" s="49">
        <v>446</v>
      </c>
      <c r="F49" s="63" t="s">
        <v>248</v>
      </c>
      <c r="G49" s="49">
        <v>1738</v>
      </c>
      <c r="H49" s="49">
        <v>84</v>
      </c>
      <c r="I49" s="49">
        <v>1483</v>
      </c>
      <c r="J49" s="49">
        <v>351</v>
      </c>
    </row>
    <row r="50" spans="1:10" ht="15" customHeight="1">
      <c r="A50" s="62">
        <v>12</v>
      </c>
      <c r="B50" s="49">
        <v>762</v>
      </c>
      <c r="C50" s="49">
        <v>51</v>
      </c>
      <c r="D50" s="49">
        <v>561</v>
      </c>
      <c r="E50" s="49">
        <v>456</v>
      </c>
      <c r="F50" s="63" t="s">
        <v>248</v>
      </c>
      <c r="G50" s="49">
        <v>1490</v>
      </c>
      <c r="H50" s="49">
        <v>42</v>
      </c>
      <c r="I50" s="49">
        <v>787</v>
      </c>
      <c r="J50" s="49">
        <v>270</v>
      </c>
    </row>
    <row r="51" spans="1:10" ht="15" customHeight="1">
      <c r="A51" s="62">
        <v>17</v>
      </c>
      <c r="B51" s="49">
        <v>645</v>
      </c>
      <c r="C51" s="49">
        <v>78</v>
      </c>
      <c r="D51" s="49">
        <v>464</v>
      </c>
      <c r="E51" s="49">
        <v>418</v>
      </c>
      <c r="F51" s="63">
        <v>4</v>
      </c>
      <c r="G51" s="49">
        <v>1363</v>
      </c>
      <c r="H51" s="49">
        <v>27</v>
      </c>
      <c r="I51" s="49">
        <v>520</v>
      </c>
      <c r="J51" s="49">
        <v>298</v>
      </c>
    </row>
    <row r="52" spans="1:10" ht="15" customHeight="1">
      <c r="A52" s="62">
        <v>22</v>
      </c>
      <c r="B52" s="49">
        <v>589</v>
      </c>
      <c r="C52" s="49">
        <v>66</v>
      </c>
      <c r="D52" s="49">
        <v>357</v>
      </c>
      <c r="E52" s="49">
        <v>349</v>
      </c>
      <c r="F52" s="63" t="s">
        <v>34</v>
      </c>
      <c r="G52" s="49">
        <v>1238</v>
      </c>
      <c r="H52" s="49">
        <v>33</v>
      </c>
      <c r="I52" s="49">
        <v>410</v>
      </c>
      <c r="J52" s="49">
        <v>275</v>
      </c>
    </row>
    <row r="53" spans="1:10" s="55" customFormat="1" ht="15" customHeight="1" thickBot="1">
      <c r="A53" s="73">
        <v>27</v>
      </c>
      <c r="B53" s="281">
        <v>482</v>
      </c>
      <c r="C53" s="281">
        <v>78</v>
      </c>
      <c r="D53" s="281">
        <v>309</v>
      </c>
      <c r="E53" s="281">
        <v>311</v>
      </c>
      <c r="F53" s="76">
        <v>2</v>
      </c>
      <c r="G53" s="281">
        <v>1032</v>
      </c>
      <c r="H53" s="281">
        <v>36</v>
      </c>
      <c r="I53" s="281">
        <v>267</v>
      </c>
      <c r="J53" s="281">
        <v>235</v>
      </c>
    </row>
    <row r="54" spans="1:10">
      <c r="A54" s="35"/>
      <c r="J54" s="56" t="s">
        <v>35</v>
      </c>
    </row>
  </sheetData>
  <mergeCells count="45">
    <mergeCell ref="F29:F30"/>
    <mergeCell ref="G29:G30"/>
    <mergeCell ref="H29:H30"/>
    <mergeCell ref="A39:A40"/>
    <mergeCell ref="D39:D40"/>
    <mergeCell ref="E39:E40"/>
    <mergeCell ref="F39:F40"/>
    <mergeCell ref="G39:G40"/>
    <mergeCell ref="A29:A30"/>
    <mergeCell ref="B29:B30"/>
    <mergeCell ref="C29:C30"/>
    <mergeCell ref="D29:D30"/>
    <mergeCell ref="E29:E30"/>
    <mergeCell ref="F19:F20"/>
    <mergeCell ref="H19:H20"/>
    <mergeCell ref="I19:I20"/>
    <mergeCell ref="J19:J20"/>
    <mergeCell ref="K19:K20"/>
    <mergeCell ref="A19:A20"/>
    <mergeCell ref="B19:B20"/>
    <mergeCell ref="C19:C20"/>
    <mergeCell ref="D19:D20"/>
    <mergeCell ref="E19:E20"/>
    <mergeCell ref="K3:K4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</mergeCells>
  <phoneticPr fontId="19"/>
  <hyperlinks>
    <hyperlink ref="M1" location="目次!A1" display="目次"/>
  </hyperlinks>
  <pageMargins left="0.86614173228346458" right="0.86614173228346458" top="0.78740157480314965" bottom="0.78740157480314965" header="0.51181102362204722" footer="0.51181102362204722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showGridLines="0" workbookViewId="0"/>
  </sheetViews>
  <sheetFormatPr defaultRowHeight="13.5"/>
  <cols>
    <col min="1" max="1" width="8" style="54" customWidth="1"/>
    <col min="2" max="10" width="8.5" style="54" customWidth="1"/>
    <col min="11" max="13" width="9" style="54"/>
    <col min="14" max="14" width="11.25" style="54" bestFit="1" customWidth="1"/>
    <col min="15" max="15" width="9" style="54"/>
    <col min="16" max="16" width="10.25" style="54" bestFit="1" customWidth="1"/>
    <col min="17" max="18" width="11.25" style="54" bestFit="1" customWidth="1"/>
    <col min="19" max="22" width="10.25" style="54" bestFit="1" customWidth="1"/>
    <col min="23" max="16384" width="9" style="54"/>
  </cols>
  <sheetData>
    <row r="1" spans="1:23" ht="15" customHeight="1" thickBot="1">
      <c r="A1" s="100" t="s">
        <v>252</v>
      </c>
      <c r="B1" s="101"/>
      <c r="C1" s="101"/>
      <c r="D1" s="101"/>
      <c r="E1" s="101"/>
      <c r="F1" s="101"/>
      <c r="G1" s="101"/>
      <c r="H1" s="101"/>
      <c r="I1" s="101"/>
      <c r="J1" s="76" t="s">
        <v>201</v>
      </c>
      <c r="L1" s="285" t="s">
        <v>223</v>
      </c>
    </row>
    <row r="2" spans="1:23" s="58" customFormat="1" ht="15" customHeight="1">
      <c r="A2" s="432" t="s">
        <v>36</v>
      </c>
      <c r="B2" s="434" t="s">
        <v>253</v>
      </c>
      <c r="C2" s="428" t="s">
        <v>76</v>
      </c>
      <c r="D2" s="428"/>
      <c r="E2" s="428"/>
      <c r="F2" s="428"/>
      <c r="G2" s="428"/>
      <c r="H2" s="428"/>
      <c r="I2" s="428"/>
      <c r="J2" s="430"/>
      <c r="K2" s="57"/>
      <c r="L2" s="57"/>
      <c r="M2" s="57"/>
      <c r="N2" s="57"/>
      <c r="O2" s="57"/>
      <c r="P2" s="57"/>
    </row>
    <row r="3" spans="1:23" s="58" customFormat="1" ht="30" customHeight="1">
      <c r="A3" s="447"/>
      <c r="B3" s="443"/>
      <c r="C3" s="82" t="s">
        <v>77</v>
      </c>
      <c r="D3" s="82" t="s">
        <v>78</v>
      </c>
      <c r="E3" s="82" t="s">
        <v>79</v>
      </c>
      <c r="F3" s="82" t="s">
        <v>80</v>
      </c>
      <c r="G3" s="82" t="s">
        <v>81</v>
      </c>
      <c r="H3" s="82" t="s">
        <v>82</v>
      </c>
      <c r="I3" s="82" t="s">
        <v>83</v>
      </c>
      <c r="J3" s="102" t="s">
        <v>84</v>
      </c>
      <c r="K3" s="57"/>
      <c r="L3" s="57"/>
      <c r="M3" s="57"/>
      <c r="N3" s="57"/>
      <c r="O3" s="57"/>
      <c r="P3" s="57"/>
    </row>
    <row r="4" spans="1:23" ht="15" customHeight="1">
      <c r="A4" s="103">
        <v>7</v>
      </c>
      <c r="B4" s="104">
        <v>3655</v>
      </c>
      <c r="C4" s="104">
        <v>198</v>
      </c>
      <c r="D4" s="104">
        <v>1164</v>
      </c>
      <c r="E4" s="104">
        <v>1640</v>
      </c>
      <c r="F4" s="104">
        <v>460</v>
      </c>
      <c r="G4" s="104">
        <v>116</v>
      </c>
      <c r="H4" s="104">
        <v>35</v>
      </c>
      <c r="I4" s="104">
        <v>13</v>
      </c>
      <c r="J4" s="104">
        <v>29</v>
      </c>
    </row>
    <row r="5" spans="1:23" ht="15" customHeight="1">
      <c r="A5" s="103">
        <v>12</v>
      </c>
      <c r="B5" s="104">
        <v>3138</v>
      </c>
      <c r="C5" s="104">
        <v>145</v>
      </c>
      <c r="D5" s="104">
        <v>1088</v>
      </c>
      <c r="E5" s="104">
        <v>1353</v>
      </c>
      <c r="F5" s="104">
        <v>387</v>
      </c>
      <c r="G5" s="104">
        <v>93</v>
      </c>
      <c r="H5" s="104">
        <v>35</v>
      </c>
      <c r="I5" s="104">
        <v>15</v>
      </c>
      <c r="J5" s="104">
        <v>22</v>
      </c>
    </row>
    <row r="6" spans="1:23" ht="15" customHeight="1">
      <c r="A6" s="103">
        <v>17</v>
      </c>
      <c r="B6" s="104">
        <v>2812</v>
      </c>
      <c r="C6" s="104">
        <v>138</v>
      </c>
      <c r="D6" s="104">
        <v>978</v>
      </c>
      <c r="E6" s="104">
        <v>1209</v>
      </c>
      <c r="F6" s="104">
        <v>324</v>
      </c>
      <c r="G6" s="104">
        <v>94</v>
      </c>
      <c r="H6" s="448">
        <v>45</v>
      </c>
      <c r="I6" s="449"/>
      <c r="J6" s="104">
        <v>24</v>
      </c>
    </row>
    <row r="7" spans="1:23" ht="15" customHeight="1">
      <c r="A7" s="286">
        <v>22</v>
      </c>
      <c r="B7" s="287">
        <v>2451</v>
      </c>
      <c r="C7" s="287">
        <v>93</v>
      </c>
      <c r="D7" s="287">
        <v>789</v>
      </c>
      <c r="E7" s="287">
        <v>1127</v>
      </c>
      <c r="F7" s="287">
        <v>300</v>
      </c>
      <c r="G7" s="287">
        <v>79</v>
      </c>
      <c r="H7" s="450">
        <v>41</v>
      </c>
      <c r="I7" s="450"/>
      <c r="J7" s="287">
        <v>22</v>
      </c>
    </row>
    <row r="8" spans="1:23" ht="15" customHeight="1" thickBot="1">
      <c r="A8" s="105">
        <v>27</v>
      </c>
      <c r="B8" s="106">
        <v>2053</v>
      </c>
      <c r="C8" s="106">
        <v>78</v>
      </c>
      <c r="D8" s="106">
        <v>625</v>
      </c>
      <c r="E8" s="106">
        <v>926</v>
      </c>
      <c r="F8" s="106">
        <v>286</v>
      </c>
      <c r="G8" s="106">
        <v>60</v>
      </c>
      <c r="H8" s="446">
        <v>48</v>
      </c>
      <c r="I8" s="446"/>
      <c r="J8" s="106">
        <v>27</v>
      </c>
    </row>
    <row r="9" spans="1:23" ht="15" customHeight="1">
      <c r="A9" s="107" t="s">
        <v>254</v>
      </c>
      <c r="J9" s="56" t="s">
        <v>35</v>
      </c>
    </row>
    <row r="10" spans="1:23" ht="15.95" customHeight="1"/>
    <row r="11" spans="1:23" ht="15.95" customHeight="1"/>
    <row r="12" spans="1:23" ht="15.95" customHeight="1"/>
    <row r="13" spans="1:23" ht="15.95" customHeight="1"/>
    <row r="14" spans="1:23" ht="15.95" customHeight="1"/>
    <row r="15" spans="1:23" ht="15.95" customHeight="1"/>
    <row r="16" spans="1:23" ht="15.95" customHeight="1">
      <c r="W16" s="108"/>
    </row>
    <row r="17" ht="15.95" customHeight="1"/>
    <row r="18" ht="15.95" customHeight="1"/>
    <row r="19" ht="15.95" customHeight="1"/>
    <row r="20" ht="15.95" customHeight="1"/>
  </sheetData>
  <mergeCells count="6">
    <mergeCell ref="H8:I8"/>
    <mergeCell ref="A2:A3"/>
    <mergeCell ref="B2:B3"/>
    <mergeCell ref="C2:J2"/>
    <mergeCell ref="H6:I6"/>
    <mergeCell ref="H7:I7"/>
  </mergeCells>
  <phoneticPr fontId="19"/>
  <hyperlinks>
    <hyperlink ref="L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showGridLines="0" workbookViewId="0"/>
  </sheetViews>
  <sheetFormatPr defaultRowHeight="13.5"/>
  <cols>
    <col min="1" max="1" width="6.25" style="4" customWidth="1"/>
    <col min="2" max="15" width="5.625" style="4" customWidth="1"/>
    <col min="16" max="16384" width="9" style="4"/>
  </cols>
  <sheetData>
    <row r="1" spans="1:17" ht="15.95" customHeight="1" thickBot="1">
      <c r="A1" s="109" t="s">
        <v>255</v>
      </c>
      <c r="O1" s="50" t="s">
        <v>201</v>
      </c>
      <c r="Q1" s="278" t="s">
        <v>223</v>
      </c>
    </row>
    <row r="2" spans="1:17" s="45" customFormat="1" ht="50.1" customHeight="1">
      <c r="A2" s="110" t="s">
        <v>245</v>
      </c>
      <c r="B2" s="111" t="s">
        <v>256</v>
      </c>
      <c r="C2" s="111" t="s">
        <v>257</v>
      </c>
      <c r="D2" s="112" t="s">
        <v>258</v>
      </c>
      <c r="E2" s="112" t="s">
        <v>259</v>
      </c>
      <c r="F2" s="111" t="s">
        <v>260</v>
      </c>
      <c r="G2" s="111" t="s">
        <v>261</v>
      </c>
      <c r="H2" s="111" t="s">
        <v>262</v>
      </c>
      <c r="I2" s="111" t="s">
        <v>263</v>
      </c>
      <c r="J2" s="111" t="s">
        <v>264</v>
      </c>
      <c r="K2" s="111" t="s">
        <v>265</v>
      </c>
      <c r="L2" s="111" t="s">
        <v>266</v>
      </c>
      <c r="M2" s="111" t="s">
        <v>267</v>
      </c>
      <c r="N2" s="111" t="s">
        <v>268</v>
      </c>
      <c r="O2" s="113" t="s">
        <v>269</v>
      </c>
    </row>
    <row r="3" spans="1:17" ht="15.95" customHeight="1">
      <c r="A3" s="103">
        <v>7</v>
      </c>
      <c r="B3" s="104">
        <v>3655</v>
      </c>
      <c r="C3" s="104">
        <v>100</v>
      </c>
      <c r="D3" s="114">
        <v>232</v>
      </c>
      <c r="E3" s="104">
        <v>699</v>
      </c>
      <c r="F3" s="104">
        <v>660</v>
      </c>
      <c r="G3" s="104">
        <v>531</v>
      </c>
      <c r="H3" s="104">
        <v>321</v>
      </c>
      <c r="I3" s="104">
        <v>335</v>
      </c>
      <c r="J3" s="104">
        <v>254</v>
      </c>
      <c r="K3" s="104">
        <v>212</v>
      </c>
      <c r="L3" s="104">
        <v>112</v>
      </c>
      <c r="M3" s="104">
        <v>67</v>
      </c>
      <c r="N3" s="104">
        <v>60</v>
      </c>
      <c r="O3" s="104">
        <v>72</v>
      </c>
    </row>
    <row r="4" spans="1:17" ht="15.95" customHeight="1">
      <c r="A4" s="103">
        <v>12</v>
      </c>
      <c r="B4" s="104">
        <v>3138</v>
      </c>
      <c r="C4" s="104">
        <v>90</v>
      </c>
      <c r="D4" s="448">
        <v>842</v>
      </c>
      <c r="E4" s="448"/>
      <c r="F4" s="104">
        <v>586</v>
      </c>
      <c r="G4" s="104">
        <v>438</v>
      </c>
      <c r="H4" s="104">
        <v>247</v>
      </c>
      <c r="I4" s="104">
        <v>340</v>
      </c>
      <c r="J4" s="104">
        <v>179</v>
      </c>
      <c r="K4" s="104">
        <v>142</v>
      </c>
      <c r="L4" s="104">
        <v>101</v>
      </c>
      <c r="M4" s="104">
        <v>48</v>
      </c>
      <c r="N4" s="104">
        <v>60</v>
      </c>
      <c r="O4" s="104">
        <v>65</v>
      </c>
    </row>
    <row r="5" spans="1:17" ht="15.95" customHeight="1">
      <c r="A5" s="103">
        <v>17</v>
      </c>
      <c r="B5" s="104">
        <v>2812</v>
      </c>
      <c r="C5" s="104">
        <v>287</v>
      </c>
      <c r="D5" s="448">
        <v>645</v>
      </c>
      <c r="E5" s="451"/>
      <c r="F5" s="104">
        <v>437</v>
      </c>
      <c r="G5" s="104">
        <v>465</v>
      </c>
      <c r="H5" s="104">
        <v>235</v>
      </c>
      <c r="I5" s="104">
        <v>265</v>
      </c>
      <c r="J5" s="104">
        <v>159</v>
      </c>
      <c r="K5" s="104">
        <v>116</v>
      </c>
      <c r="L5" s="104">
        <v>76</v>
      </c>
      <c r="M5" s="104">
        <v>42</v>
      </c>
      <c r="N5" s="104">
        <v>39</v>
      </c>
      <c r="O5" s="104">
        <v>46</v>
      </c>
    </row>
    <row r="6" spans="1:17" ht="15.95" customHeight="1">
      <c r="A6" s="286">
        <v>22</v>
      </c>
      <c r="B6" s="288">
        <v>2451</v>
      </c>
      <c r="C6" s="288">
        <v>149</v>
      </c>
      <c r="D6" s="452">
        <v>660</v>
      </c>
      <c r="E6" s="452"/>
      <c r="F6" s="288">
        <v>417</v>
      </c>
      <c r="G6" s="288">
        <v>376</v>
      </c>
      <c r="H6" s="288">
        <v>252</v>
      </c>
      <c r="I6" s="288">
        <v>228</v>
      </c>
      <c r="J6" s="288">
        <v>116</v>
      </c>
      <c r="K6" s="288">
        <v>102</v>
      </c>
      <c r="L6" s="288">
        <v>64</v>
      </c>
      <c r="M6" s="288">
        <v>26</v>
      </c>
      <c r="N6" s="288">
        <v>24</v>
      </c>
      <c r="O6" s="288">
        <v>37</v>
      </c>
    </row>
    <row r="7" spans="1:17" ht="15.95" customHeight="1" thickBot="1">
      <c r="A7" s="105">
        <v>27</v>
      </c>
      <c r="B7" s="115">
        <f>SUM(C7:O7)</f>
        <v>2053</v>
      </c>
      <c r="C7" s="115">
        <v>101</v>
      </c>
      <c r="D7" s="453">
        <v>540</v>
      </c>
      <c r="E7" s="453"/>
      <c r="F7" s="115">
        <v>311</v>
      </c>
      <c r="G7" s="115">
        <v>341</v>
      </c>
      <c r="H7" s="115">
        <v>209</v>
      </c>
      <c r="I7" s="115">
        <v>196</v>
      </c>
      <c r="J7" s="115">
        <v>117</v>
      </c>
      <c r="K7" s="115">
        <v>90</v>
      </c>
      <c r="L7" s="115">
        <v>64</v>
      </c>
      <c r="M7" s="115">
        <v>30</v>
      </c>
      <c r="N7" s="115">
        <v>20</v>
      </c>
      <c r="O7" s="115">
        <v>34</v>
      </c>
    </row>
    <row r="8" spans="1:17">
      <c r="A8" s="4" t="s">
        <v>270</v>
      </c>
      <c r="O8" s="50" t="s">
        <v>271</v>
      </c>
    </row>
    <row r="9" spans="1:17">
      <c r="A9" s="35"/>
    </row>
  </sheetData>
  <mergeCells count="4">
    <mergeCell ref="D4:E4"/>
    <mergeCell ref="D5:E5"/>
    <mergeCell ref="D6:E6"/>
    <mergeCell ref="D7:E7"/>
  </mergeCells>
  <phoneticPr fontId="19"/>
  <hyperlinks>
    <hyperlink ref="Q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workbookViewId="0">
      <selection activeCell="I1" sqref="I1"/>
    </sheetView>
  </sheetViews>
  <sheetFormatPr defaultColWidth="9.875" defaultRowHeight="13.5"/>
  <cols>
    <col min="1" max="16384" width="9.875" style="54"/>
  </cols>
  <sheetData>
    <row r="1" spans="1:9" ht="15.95" customHeight="1" thickBot="1">
      <c r="A1" s="53" t="s">
        <v>381</v>
      </c>
      <c r="G1" s="334" t="s">
        <v>382</v>
      </c>
      <c r="I1" s="312" t="s">
        <v>377</v>
      </c>
    </row>
    <row r="2" spans="1:9" ht="15.95" customHeight="1">
      <c r="A2" s="454" t="s">
        <v>85</v>
      </c>
      <c r="B2" s="437" t="s">
        <v>86</v>
      </c>
      <c r="C2" s="437"/>
      <c r="D2" s="437" t="s">
        <v>87</v>
      </c>
      <c r="E2" s="437"/>
      <c r="F2" s="437" t="s">
        <v>88</v>
      </c>
      <c r="G2" s="439"/>
    </row>
    <row r="3" spans="1:9" ht="15.95" customHeight="1">
      <c r="A3" s="433"/>
      <c r="B3" s="326" t="s">
        <v>89</v>
      </c>
      <c r="C3" s="326" t="s">
        <v>90</v>
      </c>
      <c r="D3" s="326" t="s">
        <v>89</v>
      </c>
      <c r="E3" s="326" t="s">
        <v>90</v>
      </c>
      <c r="F3" s="326" t="s">
        <v>89</v>
      </c>
      <c r="G3" s="327" t="s">
        <v>90</v>
      </c>
    </row>
    <row r="4" spans="1:9" ht="15.95" customHeight="1">
      <c r="A4" s="62">
        <v>25</v>
      </c>
      <c r="B4" s="49">
        <v>64</v>
      </c>
      <c r="C4" s="49">
        <v>28209</v>
      </c>
      <c r="D4" s="49">
        <v>237</v>
      </c>
      <c r="E4" s="49">
        <v>119457</v>
      </c>
      <c r="F4" s="49">
        <v>301</v>
      </c>
      <c r="G4" s="49">
        <v>147666</v>
      </c>
    </row>
    <row r="5" spans="1:9" ht="15.95" customHeight="1">
      <c r="A5" s="62">
        <v>26</v>
      </c>
      <c r="B5" s="49">
        <v>56</v>
      </c>
      <c r="C5" s="49">
        <v>24903</v>
      </c>
      <c r="D5" s="49">
        <v>218</v>
      </c>
      <c r="E5" s="49">
        <v>111077</v>
      </c>
      <c r="F5" s="49">
        <v>274</v>
      </c>
      <c r="G5" s="49">
        <v>135980</v>
      </c>
    </row>
    <row r="6" spans="1:9" ht="15.95" customHeight="1">
      <c r="A6" s="62">
        <v>27</v>
      </c>
      <c r="B6" s="49">
        <v>45</v>
      </c>
      <c r="C6" s="49">
        <v>26505</v>
      </c>
      <c r="D6" s="49">
        <v>243</v>
      </c>
      <c r="E6" s="49">
        <v>134372</v>
      </c>
      <c r="F6" s="49">
        <v>288</v>
      </c>
      <c r="G6" s="49">
        <v>160877</v>
      </c>
    </row>
    <row r="7" spans="1:9" ht="15.95" customHeight="1">
      <c r="A7" s="62">
        <v>28</v>
      </c>
      <c r="B7" s="49">
        <v>55</v>
      </c>
      <c r="C7" s="49">
        <v>27193</v>
      </c>
      <c r="D7" s="49">
        <v>224</v>
      </c>
      <c r="E7" s="49">
        <v>108354</v>
      </c>
      <c r="F7" s="49">
        <v>279</v>
      </c>
      <c r="G7" s="49">
        <v>135547</v>
      </c>
    </row>
    <row r="8" spans="1:9" ht="15.95" customHeight="1" thickBot="1">
      <c r="A8" s="73">
        <v>29</v>
      </c>
      <c r="B8" s="311">
        <v>42</v>
      </c>
      <c r="C8" s="311">
        <v>22343</v>
      </c>
      <c r="D8" s="311">
        <v>229</v>
      </c>
      <c r="E8" s="311">
        <v>129433</v>
      </c>
      <c r="F8" s="311">
        <v>271</v>
      </c>
      <c r="G8" s="311">
        <v>151776</v>
      </c>
    </row>
    <row r="9" spans="1:9" ht="15.95" customHeight="1">
      <c r="G9" s="56" t="s">
        <v>383</v>
      </c>
    </row>
  </sheetData>
  <mergeCells count="4">
    <mergeCell ref="A2:A3"/>
    <mergeCell ref="B2:C2"/>
    <mergeCell ref="D2:E2"/>
    <mergeCell ref="F2:G2"/>
  </mergeCells>
  <phoneticPr fontId="33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workbookViewId="0"/>
  </sheetViews>
  <sheetFormatPr defaultRowHeight="13.5"/>
  <cols>
    <col min="1" max="1" width="4.875" style="54" customWidth="1"/>
    <col min="2" max="12" width="7.25" style="54" customWidth="1"/>
    <col min="13" max="16384" width="9" style="54"/>
  </cols>
  <sheetData>
    <row r="1" spans="1:14" ht="15.95" customHeight="1" thickBot="1">
      <c r="A1" s="53" t="s">
        <v>272</v>
      </c>
      <c r="B1" s="53"/>
      <c r="D1" s="53"/>
      <c r="F1" s="53"/>
      <c r="H1" s="53"/>
      <c r="J1" s="53"/>
      <c r="K1" s="53"/>
      <c r="L1" s="56" t="s">
        <v>273</v>
      </c>
      <c r="N1" s="285" t="s">
        <v>223</v>
      </c>
    </row>
    <row r="2" spans="1:14" s="58" customFormat="1" ht="20.25" customHeight="1">
      <c r="A2" s="432" t="s">
        <v>245</v>
      </c>
      <c r="B2" s="428" t="s">
        <v>274</v>
      </c>
      <c r="C2" s="428"/>
      <c r="D2" s="428"/>
      <c r="E2" s="428"/>
      <c r="F2" s="428" t="s">
        <v>275</v>
      </c>
      <c r="G2" s="424" t="s">
        <v>276</v>
      </c>
      <c r="H2" s="428" t="s">
        <v>277</v>
      </c>
      <c r="I2" s="428" t="s">
        <v>278</v>
      </c>
      <c r="J2" s="428" t="s">
        <v>279</v>
      </c>
      <c r="K2" s="434" t="s">
        <v>280</v>
      </c>
      <c r="L2" s="430" t="s">
        <v>281</v>
      </c>
    </row>
    <row r="3" spans="1:14" s="58" customFormat="1" ht="38.25" customHeight="1">
      <c r="A3" s="447"/>
      <c r="B3" s="82" t="s">
        <v>282</v>
      </c>
      <c r="C3" s="82" t="s">
        <v>283</v>
      </c>
      <c r="D3" s="82" t="s">
        <v>284</v>
      </c>
      <c r="E3" s="82" t="s">
        <v>285</v>
      </c>
      <c r="F3" s="461"/>
      <c r="G3" s="462"/>
      <c r="H3" s="461"/>
      <c r="I3" s="461"/>
      <c r="J3" s="461"/>
      <c r="K3" s="455"/>
      <c r="L3" s="456"/>
    </row>
    <row r="4" spans="1:14" ht="15.95" customHeight="1">
      <c r="A4" s="62">
        <v>12</v>
      </c>
      <c r="B4" s="39">
        <v>2694</v>
      </c>
      <c r="C4" s="39">
        <v>825</v>
      </c>
      <c r="D4" s="39">
        <v>1081</v>
      </c>
      <c r="E4" s="39">
        <v>157</v>
      </c>
      <c r="F4" s="39">
        <v>1993</v>
      </c>
      <c r="G4" s="39">
        <v>631</v>
      </c>
      <c r="H4" s="39">
        <v>1664</v>
      </c>
      <c r="I4" s="39">
        <v>1852</v>
      </c>
      <c r="J4" s="39">
        <v>354</v>
      </c>
      <c r="K4" s="39" t="s">
        <v>34</v>
      </c>
      <c r="L4" s="39">
        <v>63</v>
      </c>
    </row>
    <row r="5" spans="1:14" ht="15.95" customHeight="1" thickBot="1">
      <c r="A5" s="118">
        <v>17</v>
      </c>
      <c r="B5" s="48" t="s">
        <v>34</v>
      </c>
      <c r="C5" s="48">
        <v>898</v>
      </c>
      <c r="D5" s="48">
        <v>1074</v>
      </c>
      <c r="E5" s="48">
        <v>124</v>
      </c>
      <c r="F5" s="48">
        <v>1892</v>
      </c>
      <c r="G5" s="48">
        <v>630</v>
      </c>
      <c r="H5" s="48">
        <v>1549</v>
      </c>
      <c r="I5" s="48" t="s">
        <v>34</v>
      </c>
      <c r="J5" s="48">
        <v>224</v>
      </c>
      <c r="K5" s="48">
        <v>204</v>
      </c>
      <c r="L5" s="48" t="s">
        <v>34</v>
      </c>
    </row>
    <row r="6" spans="1:14" ht="15.95" customHeight="1" thickBot="1">
      <c r="A6" s="119"/>
      <c r="B6" s="119"/>
      <c r="C6" s="119"/>
      <c r="D6" s="119"/>
      <c r="E6" s="119"/>
      <c r="F6" s="119"/>
      <c r="G6" s="119"/>
      <c r="L6" s="56"/>
    </row>
    <row r="7" spans="1:14" ht="15.95" customHeight="1">
      <c r="A7" s="457" t="s">
        <v>245</v>
      </c>
      <c r="B7" s="459" t="s">
        <v>286</v>
      </c>
      <c r="C7" s="459"/>
      <c r="D7" s="459" t="s">
        <v>287</v>
      </c>
      <c r="E7" s="459"/>
      <c r="F7" s="459" t="s">
        <v>288</v>
      </c>
      <c r="G7" s="460"/>
      <c r="H7" s="78"/>
      <c r="L7" s="56"/>
    </row>
    <row r="8" spans="1:14" s="123" customFormat="1" ht="15.95" customHeight="1">
      <c r="A8" s="458"/>
      <c r="B8" s="120" t="s">
        <v>289</v>
      </c>
      <c r="C8" s="120" t="s">
        <v>290</v>
      </c>
      <c r="D8" s="120" t="s">
        <v>289</v>
      </c>
      <c r="E8" s="120" t="s">
        <v>291</v>
      </c>
      <c r="F8" s="120" t="s">
        <v>289</v>
      </c>
      <c r="G8" s="121" t="s">
        <v>291</v>
      </c>
      <c r="H8" s="122"/>
      <c r="L8" s="124"/>
    </row>
    <row r="9" spans="1:14" s="123" customFormat="1" ht="15.95" customHeight="1">
      <c r="A9" s="275">
        <v>22</v>
      </c>
      <c r="B9" s="69">
        <v>1221</v>
      </c>
      <c r="C9" s="69">
        <v>1254</v>
      </c>
      <c r="D9" s="69">
        <v>1715</v>
      </c>
      <c r="E9" s="69">
        <v>1860</v>
      </c>
      <c r="F9" s="69">
        <v>240</v>
      </c>
      <c r="G9" s="69">
        <v>261</v>
      </c>
      <c r="H9" s="122"/>
      <c r="L9" s="124"/>
    </row>
    <row r="10" spans="1:14" s="55" customFormat="1" ht="14.25" thickBot="1">
      <c r="A10" s="276">
        <v>27</v>
      </c>
      <c r="B10" s="281">
        <v>926</v>
      </c>
      <c r="C10" s="281">
        <v>951</v>
      </c>
      <c r="D10" s="281">
        <v>1391</v>
      </c>
      <c r="E10" s="281">
        <v>1512</v>
      </c>
      <c r="F10" s="281">
        <v>177</v>
      </c>
      <c r="G10" s="281">
        <v>191</v>
      </c>
    </row>
    <row r="11" spans="1:14">
      <c r="L11" s="56" t="s">
        <v>271</v>
      </c>
    </row>
    <row r="12" spans="1:14">
      <c r="C12" s="78"/>
    </row>
  </sheetData>
  <mergeCells count="13">
    <mergeCell ref="K2:K3"/>
    <mergeCell ref="L2:L3"/>
    <mergeCell ref="A7:A8"/>
    <mergeCell ref="B7:C7"/>
    <mergeCell ref="D7:E7"/>
    <mergeCell ref="F7:G7"/>
    <mergeCell ref="A2:A3"/>
    <mergeCell ref="B2:E2"/>
    <mergeCell ref="F2:F3"/>
    <mergeCell ref="G2:G3"/>
    <mergeCell ref="H2:H3"/>
    <mergeCell ref="I2:I3"/>
    <mergeCell ref="J2:J3"/>
  </mergeCells>
  <phoneticPr fontId="19"/>
  <hyperlinks>
    <hyperlink ref="N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3"/>
  <sheetViews>
    <sheetView showGridLines="0" zoomScaleNormal="100" workbookViewId="0"/>
  </sheetViews>
  <sheetFormatPr defaultRowHeight="13.5"/>
  <cols>
    <col min="1" max="1" width="22.375" style="336" customWidth="1"/>
    <col min="2" max="2" width="9" style="336"/>
    <col min="3" max="3" width="11.75" style="336" customWidth="1"/>
    <col min="4" max="5" width="9" style="336"/>
    <col min="6" max="6" width="10.875" style="336" customWidth="1"/>
    <col min="7" max="1025" width="9" style="336"/>
    <col min="1026" max="16384" width="9" style="202"/>
  </cols>
  <sheetData>
    <row r="1" spans="1:1024" ht="15.95" customHeight="1" thickBot="1">
      <c r="A1" s="313" t="s">
        <v>384</v>
      </c>
      <c r="B1" s="314"/>
      <c r="C1" s="129"/>
      <c r="D1" s="129"/>
      <c r="E1" s="129"/>
      <c r="F1" s="56"/>
      <c r="G1" s="56" t="s">
        <v>385</v>
      </c>
      <c r="H1" s="129"/>
      <c r="I1" s="335"/>
      <c r="J1" s="312" t="s">
        <v>377</v>
      </c>
      <c r="K1" s="335"/>
      <c r="L1" s="202"/>
      <c r="M1" s="335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  <c r="AW1" s="202"/>
      <c r="AX1" s="202"/>
      <c r="AY1" s="202"/>
      <c r="AZ1" s="202"/>
      <c r="BA1" s="202"/>
      <c r="BB1" s="202"/>
      <c r="BC1" s="202"/>
      <c r="BD1" s="202"/>
      <c r="BE1" s="202"/>
      <c r="BF1" s="202"/>
      <c r="BG1" s="202"/>
      <c r="BH1" s="202"/>
      <c r="BI1" s="202"/>
      <c r="BJ1" s="202"/>
      <c r="BK1" s="202"/>
      <c r="BL1" s="202"/>
      <c r="BM1" s="202"/>
      <c r="BN1" s="202"/>
      <c r="BO1" s="202"/>
      <c r="BP1" s="202"/>
      <c r="BQ1" s="202"/>
      <c r="BR1" s="202"/>
      <c r="BS1" s="202"/>
      <c r="BT1" s="202"/>
      <c r="BU1" s="202"/>
      <c r="BV1" s="202"/>
      <c r="BW1" s="202"/>
      <c r="BX1" s="202"/>
      <c r="BY1" s="202"/>
      <c r="BZ1" s="202"/>
      <c r="CA1" s="202"/>
      <c r="CB1" s="202"/>
      <c r="CC1" s="202"/>
      <c r="CD1" s="202"/>
      <c r="CE1" s="202"/>
      <c r="CF1" s="202"/>
      <c r="CG1" s="202"/>
      <c r="CH1" s="202"/>
      <c r="CI1" s="202"/>
      <c r="CJ1" s="202"/>
      <c r="CK1" s="202"/>
      <c r="CL1" s="202"/>
      <c r="CM1" s="202"/>
      <c r="CN1" s="202"/>
      <c r="CO1" s="202"/>
      <c r="CP1" s="202"/>
      <c r="CQ1" s="202"/>
      <c r="CR1" s="202"/>
      <c r="CS1" s="202"/>
      <c r="CT1" s="202"/>
      <c r="CU1" s="202"/>
      <c r="CV1" s="202"/>
      <c r="CW1" s="202"/>
      <c r="CX1" s="202"/>
      <c r="CY1" s="202"/>
      <c r="CZ1" s="202"/>
      <c r="DA1" s="202"/>
      <c r="DB1" s="202"/>
      <c r="DC1" s="202"/>
      <c r="DD1" s="202"/>
      <c r="DE1" s="202"/>
      <c r="DF1" s="202"/>
      <c r="DG1" s="202"/>
      <c r="DH1" s="202"/>
      <c r="DI1" s="202"/>
      <c r="DJ1" s="202"/>
      <c r="DK1" s="202"/>
      <c r="DL1" s="202"/>
      <c r="DM1" s="202"/>
      <c r="DN1" s="202"/>
      <c r="DO1" s="202"/>
      <c r="DP1" s="202"/>
      <c r="DQ1" s="202"/>
      <c r="DR1" s="202"/>
      <c r="DS1" s="202"/>
      <c r="DT1" s="202"/>
      <c r="DU1" s="202"/>
      <c r="DV1" s="202"/>
      <c r="DW1" s="202"/>
      <c r="DX1" s="202"/>
      <c r="DY1" s="202"/>
      <c r="DZ1" s="202"/>
      <c r="EA1" s="202"/>
      <c r="EB1" s="202"/>
      <c r="EC1" s="202"/>
      <c r="ED1" s="202"/>
      <c r="EE1" s="202"/>
      <c r="EF1" s="202"/>
      <c r="EG1" s="202"/>
      <c r="EH1" s="202"/>
      <c r="EI1" s="202"/>
      <c r="EJ1" s="202"/>
      <c r="EK1" s="202"/>
      <c r="EL1" s="202"/>
      <c r="EM1" s="202"/>
      <c r="EN1" s="202"/>
      <c r="EO1" s="202"/>
      <c r="EP1" s="202"/>
      <c r="EQ1" s="202"/>
      <c r="ER1" s="202"/>
      <c r="ES1" s="202"/>
      <c r="ET1" s="202"/>
      <c r="EU1" s="202"/>
      <c r="EV1" s="202"/>
      <c r="EW1" s="202"/>
      <c r="EX1" s="202"/>
      <c r="EY1" s="202"/>
      <c r="EZ1" s="202"/>
      <c r="FA1" s="202"/>
      <c r="FB1" s="202"/>
      <c r="FC1" s="202"/>
      <c r="FD1" s="202"/>
      <c r="FE1" s="202"/>
      <c r="FF1" s="202"/>
      <c r="FG1" s="202"/>
      <c r="FH1" s="202"/>
      <c r="FI1" s="202"/>
      <c r="FJ1" s="202"/>
      <c r="FK1" s="202"/>
      <c r="FL1" s="202"/>
      <c r="FM1" s="202"/>
      <c r="FN1" s="202"/>
      <c r="FO1" s="202"/>
      <c r="FP1" s="202"/>
      <c r="FQ1" s="202"/>
      <c r="FR1" s="202"/>
      <c r="FS1" s="202"/>
      <c r="FT1" s="202"/>
      <c r="FU1" s="202"/>
      <c r="FV1" s="202"/>
      <c r="FW1" s="202"/>
      <c r="FX1" s="202"/>
      <c r="FY1" s="202"/>
      <c r="FZ1" s="202"/>
      <c r="GA1" s="202"/>
      <c r="GB1" s="202"/>
      <c r="GC1" s="202"/>
      <c r="GD1" s="202"/>
      <c r="GE1" s="202"/>
      <c r="GF1" s="202"/>
      <c r="GG1" s="202"/>
      <c r="GH1" s="202"/>
      <c r="GI1" s="202"/>
      <c r="GJ1" s="202"/>
      <c r="GK1" s="202"/>
      <c r="GL1" s="202"/>
      <c r="GM1" s="202"/>
      <c r="GN1" s="202"/>
      <c r="GO1" s="202"/>
      <c r="GP1" s="202"/>
      <c r="GQ1" s="202"/>
      <c r="GR1" s="202"/>
      <c r="GS1" s="202"/>
      <c r="GT1" s="202"/>
      <c r="GU1" s="202"/>
      <c r="GV1" s="202"/>
      <c r="GW1" s="202"/>
      <c r="GX1" s="202"/>
      <c r="GY1" s="202"/>
      <c r="GZ1" s="202"/>
      <c r="HA1" s="202"/>
      <c r="HB1" s="202"/>
      <c r="HC1" s="202"/>
      <c r="HD1" s="202"/>
      <c r="HE1" s="202"/>
      <c r="HF1" s="202"/>
      <c r="HG1" s="202"/>
      <c r="HH1" s="202"/>
      <c r="HI1" s="202"/>
      <c r="HJ1" s="202"/>
      <c r="HK1" s="202"/>
      <c r="HL1" s="202"/>
      <c r="HM1" s="202"/>
      <c r="HN1" s="202"/>
      <c r="HO1" s="202"/>
      <c r="HP1" s="202"/>
      <c r="HQ1" s="202"/>
      <c r="HR1" s="202"/>
      <c r="HS1" s="202"/>
      <c r="HT1" s="202"/>
      <c r="HU1" s="202"/>
      <c r="HV1" s="202"/>
      <c r="HW1" s="202"/>
      <c r="HX1" s="202"/>
      <c r="HY1" s="202"/>
      <c r="HZ1" s="202"/>
      <c r="IA1" s="202"/>
      <c r="IB1" s="202"/>
      <c r="IC1" s="202"/>
      <c r="ID1" s="202"/>
      <c r="IE1" s="202"/>
      <c r="IF1" s="202"/>
      <c r="IG1" s="202"/>
      <c r="IH1" s="202"/>
      <c r="II1" s="202"/>
      <c r="IJ1" s="202"/>
      <c r="IK1" s="202"/>
      <c r="IL1" s="202"/>
      <c r="IM1" s="202"/>
      <c r="IN1" s="202"/>
      <c r="IO1" s="202"/>
      <c r="IP1" s="202"/>
      <c r="IQ1" s="202"/>
      <c r="IR1" s="202"/>
      <c r="IS1" s="202"/>
      <c r="IT1" s="202"/>
      <c r="IU1" s="202"/>
      <c r="IV1" s="202"/>
      <c r="IW1" s="202"/>
      <c r="IX1" s="202"/>
      <c r="IY1" s="202"/>
      <c r="IZ1" s="202"/>
      <c r="JA1" s="202"/>
      <c r="JB1" s="202"/>
      <c r="JC1" s="202"/>
      <c r="JD1" s="202"/>
      <c r="JE1" s="202"/>
      <c r="JF1" s="202"/>
      <c r="JG1" s="202"/>
      <c r="JH1" s="202"/>
      <c r="JI1" s="202"/>
      <c r="JJ1" s="202"/>
      <c r="JK1" s="202"/>
      <c r="JL1" s="202"/>
      <c r="JM1" s="202"/>
      <c r="JN1" s="202"/>
      <c r="JO1" s="202"/>
      <c r="JP1" s="202"/>
      <c r="JQ1" s="202"/>
      <c r="JR1" s="202"/>
      <c r="JS1" s="202"/>
      <c r="JT1" s="202"/>
      <c r="JU1" s="202"/>
      <c r="JV1" s="202"/>
      <c r="JW1" s="202"/>
      <c r="JX1" s="202"/>
      <c r="JY1" s="202"/>
      <c r="JZ1" s="202"/>
      <c r="KA1" s="202"/>
      <c r="KB1" s="202"/>
      <c r="KC1" s="202"/>
      <c r="KD1" s="202"/>
      <c r="KE1" s="202"/>
      <c r="KF1" s="202"/>
      <c r="KG1" s="202"/>
      <c r="KH1" s="202"/>
      <c r="KI1" s="202"/>
      <c r="KJ1" s="202"/>
      <c r="KK1" s="202"/>
      <c r="KL1" s="202"/>
      <c r="KM1" s="202"/>
      <c r="KN1" s="202"/>
      <c r="KO1" s="202"/>
      <c r="KP1" s="202"/>
      <c r="KQ1" s="202"/>
      <c r="KR1" s="202"/>
      <c r="KS1" s="202"/>
      <c r="KT1" s="202"/>
      <c r="KU1" s="202"/>
      <c r="KV1" s="202"/>
      <c r="KW1" s="202"/>
      <c r="KX1" s="202"/>
      <c r="KY1" s="202"/>
      <c r="KZ1" s="202"/>
      <c r="LA1" s="202"/>
      <c r="LB1" s="202"/>
      <c r="LC1" s="202"/>
      <c r="LD1" s="202"/>
      <c r="LE1" s="202"/>
      <c r="LF1" s="202"/>
      <c r="LG1" s="202"/>
      <c r="LH1" s="202"/>
      <c r="LI1" s="202"/>
      <c r="LJ1" s="202"/>
      <c r="LK1" s="202"/>
      <c r="LL1" s="202"/>
      <c r="LM1" s="202"/>
      <c r="LN1" s="202"/>
      <c r="LO1" s="202"/>
      <c r="LP1" s="202"/>
      <c r="LQ1" s="202"/>
      <c r="LR1" s="202"/>
      <c r="LS1" s="202"/>
      <c r="LT1" s="202"/>
      <c r="LU1" s="202"/>
      <c r="LV1" s="202"/>
      <c r="LW1" s="202"/>
      <c r="LX1" s="202"/>
      <c r="LY1" s="202"/>
      <c r="LZ1" s="202"/>
      <c r="MA1" s="202"/>
      <c r="MB1" s="202"/>
      <c r="MC1" s="202"/>
      <c r="MD1" s="202"/>
      <c r="ME1" s="202"/>
      <c r="MF1" s="202"/>
      <c r="MG1" s="202"/>
      <c r="MH1" s="202"/>
      <c r="MI1" s="202"/>
      <c r="MJ1" s="202"/>
      <c r="MK1" s="202"/>
      <c r="ML1" s="202"/>
      <c r="MM1" s="202"/>
      <c r="MN1" s="202"/>
      <c r="MO1" s="202"/>
      <c r="MP1" s="202"/>
      <c r="MQ1" s="202"/>
      <c r="MR1" s="202"/>
      <c r="MS1" s="202"/>
      <c r="MT1" s="202"/>
      <c r="MU1" s="202"/>
      <c r="MV1" s="202"/>
      <c r="MW1" s="202"/>
      <c r="MX1" s="202"/>
      <c r="MY1" s="202"/>
      <c r="MZ1" s="202"/>
      <c r="NA1" s="202"/>
      <c r="NB1" s="202"/>
      <c r="NC1" s="202"/>
      <c r="ND1" s="202"/>
      <c r="NE1" s="202"/>
      <c r="NF1" s="202"/>
      <c r="NG1" s="202"/>
      <c r="NH1" s="202"/>
      <c r="NI1" s="202"/>
      <c r="NJ1" s="202"/>
      <c r="NK1" s="202"/>
      <c r="NL1" s="202"/>
      <c r="NM1" s="202"/>
      <c r="NN1" s="202"/>
      <c r="NO1" s="202"/>
      <c r="NP1" s="202"/>
      <c r="NQ1" s="202"/>
      <c r="NR1" s="202"/>
      <c r="NS1" s="202"/>
      <c r="NT1" s="202"/>
      <c r="NU1" s="202"/>
      <c r="NV1" s="202"/>
      <c r="NW1" s="202"/>
      <c r="NX1" s="202"/>
      <c r="NY1" s="202"/>
      <c r="NZ1" s="202"/>
      <c r="OA1" s="202"/>
      <c r="OB1" s="202"/>
      <c r="OC1" s="202"/>
      <c r="OD1" s="202"/>
      <c r="OE1" s="202"/>
      <c r="OF1" s="202"/>
      <c r="OG1" s="202"/>
      <c r="OH1" s="202"/>
      <c r="OI1" s="202"/>
      <c r="OJ1" s="202"/>
      <c r="OK1" s="202"/>
      <c r="OL1" s="202"/>
      <c r="OM1" s="202"/>
      <c r="ON1" s="202"/>
      <c r="OO1" s="202"/>
      <c r="OP1" s="202"/>
      <c r="OQ1" s="202"/>
      <c r="OR1" s="202"/>
      <c r="OS1" s="202"/>
      <c r="OT1" s="202"/>
      <c r="OU1" s="202"/>
      <c r="OV1" s="202"/>
      <c r="OW1" s="202"/>
      <c r="OX1" s="202"/>
      <c r="OY1" s="202"/>
      <c r="OZ1" s="202"/>
      <c r="PA1" s="202"/>
      <c r="PB1" s="202"/>
      <c r="PC1" s="202"/>
      <c r="PD1" s="202"/>
      <c r="PE1" s="202"/>
      <c r="PF1" s="202"/>
      <c r="PG1" s="202"/>
      <c r="PH1" s="202"/>
      <c r="PI1" s="202"/>
      <c r="PJ1" s="202"/>
      <c r="PK1" s="202"/>
      <c r="PL1" s="202"/>
      <c r="PM1" s="202"/>
      <c r="PN1" s="202"/>
      <c r="PO1" s="202"/>
      <c r="PP1" s="202"/>
      <c r="PQ1" s="202"/>
      <c r="PR1" s="202"/>
      <c r="PS1" s="202"/>
      <c r="PT1" s="202"/>
      <c r="PU1" s="202"/>
      <c r="PV1" s="202"/>
      <c r="PW1" s="202"/>
      <c r="PX1" s="202"/>
      <c r="PY1" s="202"/>
      <c r="PZ1" s="202"/>
      <c r="QA1" s="202"/>
      <c r="QB1" s="202"/>
      <c r="QC1" s="202"/>
      <c r="QD1" s="202"/>
      <c r="QE1" s="202"/>
      <c r="QF1" s="202"/>
      <c r="QG1" s="202"/>
      <c r="QH1" s="202"/>
      <c r="QI1" s="202"/>
      <c r="QJ1" s="202"/>
      <c r="QK1" s="202"/>
      <c r="QL1" s="202"/>
      <c r="QM1" s="202"/>
      <c r="QN1" s="202"/>
      <c r="QO1" s="202"/>
      <c r="QP1" s="202"/>
      <c r="QQ1" s="202"/>
      <c r="QR1" s="202"/>
      <c r="QS1" s="202"/>
      <c r="QT1" s="202"/>
      <c r="QU1" s="202"/>
      <c r="QV1" s="202"/>
      <c r="QW1" s="202"/>
      <c r="QX1" s="202"/>
      <c r="QY1" s="202"/>
      <c r="QZ1" s="202"/>
      <c r="RA1" s="202"/>
      <c r="RB1" s="202"/>
      <c r="RC1" s="202"/>
      <c r="RD1" s="202"/>
      <c r="RE1" s="202"/>
      <c r="RF1" s="202"/>
      <c r="RG1" s="202"/>
      <c r="RH1" s="202"/>
      <c r="RI1" s="202"/>
      <c r="RJ1" s="202"/>
      <c r="RK1" s="202"/>
      <c r="RL1" s="202"/>
      <c r="RM1" s="202"/>
      <c r="RN1" s="202"/>
      <c r="RO1" s="202"/>
      <c r="RP1" s="202"/>
      <c r="RQ1" s="202"/>
      <c r="RR1" s="202"/>
      <c r="RS1" s="202"/>
      <c r="RT1" s="202"/>
      <c r="RU1" s="202"/>
      <c r="RV1" s="202"/>
      <c r="RW1" s="202"/>
      <c r="RX1" s="202"/>
      <c r="RY1" s="202"/>
      <c r="RZ1" s="202"/>
      <c r="SA1" s="202"/>
      <c r="SB1" s="202"/>
      <c r="SC1" s="202"/>
      <c r="SD1" s="202"/>
      <c r="SE1" s="202"/>
      <c r="SF1" s="202"/>
      <c r="SG1" s="202"/>
      <c r="SH1" s="202"/>
      <c r="SI1" s="202"/>
      <c r="SJ1" s="202"/>
      <c r="SK1" s="202"/>
      <c r="SL1" s="202"/>
      <c r="SM1" s="202"/>
      <c r="SN1" s="202"/>
      <c r="SO1" s="202"/>
      <c r="SP1" s="202"/>
      <c r="SQ1" s="202"/>
      <c r="SR1" s="202"/>
      <c r="SS1" s="202"/>
      <c r="ST1" s="202"/>
      <c r="SU1" s="202"/>
      <c r="SV1" s="202"/>
      <c r="SW1" s="202"/>
      <c r="SX1" s="202"/>
      <c r="SY1" s="202"/>
      <c r="SZ1" s="202"/>
      <c r="TA1" s="202"/>
      <c r="TB1" s="202"/>
      <c r="TC1" s="202"/>
      <c r="TD1" s="202"/>
      <c r="TE1" s="202"/>
      <c r="TF1" s="202"/>
      <c r="TG1" s="202"/>
      <c r="TH1" s="202"/>
      <c r="TI1" s="202"/>
      <c r="TJ1" s="202"/>
      <c r="TK1" s="202"/>
      <c r="TL1" s="202"/>
      <c r="TM1" s="202"/>
      <c r="TN1" s="202"/>
      <c r="TO1" s="202"/>
      <c r="TP1" s="202"/>
      <c r="TQ1" s="202"/>
      <c r="TR1" s="202"/>
      <c r="TS1" s="202"/>
      <c r="TT1" s="202"/>
      <c r="TU1" s="202"/>
      <c r="TV1" s="202"/>
      <c r="TW1" s="202"/>
      <c r="TX1" s="202"/>
      <c r="TY1" s="202"/>
      <c r="TZ1" s="202"/>
      <c r="UA1" s="202"/>
      <c r="UB1" s="202"/>
      <c r="UC1" s="202"/>
      <c r="UD1" s="202"/>
      <c r="UE1" s="202"/>
      <c r="UF1" s="202"/>
      <c r="UG1" s="202"/>
      <c r="UH1" s="202"/>
      <c r="UI1" s="202"/>
      <c r="UJ1" s="202"/>
      <c r="UK1" s="202"/>
      <c r="UL1" s="202"/>
      <c r="UM1" s="202"/>
      <c r="UN1" s="202"/>
      <c r="UO1" s="202"/>
      <c r="UP1" s="202"/>
      <c r="UQ1" s="202"/>
      <c r="UR1" s="202"/>
      <c r="US1" s="202"/>
      <c r="UT1" s="202"/>
      <c r="UU1" s="202"/>
      <c r="UV1" s="202"/>
      <c r="UW1" s="202"/>
      <c r="UX1" s="202"/>
      <c r="UY1" s="202"/>
      <c r="UZ1" s="202"/>
      <c r="VA1" s="202"/>
      <c r="VB1" s="202"/>
      <c r="VC1" s="202"/>
      <c r="VD1" s="202"/>
      <c r="VE1" s="202"/>
      <c r="VF1" s="202"/>
      <c r="VG1" s="202"/>
      <c r="VH1" s="202"/>
      <c r="VI1" s="202"/>
      <c r="VJ1" s="202"/>
      <c r="VK1" s="202"/>
      <c r="VL1" s="202"/>
      <c r="VM1" s="202"/>
      <c r="VN1" s="202"/>
      <c r="VO1" s="202"/>
      <c r="VP1" s="202"/>
      <c r="VQ1" s="202"/>
      <c r="VR1" s="202"/>
      <c r="VS1" s="202"/>
      <c r="VT1" s="202"/>
      <c r="VU1" s="202"/>
      <c r="VV1" s="202"/>
      <c r="VW1" s="202"/>
      <c r="VX1" s="202"/>
      <c r="VY1" s="202"/>
      <c r="VZ1" s="202"/>
      <c r="WA1" s="202"/>
      <c r="WB1" s="202"/>
      <c r="WC1" s="202"/>
      <c r="WD1" s="202"/>
      <c r="WE1" s="202"/>
      <c r="WF1" s="202"/>
      <c r="WG1" s="202"/>
      <c r="WH1" s="202"/>
      <c r="WI1" s="202"/>
      <c r="WJ1" s="202"/>
      <c r="WK1" s="202"/>
      <c r="WL1" s="202"/>
      <c r="WM1" s="202"/>
      <c r="WN1" s="202"/>
      <c r="WO1" s="202"/>
      <c r="WP1" s="202"/>
      <c r="WQ1" s="202"/>
      <c r="WR1" s="202"/>
      <c r="WS1" s="202"/>
      <c r="WT1" s="202"/>
      <c r="WU1" s="202"/>
      <c r="WV1" s="202"/>
      <c r="WW1" s="202"/>
      <c r="WX1" s="202"/>
      <c r="WY1" s="202"/>
      <c r="WZ1" s="202"/>
      <c r="XA1" s="202"/>
      <c r="XB1" s="202"/>
      <c r="XC1" s="202"/>
      <c r="XD1" s="202"/>
      <c r="XE1" s="202"/>
      <c r="XF1" s="202"/>
      <c r="XG1" s="202"/>
      <c r="XH1" s="202"/>
      <c r="XI1" s="202"/>
      <c r="XJ1" s="202"/>
      <c r="XK1" s="202"/>
      <c r="XL1" s="202"/>
      <c r="XM1" s="202"/>
      <c r="XN1" s="202"/>
      <c r="XO1" s="202"/>
      <c r="XP1" s="202"/>
      <c r="XQ1" s="202"/>
      <c r="XR1" s="202"/>
      <c r="XS1" s="202"/>
      <c r="XT1" s="202"/>
      <c r="XU1" s="202"/>
      <c r="XV1" s="202"/>
      <c r="XW1" s="202"/>
      <c r="XX1" s="202"/>
      <c r="XY1" s="202"/>
      <c r="XZ1" s="202"/>
      <c r="YA1" s="202"/>
      <c r="YB1" s="202"/>
      <c r="YC1" s="202"/>
      <c r="YD1" s="202"/>
      <c r="YE1" s="202"/>
      <c r="YF1" s="202"/>
      <c r="YG1" s="202"/>
      <c r="YH1" s="202"/>
      <c r="YI1" s="202"/>
      <c r="YJ1" s="202"/>
      <c r="YK1" s="202"/>
      <c r="YL1" s="202"/>
      <c r="YM1" s="202"/>
      <c r="YN1" s="202"/>
      <c r="YO1" s="202"/>
      <c r="YP1" s="202"/>
      <c r="YQ1" s="202"/>
      <c r="YR1" s="202"/>
      <c r="YS1" s="202"/>
      <c r="YT1" s="202"/>
      <c r="YU1" s="202"/>
      <c r="YV1" s="202"/>
      <c r="YW1" s="202"/>
      <c r="YX1" s="202"/>
      <c r="YY1" s="202"/>
      <c r="YZ1" s="202"/>
      <c r="ZA1" s="202"/>
      <c r="ZB1" s="202"/>
      <c r="ZC1" s="202"/>
      <c r="ZD1" s="202"/>
      <c r="ZE1" s="202"/>
      <c r="ZF1" s="202"/>
      <c r="ZG1" s="202"/>
      <c r="ZH1" s="202"/>
      <c r="ZI1" s="202"/>
      <c r="ZJ1" s="202"/>
      <c r="ZK1" s="202"/>
      <c r="ZL1" s="202"/>
      <c r="ZM1" s="202"/>
      <c r="ZN1" s="202"/>
      <c r="ZO1" s="202"/>
      <c r="ZP1" s="202"/>
      <c r="ZQ1" s="202"/>
      <c r="ZR1" s="202"/>
      <c r="ZS1" s="202"/>
      <c r="ZT1" s="202"/>
      <c r="ZU1" s="202"/>
      <c r="ZV1" s="202"/>
      <c r="ZW1" s="202"/>
      <c r="ZX1" s="202"/>
      <c r="ZY1" s="202"/>
      <c r="ZZ1" s="202"/>
      <c r="AAA1" s="202"/>
      <c r="AAB1" s="202"/>
      <c r="AAC1" s="202"/>
      <c r="AAD1" s="202"/>
      <c r="AAE1" s="202"/>
      <c r="AAF1" s="202"/>
      <c r="AAG1" s="202"/>
      <c r="AAH1" s="202"/>
      <c r="AAI1" s="202"/>
      <c r="AAJ1" s="202"/>
      <c r="AAK1" s="202"/>
      <c r="AAL1" s="202"/>
      <c r="AAM1" s="202"/>
      <c r="AAN1" s="202"/>
      <c r="AAO1" s="202"/>
      <c r="AAP1" s="202"/>
      <c r="AAQ1" s="202"/>
      <c r="AAR1" s="202"/>
      <c r="AAS1" s="202"/>
      <c r="AAT1" s="202"/>
      <c r="AAU1" s="202"/>
      <c r="AAV1" s="202"/>
      <c r="AAW1" s="202"/>
      <c r="AAX1" s="202"/>
      <c r="AAY1" s="202"/>
      <c r="AAZ1" s="202"/>
      <c r="ABA1" s="202"/>
      <c r="ABB1" s="202"/>
      <c r="ABC1" s="202"/>
      <c r="ABD1" s="202"/>
      <c r="ABE1" s="202"/>
      <c r="ABF1" s="202"/>
      <c r="ABG1" s="202"/>
      <c r="ABH1" s="202"/>
      <c r="ABI1" s="202"/>
      <c r="ABJ1" s="202"/>
      <c r="ABK1" s="202"/>
      <c r="ABL1" s="202"/>
      <c r="ABM1" s="202"/>
      <c r="ABN1" s="202"/>
      <c r="ABO1" s="202"/>
      <c r="ABP1" s="202"/>
      <c r="ABQ1" s="202"/>
      <c r="ABR1" s="202"/>
      <c r="ABS1" s="202"/>
      <c r="ABT1" s="202"/>
      <c r="ABU1" s="202"/>
      <c r="ABV1" s="202"/>
      <c r="ABW1" s="202"/>
      <c r="ABX1" s="202"/>
      <c r="ABY1" s="202"/>
      <c r="ABZ1" s="202"/>
      <c r="ACA1" s="202"/>
      <c r="ACB1" s="202"/>
      <c r="ACC1" s="202"/>
      <c r="ACD1" s="202"/>
      <c r="ACE1" s="202"/>
      <c r="ACF1" s="202"/>
      <c r="ACG1" s="202"/>
      <c r="ACH1" s="202"/>
      <c r="ACI1" s="202"/>
      <c r="ACJ1" s="202"/>
      <c r="ACK1" s="202"/>
      <c r="ACL1" s="202"/>
      <c r="ACM1" s="202"/>
      <c r="ACN1" s="202"/>
      <c r="ACO1" s="202"/>
      <c r="ACP1" s="202"/>
      <c r="ACQ1" s="202"/>
      <c r="ACR1" s="202"/>
      <c r="ACS1" s="202"/>
      <c r="ACT1" s="202"/>
      <c r="ACU1" s="202"/>
      <c r="ACV1" s="202"/>
      <c r="ACW1" s="202"/>
      <c r="ACX1" s="202"/>
      <c r="ACY1" s="202"/>
      <c r="ACZ1" s="202"/>
      <c r="ADA1" s="202"/>
      <c r="ADB1" s="202"/>
      <c r="ADC1" s="202"/>
      <c r="ADD1" s="202"/>
      <c r="ADE1" s="202"/>
      <c r="ADF1" s="202"/>
      <c r="ADG1" s="202"/>
      <c r="ADH1" s="202"/>
      <c r="ADI1" s="202"/>
      <c r="ADJ1" s="202"/>
      <c r="ADK1" s="202"/>
      <c r="ADL1" s="202"/>
      <c r="ADM1" s="202"/>
      <c r="ADN1" s="202"/>
      <c r="ADO1" s="202"/>
      <c r="ADP1" s="202"/>
      <c r="ADQ1" s="202"/>
      <c r="ADR1" s="202"/>
      <c r="ADS1" s="202"/>
      <c r="ADT1" s="202"/>
      <c r="ADU1" s="202"/>
      <c r="ADV1" s="202"/>
      <c r="ADW1" s="202"/>
      <c r="ADX1" s="202"/>
      <c r="ADY1" s="202"/>
      <c r="ADZ1" s="202"/>
      <c r="AEA1" s="202"/>
      <c r="AEB1" s="202"/>
      <c r="AEC1" s="202"/>
      <c r="AED1" s="202"/>
      <c r="AEE1" s="202"/>
      <c r="AEF1" s="202"/>
      <c r="AEG1" s="202"/>
      <c r="AEH1" s="202"/>
      <c r="AEI1" s="202"/>
      <c r="AEJ1" s="202"/>
      <c r="AEK1" s="202"/>
      <c r="AEL1" s="202"/>
      <c r="AEM1" s="202"/>
      <c r="AEN1" s="202"/>
      <c r="AEO1" s="202"/>
      <c r="AEP1" s="202"/>
      <c r="AEQ1" s="202"/>
      <c r="AER1" s="202"/>
      <c r="AES1" s="202"/>
      <c r="AET1" s="202"/>
      <c r="AEU1" s="202"/>
      <c r="AEV1" s="202"/>
      <c r="AEW1" s="202"/>
      <c r="AEX1" s="202"/>
      <c r="AEY1" s="202"/>
      <c r="AEZ1" s="202"/>
      <c r="AFA1" s="202"/>
      <c r="AFB1" s="202"/>
      <c r="AFC1" s="202"/>
      <c r="AFD1" s="202"/>
      <c r="AFE1" s="202"/>
      <c r="AFF1" s="202"/>
      <c r="AFG1" s="202"/>
      <c r="AFH1" s="202"/>
      <c r="AFI1" s="202"/>
      <c r="AFJ1" s="202"/>
      <c r="AFK1" s="202"/>
      <c r="AFL1" s="202"/>
      <c r="AFM1" s="202"/>
      <c r="AFN1" s="202"/>
      <c r="AFO1" s="202"/>
      <c r="AFP1" s="202"/>
      <c r="AFQ1" s="202"/>
      <c r="AFR1" s="202"/>
      <c r="AFS1" s="202"/>
      <c r="AFT1" s="202"/>
      <c r="AFU1" s="202"/>
      <c r="AFV1" s="202"/>
      <c r="AFW1" s="202"/>
      <c r="AFX1" s="202"/>
      <c r="AFY1" s="202"/>
      <c r="AFZ1" s="202"/>
      <c r="AGA1" s="202"/>
      <c r="AGB1" s="202"/>
      <c r="AGC1" s="202"/>
      <c r="AGD1" s="202"/>
      <c r="AGE1" s="202"/>
      <c r="AGF1" s="202"/>
      <c r="AGG1" s="202"/>
      <c r="AGH1" s="202"/>
      <c r="AGI1" s="202"/>
      <c r="AGJ1" s="202"/>
      <c r="AGK1" s="202"/>
      <c r="AGL1" s="202"/>
      <c r="AGM1" s="202"/>
      <c r="AGN1" s="202"/>
      <c r="AGO1" s="202"/>
      <c r="AGP1" s="202"/>
      <c r="AGQ1" s="202"/>
      <c r="AGR1" s="202"/>
      <c r="AGS1" s="202"/>
      <c r="AGT1" s="202"/>
      <c r="AGU1" s="202"/>
      <c r="AGV1" s="202"/>
      <c r="AGW1" s="202"/>
      <c r="AGX1" s="202"/>
      <c r="AGY1" s="202"/>
      <c r="AGZ1" s="202"/>
      <c r="AHA1" s="202"/>
      <c r="AHB1" s="202"/>
      <c r="AHC1" s="202"/>
      <c r="AHD1" s="202"/>
      <c r="AHE1" s="202"/>
      <c r="AHF1" s="202"/>
      <c r="AHG1" s="202"/>
      <c r="AHH1" s="202"/>
      <c r="AHI1" s="202"/>
      <c r="AHJ1" s="202"/>
      <c r="AHK1" s="202"/>
      <c r="AHL1" s="202"/>
      <c r="AHM1" s="202"/>
      <c r="AHN1" s="202"/>
      <c r="AHO1" s="202"/>
      <c r="AHP1" s="202"/>
      <c r="AHQ1" s="202"/>
      <c r="AHR1" s="202"/>
      <c r="AHS1" s="202"/>
      <c r="AHT1" s="202"/>
      <c r="AHU1" s="202"/>
      <c r="AHV1" s="202"/>
      <c r="AHW1" s="202"/>
      <c r="AHX1" s="202"/>
      <c r="AHY1" s="202"/>
      <c r="AHZ1" s="202"/>
      <c r="AIA1" s="202"/>
      <c r="AIB1" s="202"/>
      <c r="AIC1" s="202"/>
      <c r="AID1" s="202"/>
      <c r="AIE1" s="202"/>
      <c r="AIF1" s="202"/>
      <c r="AIG1" s="202"/>
      <c r="AIH1" s="202"/>
      <c r="AII1" s="202"/>
      <c r="AIJ1" s="202"/>
      <c r="AIK1" s="202"/>
      <c r="AIL1" s="202"/>
      <c r="AIM1" s="202"/>
      <c r="AIN1" s="202"/>
      <c r="AIO1" s="202"/>
      <c r="AIP1" s="202"/>
      <c r="AIQ1" s="202"/>
      <c r="AIR1" s="202"/>
      <c r="AIS1" s="202"/>
      <c r="AIT1" s="202"/>
      <c r="AIU1" s="202"/>
      <c r="AIV1" s="202"/>
      <c r="AIW1" s="202"/>
      <c r="AIX1" s="202"/>
      <c r="AIY1" s="202"/>
      <c r="AIZ1" s="202"/>
      <c r="AJA1" s="202"/>
      <c r="AJB1" s="202"/>
      <c r="AJC1" s="202"/>
      <c r="AJD1" s="202"/>
      <c r="AJE1" s="202"/>
      <c r="AJF1" s="202"/>
      <c r="AJG1" s="202"/>
      <c r="AJH1" s="202"/>
      <c r="AJI1" s="202"/>
      <c r="AJJ1" s="202"/>
      <c r="AJK1" s="202"/>
      <c r="AJL1" s="202"/>
      <c r="AJM1" s="202"/>
      <c r="AJN1" s="202"/>
      <c r="AJO1" s="202"/>
      <c r="AJP1" s="202"/>
      <c r="AJQ1" s="202"/>
      <c r="AJR1" s="202"/>
      <c r="AJS1" s="202"/>
      <c r="AJT1" s="202"/>
      <c r="AJU1" s="202"/>
      <c r="AJV1" s="202"/>
      <c r="AJW1" s="202"/>
      <c r="AJX1" s="202"/>
      <c r="AJY1" s="202"/>
      <c r="AJZ1" s="202"/>
      <c r="AKA1" s="202"/>
      <c r="AKB1" s="202"/>
      <c r="AKC1" s="202"/>
      <c r="AKD1" s="202"/>
      <c r="AKE1" s="202"/>
      <c r="AKF1" s="202"/>
      <c r="AKG1" s="202"/>
      <c r="AKH1" s="202"/>
      <c r="AKI1" s="202"/>
      <c r="AKJ1" s="202"/>
      <c r="AKK1" s="202"/>
      <c r="AKL1" s="202"/>
      <c r="AKM1" s="202"/>
      <c r="AKN1" s="202"/>
      <c r="AKO1" s="202"/>
      <c r="AKP1" s="202"/>
      <c r="AKQ1" s="202"/>
      <c r="AKR1" s="202"/>
      <c r="AKS1" s="202"/>
      <c r="AKT1" s="202"/>
      <c r="AKU1" s="202"/>
      <c r="AKV1" s="202"/>
      <c r="AKW1" s="202"/>
      <c r="AKX1" s="202"/>
      <c r="AKY1" s="202"/>
      <c r="AKZ1" s="202"/>
      <c r="ALA1" s="202"/>
      <c r="ALB1" s="202"/>
      <c r="ALC1" s="202"/>
      <c r="ALD1" s="202"/>
      <c r="ALE1" s="202"/>
      <c r="ALF1" s="202"/>
      <c r="ALG1" s="202"/>
      <c r="ALH1" s="202"/>
      <c r="ALI1" s="202"/>
      <c r="ALJ1" s="202"/>
      <c r="ALK1" s="202"/>
      <c r="ALL1" s="202"/>
      <c r="ALM1" s="202"/>
      <c r="ALN1" s="202"/>
      <c r="ALO1" s="202"/>
      <c r="ALP1" s="202"/>
      <c r="ALQ1" s="202"/>
      <c r="ALR1" s="202"/>
      <c r="ALS1" s="202"/>
      <c r="ALT1" s="202"/>
      <c r="ALU1" s="202"/>
      <c r="ALV1" s="202"/>
      <c r="ALW1" s="202"/>
      <c r="ALX1" s="202"/>
      <c r="ALY1" s="202"/>
      <c r="ALZ1" s="202"/>
      <c r="AMA1" s="202"/>
      <c r="AMB1" s="202"/>
      <c r="AMC1" s="202"/>
      <c r="AMD1" s="202"/>
      <c r="AME1" s="202"/>
      <c r="AMF1" s="202"/>
      <c r="AMG1" s="202"/>
      <c r="AMH1" s="202"/>
      <c r="AMI1" s="202"/>
      <c r="AMJ1" s="202"/>
    </row>
    <row r="2" spans="1:1024" s="336" customFormat="1" ht="15.95" customHeight="1" thickBot="1">
      <c r="A2" s="457" t="s">
        <v>386</v>
      </c>
      <c r="B2" s="337" t="s">
        <v>387</v>
      </c>
      <c r="C2" s="463" t="s">
        <v>91</v>
      </c>
      <c r="D2" s="463"/>
      <c r="E2" s="463"/>
      <c r="F2" s="463"/>
      <c r="G2" s="464" t="s">
        <v>92</v>
      </c>
      <c r="H2" s="464"/>
      <c r="I2" s="129"/>
    </row>
    <row r="3" spans="1:1024" ht="27" customHeight="1">
      <c r="A3" s="457"/>
      <c r="B3" s="338" t="s">
        <v>93</v>
      </c>
      <c r="C3" s="338" t="s">
        <v>69</v>
      </c>
      <c r="D3" s="338" t="s">
        <v>94</v>
      </c>
      <c r="E3" s="338" t="s">
        <v>95</v>
      </c>
      <c r="F3" s="338" t="s">
        <v>388</v>
      </c>
      <c r="G3" s="338" t="s">
        <v>96</v>
      </c>
      <c r="H3" s="339" t="s">
        <v>97</v>
      </c>
      <c r="I3" s="129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  <c r="CW3" s="202"/>
      <c r="CX3" s="202"/>
      <c r="CY3" s="202"/>
      <c r="CZ3" s="202"/>
      <c r="DA3" s="202"/>
      <c r="DB3" s="202"/>
      <c r="DC3" s="202"/>
      <c r="DD3" s="202"/>
      <c r="DE3" s="202"/>
      <c r="DF3" s="202"/>
      <c r="DG3" s="202"/>
      <c r="DH3" s="202"/>
      <c r="DI3" s="202"/>
      <c r="DJ3" s="202"/>
      <c r="DK3" s="202"/>
      <c r="DL3" s="202"/>
      <c r="DM3" s="202"/>
      <c r="DN3" s="202"/>
      <c r="DO3" s="202"/>
      <c r="DP3" s="202"/>
      <c r="DQ3" s="202"/>
      <c r="DR3" s="202"/>
      <c r="DS3" s="202"/>
      <c r="DT3" s="202"/>
      <c r="DU3" s="202"/>
      <c r="DV3" s="202"/>
      <c r="DW3" s="202"/>
      <c r="DX3" s="202"/>
      <c r="DY3" s="202"/>
      <c r="DZ3" s="202"/>
      <c r="EA3" s="202"/>
      <c r="EB3" s="202"/>
      <c r="EC3" s="202"/>
      <c r="ED3" s="202"/>
      <c r="EE3" s="202"/>
      <c r="EF3" s="202"/>
      <c r="EG3" s="202"/>
      <c r="EH3" s="202"/>
      <c r="EI3" s="202"/>
      <c r="EJ3" s="202"/>
      <c r="EK3" s="202"/>
      <c r="EL3" s="202"/>
      <c r="EM3" s="202"/>
      <c r="EN3" s="202"/>
      <c r="EO3" s="202"/>
      <c r="EP3" s="202"/>
      <c r="EQ3" s="202"/>
      <c r="ER3" s="202"/>
      <c r="ES3" s="202"/>
      <c r="ET3" s="202"/>
      <c r="EU3" s="202"/>
      <c r="EV3" s="202"/>
      <c r="EW3" s="202"/>
      <c r="EX3" s="202"/>
      <c r="EY3" s="202"/>
      <c r="EZ3" s="202"/>
      <c r="FA3" s="202"/>
      <c r="FB3" s="202"/>
      <c r="FC3" s="202"/>
      <c r="FD3" s="202"/>
      <c r="FE3" s="202"/>
      <c r="FF3" s="202"/>
      <c r="FG3" s="202"/>
      <c r="FH3" s="202"/>
      <c r="FI3" s="202"/>
      <c r="FJ3" s="202"/>
      <c r="FK3" s="202"/>
      <c r="FL3" s="202"/>
      <c r="FM3" s="202"/>
      <c r="FN3" s="202"/>
      <c r="FO3" s="202"/>
      <c r="FP3" s="202"/>
      <c r="FQ3" s="202"/>
      <c r="FR3" s="202"/>
      <c r="FS3" s="202"/>
      <c r="FT3" s="202"/>
      <c r="FU3" s="202"/>
      <c r="FV3" s="202"/>
      <c r="FW3" s="202"/>
      <c r="FX3" s="202"/>
      <c r="FY3" s="202"/>
      <c r="FZ3" s="202"/>
      <c r="GA3" s="202"/>
      <c r="GB3" s="202"/>
      <c r="GC3" s="202"/>
      <c r="GD3" s="202"/>
      <c r="GE3" s="202"/>
      <c r="GF3" s="202"/>
      <c r="GG3" s="202"/>
      <c r="GH3" s="202"/>
      <c r="GI3" s="202"/>
      <c r="GJ3" s="202"/>
      <c r="GK3" s="202"/>
      <c r="GL3" s="202"/>
      <c r="GM3" s="202"/>
      <c r="GN3" s="202"/>
      <c r="GO3" s="202"/>
      <c r="GP3" s="202"/>
      <c r="GQ3" s="202"/>
      <c r="GR3" s="202"/>
      <c r="GS3" s="202"/>
      <c r="GT3" s="202"/>
      <c r="GU3" s="202"/>
      <c r="GV3" s="202"/>
      <c r="GW3" s="202"/>
      <c r="GX3" s="202"/>
      <c r="GY3" s="202"/>
      <c r="GZ3" s="202"/>
      <c r="HA3" s="202"/>
      <c r="HB3" s="202"/>
      <c r="HC3" s="202"/>
      <c r="HD3" s="202"/>
      <c r="HE3" s="202"/>
      <c r="HF3" s="202"/>
      <c r="HG3" s="202"/>
      <c r="HH3" s="202"/>
      <c r="HI3" s="202"/>
      <c r="HJ3" s="202"/>
      <c r="HK3" s="202"/>
      <c r="HL3" s="202"/>
      <c r="HM3" s="202"/>
      <c r="HN3" s="202"/>
      <c r="HO3" s="202"/>
      <c r="HP3" s="202"/>
      <c r="HQ3" s="202"/>
      <c r="HR3" s="202"/>
      <c r="HS3" s="202"/>
      <c r="HT3" s="202"/>
      <c r="HU3" s="202"/>
      <c r="HV3" s="202"/>
      <c r="HW3" s="202"/>
      <c r="HX3" s="202"/>
      <c r="HY3" s="202"/>
      <c r="HZ3" s="202"/>
      <c r="IA3" s="202"/>
      <c r="IB3" s="202"/>
      <c r="IC3" s="202"/>
      <c r="ID3" s="202"/>
      <c r="IE3" s="202"/>
      <c r="IF3" s="202"/>
      <c r="IG3" s="202"/>
      <c r="IH3" s="202"/>
      <c r="II3" s="202"/>
      <c r="IJ3" s="202"/>
      <c r="IK3" s="202"/>
      <c r="IL3" s="202"/>
      <c r="IM3" s="202"/>
      <c r="IN3" s="202"/>
      <c r="IO3" s="202"/>
      <c r="IP3" s="202"/>
      <c r="IQ3" s="202"/>
      <c r="IR3" s="202"/>
      <c r="IS3" s="202"/>
      <c r="IT3" s="202"/>
      <c r="IU3" s="202"/>
      <c r="IV3" s="202"/>
      <c r="IW3" s="202"/>
      <c r="IX3" s="202"/>
      <c r="IY3" s="202"/>
      <c r="IZ3" s="202"/>
      <c r="JA3" s="202"/>
      <c r="JB3" s="202"/>
      <c r="JC3" s="202"/>
      <c r="JD3" s="202"/>
      <c r="JE3" s="202"/>
      <c r="JF3" s="202"/>
      <c r="JG3" s="202"/>
      <c r="JH3" s="202"/>
      <c r="JI3" s="202"/>
      <c r="JJ3" s="202"/>
      <c r="JK3" s="202"/>
      <c r="JL3" s="202"/>
      <c r="JM3" s="202"/>
      <c r="JN3" s="202"/>
      <c r="JO3" s="202"/>
      <c r="JP3" s="202"/>
      <c r="JQ3" s="202"/>
      <c r="JR3" s="202"/>
      <c r="JS3" s="202"/>
      <c r="JT3" s="202"/>
      <c r="JU3" s="202"/>
      <c r="JV3" s="202"/>
      <c r="JW3" s="202"/>
      <c r="JX3" s="202"/>
      <c r="JY3" s="202"/>
      <c r="JZ3" s="202"/>
      <c r="KA3" s="202"/>
      <c r="KB3" s="202"/>
      <c r="KC3" s="202"/>
      <c r="KD3" s="202"/>
      <c r="KE3" s="202"/>
      <c r="KF3" s="202"/>
      <c r="KG3" s="202"/>
      <c r="KH3" s="202"/>
      <c r="KI3" s="202"/>
      <c r="KJ3" s="202"/>
      <c r="KK3" s="202"/>
      <c r="KL3" s="202"/>
      <c r="KM3" s="202"/>
      <c r="KN3" s="202"/>
      <c r="KO3" s="202"/>
      <c r="KP3" s="202"/>
      <c r="KQ3" s="202"/>
      <c r="KR3" s="202"/>
      <c r="KS3" s="202"/>
      <c r="KT3" s="202"/>
      <c r="KU3" s="202"/>
      <c r="KV3" s="202"/>
      <c r="KW3" s="202"/>
      <c r="KX3" s="202"/>
      <c r="KY3" s="202"/>
      <c r="KZ3" s="202"/>
      <c r="LA3" s="202"/>
      <c r="LB3" s="202"/>
      <c r="LC3" s="202"/>
      <c r="LD3" s="202"/>
      <c r="LE3" s="202"/>
      <c r="LF3" s="202"/>
      <c r="LG3" s="202"/>
      <c r="LH3" s="202"/>
      <c r="LI3" s="202"/>
      <c r="LJ3" s="202"/>
      <c r="LK3" s="202"/>
      <c r="LL3" s="202"/>
      <c r="LM3" s="202"/>
      <c r="LN3" s="202"/>
      <c r="LO3" s="202"/>
      <c r="LP3" s="202"/>
      <c r="LQ3" s="202"/>
      <c r="LR3" s="202"/>
      <c r="LS3" s="202"/>
      <c r="LT3" s="202"/>
      <c r="LU3" s="202"/>
      <c r="LV3" s="202"/>
      <c r="LW3" s="202"/>
      <c r="LX3" s="202"/>
      <c r="LY3" s="202"/>
      <c r="LZ3" s="202"/>
      <c r="MA3" s="202"/>
      <c r="MB3" s="202"/>
      <c r="MC3" s="202"/>
      <c r="MD3" s="202"/>
      <c r="ME3" s="202"/>
      <c r="MF3" s="202"/>
      <c r="MG3" s="202"/>
      <c r="MH3" s="202"/>
      <c r="MI3" s="202"/>
      <c r="MJ3" s="202"/>
      <c r="MK3" s="202"/>
      <c r="ML3" s="202"/>
      <c r="MM3" s="202"/>
      <c r="MN3" s="202"/>
      <c r="MO3" s="202"/>
      <c r="MP3" s="202"/>
      <c r="MQ3" s="202"/>
      <c r="MR3" s="202"/>
      <c r="MS3" s="202"/>
      <c r="MT3" s="202"/>
      <c r="MU3" s="202"/>
      <c r="MV3" s="202"/>
      <c r="MW3" s="202"/>
      <c r="MX3" s="202"/>
      <c r="MY3" s="202"/>
      <c r="MZ3" s="202"/>
      <c r="NA3" s="202"/>
      <c r="NB3" s="202"/>
      <c r="NC3" s="202"/>
      <c r="ND3" s="202"/>
      <c r="NE3" s="202"/>
      <c r="NF3" s="202"/>
      <c r="NG3" s="202"/>
      <c r="NH3" s="202"/>
      <c r="NI3" s="202"/>
      <c r="NJ3" s="202"/>
      <c r="NK3" s="202"/>
      <c r="NL3" s="202"/>
      <c r="NM3" s="202"/>
      <c r="NN3" s="202"/>
      <c r="NO3" s="202"/>
      <c r="NP3" s="202"/>
      <c r="NQ3" s="202"/>
      <c r="NR3" s="202"/>
      <c r="NS3" s="202"/>
      <c r="NT3" s="202"/>
      <c r="NU3" s="202"/>
      <c r="NV3" s="202"/>
      <c r="NW3" s="202"/>
      <c r="NX3" s="202"/>
      <c r="NY3" s="202"/>
      <c r="NZ3" s="202"/>
      <c r="OA3" s="202"/>
      <c r="OB3" s="202"/>
      <c r="OC3" s="202"/>
      <c r="OD3" s="202"/>
      <c r="OE3" s="202"/>
      <c r="OF3" s="202"/>
      <c r="OG3" s="202"/>
      <c r="OH3" s="202"/>
      <c r="OI3" s="202"/>
      <c r="OJ3" s="202"/>
      <c r="OK3" s="202"/>
      <c r="OL3" s="202"/>
      <c r="OM3" s="202"/>
      <c r="ON3" s="202"/>
      <c r="OO3" s="202"/>
      <c r="OP3" s="202"/>
      <c r="OQ3" s="202"/>
      <c r="OR3" s="202"/>
      <c r="OS3" s="202"/>
      <c r="OT3" s="202"/>
      <c r="OU3" s="202"/>
      <c r="OV3" s="202"/>
      <c r="OW3" s="202"/>
      <c r="OX3" s="202"/>
      <c r="OY3" s="202"/>
      <c r="OZ3" s="202"/>
      <c r="PA3" s="202"/>
      <c r="PB3" s="202"/>
      <c r="PC3" s="202"/>
      <c r="PD3" s="202"/>
      <c r="PE3" s="202"/>
      <c r="PF3" s="202"/>
      <c r="PG3" s="202"/>
      <c r="PH3" s="202"/>
      <c r="PI3" s="202"/>
      <c r="PJ3" s="202"/>
      <c r="PK3" s="202"/>
      <c r="PL3" s="202"/>
      <c r="PM3" s="202"/>
      <c r="PN3" s="202"/>
      <c r="PO3" s="202"/>
      <c r="PP3" s="202"/>
      <c r="PQ3" s="202"/>
      <c r="PR3" s="202"/>
      <c r="PS3" s="202"/>
      <c r="PT3" s="202"/>
      <c r="PU3" s="202"/>
      <c r="PV3" s="202"/>
      <c r="PW3" s="202"/>
      <c r="PX3" s="202"/>
      <c r="PY3" s="202"/>
      <c r="PZ3" s="202"/>
      <c r="QA3" s="202"/>
      <c r="QB3" s="202"/>
      <c r="QC3" s="202"/>
      <c r="QD3" s="202"/>
      <c r="QE3" s="202"/>
      <c r="QF3" s="202"/>
      <c r="QG3" s="202"/>
      <c r="QH3" s="202"/>
      <c r="QI3" s="202"/>
      <c r="QJ3" s="202"/>
      <c r="QK3" s="202"/>
      <c r="QL3" s="202"/>
      <c r="QM3" s="202"/>
      <c r="QN3" s="202"/>
      <c r="QO3" s="202"/>
      <c r="QP3" s="202"/>
      <c r="QQ3" s="202"/>
      <c r="QR3" s="202"/>
      <c r="QS3" s="202"/>
      <c r="QT3" s="202"/>
      <c r="QU3" s="202"/>
      <c r="QV3" s="202"/>
      <c r="QW3" s="202"/>
      <c r="QX3" s="202"/>
      <c r="QY3" s="202"/>
      <c r="QZ3" s="202"/>
      <c r="RA3" s="202"/>
      <c r="RB3" s="202"/>
      <c r="RC3" s="202"/>
      <c r="RD3" s="202"/>
      <c r="RE3" s="202"/>
      <c r="RF3" s="202"/>
      <c r="RG3" s="202"/>
      <c r="RH3" s="202"/>
      <c r="RI3" s="202"/>
      <c r="RJ3" s="202"/>
      <c r="RK3" s="202"/>
      <c r="RL3" s="202"/>
      <c r="RM3" s="202"/>
      <c r="RN3" s="202"/>
      <c r="RO3" s="202"/>
      <c r="RP3" s="202"/>
      <c r="RQ3" s="202"/>
      <c r="RR3" s="202"/>
      <c r="RS3" s="202"/>
      <c r="RT3" s="202"/>
      <c r="RU3" s="202"/>
      <c r="RV3" s="202"/>
      <c r="RW3" s="202"/>
      <c r="RX3" s="202"/>
      <c r="RY3" s="202"/>
      <c r="RZ3" s="202"/>
      <c r="SA3" s="202"/>
      <c r="SB3" s="202"/>
      <c r="SC3" s="202"/>
      <c r="SD3" s="202"/>
      <c r="SE3" s="202"/>
      <c r="SF3" s="202"/>
      <c r="SG3" s="202"/>
      <c r="SH3" s="202"/>
      <c r="SI3" s="202"/>
      <c r="SJ3" s="202"/>
      <c r="SK3" s="202"/>
      <c r="SL3" s="202"/>
      <c r="SM3" s="202"/>
      <c r="SN3" s="202"/>
      <c r="SO3" s="202"/>
      <c r="SP3" s="202"/>
      <c r="SQ3" s="202"/>
      <c r="SR3" s="202"/>
      <c r="SS3" s="202"/>
      <c r="ST3" s="202"/>
      <c r="SU3" s="202"/>
      <c r="SV3" s="202"/>
      <c r="SW3" s="202"/>
      <c r="SX3" s="202"/>
      <c r="SY3" s="202"/>
      <c r="SZ3" s="202"/>
      <c r="TA3" s="202"/>
      <c r="TB3" s="202"/>
      <c r="TC3" s="202"/>
      <c r="TD3" s="202"/>
      <c r="TE3" s="202"/>
      <c r="TF3" s="202"/>
      <c r="TG3" s="202"/>
      <c r="TH3" s="202"/>
      <c r="TI3" s="202"/>
      <c r="TJ3" s="202"/>
      <c r="TK3" s="202"/>
      <c r="TL3" s="202"/>
      <c r="TM3" s="202"/>
      <c r="TN3" s="202"/>
      <c r="TO3" s="202"/>
      <c r="TP3" s="202"/>
      <c r="TQ3" s="202"/>
      <c r="TR3" s="202"/>
      <c r="TS3" s="202"/>
      <c r="TT3" s="202"/>
      <c r="TU3" s="202"/>
      <c r="TV3" s="202"/>
      <c r="TW3" s="202"/>
      <c r="TX3" s="202"/>
      <c r="TY3" s="202"/>
      <c r="TZ3" s="202"/>
      <c r="UA3" s="202"/>
      <c r="UB3" s="202"/>
      <c r="UC3" s="202"/>
      <c r="UD3" s="202"/>
      <c r="UE3" s="202"/>
      <c r="UF3" s="202"/>
      <c r="UG3" s="202"/>
      <c r="UH3" s="202"/>
      <c r="UI3" s="202"/>
      <c r="UJ3" s="202"/>
      <c r="UK3" s="202"/>
      <c r="UL3" s="202"/>
      <c r="UM3" s="202"/>
      <c r="UN3" s="202"/>
      <c r="UO3" s="202"/>
      <c r="UP3" s="202"/>
      <c r="UQ3" s="202"/>
      <c r="UR3" s="202"/>
      <c r="US3" s="202"/>
      <c r="UT3" s="202"/>
      <c r="UU3" s="202"/>
      <c r="UV3" s="202"/>
      <c r="UW3" s="202"/>
      <c r="UX3" s="202"/>
      <c r="UY3" s="202"/>
      <c r="UZ3" s="202"/>
      <c r="VA3" s="202"/>
      <c r="VB3" s="202"/>
      <c r="VC3" s="202"/>
      <c r="VD3" s="202"/>
      <c r="VE3" s="202"/>
      <c r="VF3" s="202"/>
      <c r="VG3" s="202"/>
      <c r="VH3" s="202"/>
      <c r="VI3" s="202"/>
      <c r="VJ3" s="202"/>
      <c r="VK3" s="202"/>
      <c r="VL3" s="202"/>
      <c r="VM3" s="202"/>
      <c r="VN3" s="202"/>
      <c r="VO3" s="202"/>
      <c r="VP3" s="202"/>
      <c r="VQ3" s="202"/>
      <c r="VR3" s="202"/>
      <c r="VS3" s="202"/>
      <c r="VT3" s="202"/>
      <c r="VU3" s="202"/>
      <c r="VV3" s="202"/>
      <c r="VW3" s="202"/>
      <c r="VX3" s="202"/>
      <c r="VY3" s="202"/>
      <c r="VZ3" s="202"/>
      <c r="WA3" s="202"/>
      <c r="WB3" s="202"/>
      <c r="WC3" s="202"/>
      <c r="WD3" s="202"/>
      <c r="WE3" s="202"/>
      <c r="WF3" s="202"/>
      <c r="WG3" s="202"/>
      <c r="WH3" s="202"/>
      <c r="WI3" s="202"/>
      <c r="WJ3" s="202"/>
      <c r="WK3" s="202"/>
      <c r="WL3" s="202"/>
      <c r="WM3" s="202"/>
      <c r="WN3" s="202"/>
      <c r="WO3" s="202"/>
      <c r="WP3" s="202"/>
      <c r="WQ3" s="202"/>
      <c r="WR3" s="202"/>
      <c r="WS3" s="202"/>
      <c r="WT3" s="202"/>
      <c r="WU3" s="202"/>
      <c r="WV3" s="202"/>
      <c r="WW3" s="202"/>
      <c r="WX3" s="202"/>
      <c r="WY3" s="202"/>
      <c r="WZ3" s="202"/>
      <c r="XA3" s="202"/>
      <c r="XB3" s="202"/>
      <c r="XC3" s="202"/>
      <c r="XD3" s="202"/>
      <c r="XE3" s="202"/>
      <c r="XF3" s="202"/>
      <c r="XG3" s="202"/>
      <c r="XH3" s="202"/>
      <c r="XI3" s="202"/>
      <c r="XJ3" s="202"/>
      <c r="XK3" s="202"/>
      <c r="XL3" s="202"/>
      <c r="XM3" s="202"/>
      <c r="XN3" s="202"/>
      <c r="XO3" s="202"/>
      <c r="XP3" s="202"/>
      <c r="XQ3" s="202"/>
      <c r="XR3" s="202"/>
      <c r="XS3" s="202"/>
      <c r="XT3" s="202"/>
      <c r="XU3" s="202"/>
      <c r="XV3" s="202"/>
      <c r="XW3" s="202"/>
      <c r="XX3" s="202"/>
      <c r="XY3" s="202"/>
      <c r="XZ3" s="202"/>
      <c r="YA3" s="202"/>
      <c r="YB3" s="202"/>
      <c r="YC3" s="202"/>
      <c r="YD3" s="202"/>
      <c r="YE3" s="202"/>
      <c r="YF3" s="202"/>
      <c r="YG3" s="202"/>
      <c r="YH3" s="202"/>
      <c r="YI3" s="202"/>
      <c r="YJ3" s="202"/>
      <c r="YK3" s="202"/>
      <c r="YL3" s="202"/>
      <c r="YM3" s="202"/>
      <c r="YN3" s="202"/>
      <c r="YO3" s="202"/>
      <c r="YP3" s="202"/>
      <c r="YQ3" s="202"/>
      <c r="YR3" s="202"/>
      <c r="YS3" s="202"/>
      <c r="YT3" s="202"/>
      <c r="YU3" s="202"/>
      <c r="YV3" s="202"/>
      <c r="YW3" s="202"/>
      <c r="YX3" s="202"/>
      <c r="YY3" s="202"/>
      <c r="YZ3" s="202"/>
      <c r="ZA3" s="202"/>
      <c r="ZB3" s="202"/>
      <c r="ZC3" s="202"/>
      <c r="ZD3" s="202"/>
      <c r="ZE3" s="202"/>
      <c r="ZF3" s="202"/>
      <c r="ZG3" s="202"/>
      <c r="ZH3" s="202"/>
      <c r="ZI3" s="202"/>
      <c r="ZJ3" s="202"/>
      <c r="ZK3" s="202"/>
      <c r="ZL3" s="202"/>
      <c r="ZM3" s="202"/>
      <c r="ZN3" s="202"/>
      <c r="ZO3" s="202"/>
      <c r="ZP3" s="202"/>
      <c r="ZQ3" s="202"/>
      <c r="ZR3" s="202"/>
      <c r="ZS3" s="202"/>
      <c r="ZT3" s="202"/>
      <c r="ZU3" s="202"/>
      <c r="ZV3" s="202"/>
      <c r="ZW3" s="202"/>
      <c r="ZX3" s="202"/>
      <c r="ZY3" s="202"/>
      <c r="ZZ3" s="202"/>
      <c r="AAA3" s="202"/>
      <c r="AAB3" s="202"/>
      <c r="AAC3" s="202"/>
      <c r="AAD3" s="202"/>
      <c r="AAE3" s="202"/>
      <c r="AAF3" s="202"/>
      <c r="AAG3" s="202"/>
      <c r="AAH3" s="202"/>
      <c r="AAI3" s="202"/>
      <c r="AAJ3" s="202"/>
      <c r="AAK3" s="202"/>
      <c r="AAL3" s="202"/>
      <c r="AAM3" s="202"/>
      <c r="AAN3" s="202"/>
      <c r="AAO3" s="202"/>
      <c r="AAP3" s="202"/>
      <c r="AAQ3" s="202"/>
      <c r="AAR3" s="202"/>
      <c r="AAS3" s="202"/>
      <c r="AAT3" s="202"/>
      <c r="AAU3" s="202"/>
      <c r="AAV3" s="202"/>
      <c r="AAW3" s="202"/>
      <c r="AAX3" s="202"/>
      <c r="AAY3" s="202"/>
      <c r="AAZ3" s="202"/>
      <c r="ABA3" s="202"/>
      <c r="ABB3" s="202"/>
      <c r="ABC3" s="202"/>
      <c r="ABD3" s="202"/>
      <c r="ABE3" s="202"/>
      <c r="ABF3" s="202"/>
      <c r="ABG3" s="202"/>
      <c r="ABH3" s="202"/>
      <c r="ABI3" s="202"/>
      <c r="ABJ3" s="202"/>
      <c r="ABK3" s="202"/>
      <c r="ABL3" s="202"/>
      <c r="ABM3" s="202"/>
      <c r="ABN3" s="202"/>
      <c r="ABO3" s="202"/>
      <c r="ABP3" s="202"/>
      <c r="ABQ3" s="202"/>
      <c r="ABR3" s="202"/>
      <c r="ABS3" s="202"/>
      <c r="ABT3" s="202"/>
      <c r="ABU3" s="202"/>
      <c r="ABV3" s="202"/>
      <c r="ABW3" s="202"/>
      <c r="ABX3" s="202"/>
      <c r="ABY3" s="202"/>
      <c r="ABZ3" s="202"/>
      <c r="ACA3" s="202"/>
      <c r="ACB3" s="202"/>
      <c r="ACC3" s="202"/>
      <c r="ACD3" s="202"/>
      <c r="ACE3" s="202"/>
      <c r="ACF3" s="202"/>
      <c r="ACG3" s="202"/>
      <c r="ACH3" s="202"/>
      <c r="ACI3" s="202"/>
      <c r="ACJ3" s="202"/>
      <c r="ACK3" s="202"/>
      <c r="ACL3" s="202"/>
      <c r="ACM3" s="202"/>
      <c r="ACN3" s="202"/>
      <c r="ACO3" s="202"/>
      <c r="ACP3" s="202"/>
      <c r="ACQ3" s="202"/>
      <c r="ACR3" s="202"/>
      <c r="ACS3" s="202"/>
      <c r="ACT3" s="202"/>
      <c r="ACU3" s="202"/>
      <c r="ACV3" s="202"/>
      <c r="ACW3" s="202"/>
      <c r="ACX3" s="202"/>
      <c r="ACY3" s="202"/>
      <c r="ACZ3" s="202"/>
      <c r="ADA3" s="202"/>
      <c r="ADB3" s="202"/>
      <c r="ADC3" s="202"/>
      <c r="ADD3" s="202"/>
      <c r="ADE3" s="202"/>
      <c r="ADF3" s="202"/>
      <c r="ADG3" s="202"/>
      <c r="ADH3" s="202"/>
      <c r="ADI3" s="202"/>
      <c r="ADJ3" s="202"/>
      <c r="ADK3" s="202"/>
      <c r="ADL3" s="202"/>
      <c r="ADM3" s="202"/>
      <c r="ADN3" s="202"/>
      <c r="ADO3" s="202"/>
      <c r="ADP3" s="202"/>
      <c r="ADQ3" s="202"/>
      <c r="ADR3" s="202"/>
      <c r="ADS3" s="202"/>
      <c r="ADT3" s="202"/>
      <c r="ADU3" s="202"/>
      <c r="ADV3" s="202"/>
      <c r="ADW3" s="202"/>
      <c r="ADX3" s="202"/>
      <c r="ADY3" s="202"/>
      <c r="ADZ3" s="202"/>
      <c r="AEA3" s="202"/>
      <c r="AEB3" s="202"/>
      <c r="AEC3" s="202"/>
      <c r="AED3" s="202"/>
      <c r="AEE3" s="202"/>
      <c r="AEF3" s="202"/>
      <c r="AEG3" s="202"/>
      <c r="AEH3" s="202"/>
      <c r="AEI3" s="202"/>
      <c r="AEJ3" s="202"/>
      <c r="AEK3" s="202"/>
      <c r="AEL3" s="202"/>
      <c r="AEM3" s="202"/>
      <c r="AEN3" s="202"/>
      <c r="AEO3" s="202"/>
      <c r="AEP3" s="202"/>
      <c r="AEQ3" s="202"/>
      <c r="AER3" s="202"/>
      <c r="AES3" s="202"/>
      <c r="AET3" s="202"/>
      <c r="AEU3" s="202"/>
      <c r="AEV3" s="202"/>
      <c r="AEW3" s="202"/>
      <c r="AEX3" s="202"/>
      <c r="AEY3" s="202"/>
      <c r="AEZ3" s="202"/>
      <c r="AFA3" s="202"/>
      <c r="AFB3" s="202"/>
      <c r="AFC3" s="202"/>
      <c r="AFD3" s="202"/>
      <c r="AFE3" s="202"/>
      <c r="AFF3" s="202"/>
      <c r="AFG3" s="202"/>
      <c r="AFH3" s="202"/>
      <c r="AFI3" s="202"/>
      <c r="AFJ3" s="202"/>
      <c r="AFK3" s="202"/>
      <c r="AFL3" s="202"/>
      <c r="AFM3" s="202"/>
      <c r="AFN3" s="202"/>
      <c r="AFO3" s="202"/>
      <c r="AFP3" s="202"/>
      <c r="AFQ3" s="202"/>
      <c r="AFR3" s="202"/>
      <c r="AFS3" s="202"/>
      <c r="AFT3" s="202"/>
      <c r="AFU3" s="202"/>
      <c r="AFV3" s="202"/>
      <c r="AFW3" s="202"/>
      <c r="AFX3" s="202"/>
      <c r="AFY3" s="202"/>
      <c r="AFZ3" s="202"/>
      <c r="AGA3" s="202"/>
      <c r="AGB3" s="202"/>
      <c r="AGC3" s="202"/>
      <c r="AGD3" s="202"/>
      <c r="AGE3" s="202"/>
      <c r="AGF3" s="202"/>
      <c r="AGG3" s="202"/>
      <c r="AGH3" s="202"/>
      <c r="AGI3" s="202"/>
      <c r="AGJ3" s="202"/>
      <c r="AGK3" s="202"/>
      <c r="AGL3" s="202"/>
      <c r="AGM3" s="202"/>
      <c r="AGN3" s="202"/>
      <c r="AGO3" s="202"/>
      <c r="AGP3" s="202"/>
      <c r="AGQ3" s="202"/>
      <c r="AGR3" s="202"/>
      <c r="AGS3" s="202"/>
      <c r="AGT3" s="202"/>
      <c r="AGU3" s="202"/>
      <c r="AGV3" s="202"/>
      <c r="AGW3" s="202"/>
      <c r="AGX3" s="202"/>
      <c r="AGY3" s="202"/>
      <c r="AGZ3" s="202"/>
      <c r="AHA3" s="202"/>
      <c r="AHB3" s="202"/>
      <c r="AHC3" s="202"/>
      <c r="AHD3" s="202"/>
      <c r="AHE3" s="202"/>
      <c r="AHF3" s="202"/>
      <c r="AHG3" s="202"/>
      <c r="AHH3" s="202"/>
      <c r="AHI3" s="202"/>
      <c r="AHJ3" s="202"/>
      <c r="AHK3" s="202"/>
      <c r="AHL3" s="202"/>
      <c r="AHM3" s="202"/>
      <c r="AHN3" s="202"/>
      <c r="AHO3" s="202"/>
      <c r="AHP3" s="202"/>
      <c r="AHQ3" s="202"/>
      <c r="AHR3" s="202"/>
      <c r="AHS3" s="202"/>
      <c r="AHT3" s="202"/>
      <c r="AHU3" s="202"/>
      <c r="AHV3" s="202"/>
      <c r="AHW3" s="202"/>
      <c r="AHX3" s="202"/>
      <c r="AHY3" s="202"/>
      <c r="AHZ3" s="202"/>
      <c r="AIA3" s="202"/>
      <c r="AIB3" s="202"/>
      <c r="AIC3" s="202"/>
      <c r="AID3" s="202"/>
      <c r="AIE3" s="202"/>
      <c r="AIF3" s="202"/>
      <c r="AIG3" s="202"/>
      <c r="AIH3" s="202"/>
      <c r="AII3" s="202"/>
      <c r="AIJ3" s="202"/>
      <c r="AIK3" s="202"/>
      <c r="AIL3" s="202"/>
      <c r="AIM3" s="202"/>
      <c r="AIN3" s="202"/>
      <c r="AIO3" s="202"/>
      <c r="AIP3" s="202"/>
      <c r="AIQ3" s="202"/>
      <c r="AIR3" s="202"/>
      <c r="AIS3" s="202"/>
      <c r="AIT3" s="202"/>
      <c r="AIU3" s="202"/>
      <c r="AIV3" s="202"/>
      <c r="AIW3" s="202"/>
      <c r="AIX3" s="202"/>
      <c r="AIY3" s="202"/>
      <c r="AIZ3" s="202"/>
      <c r="AJA3" s="202"/>
      <c r="AJB3" s="202"/>
      <c r="AJC3" s="202"/>
      <c r="AJD3" s="202"/>
      <c r="AJE3" s="202"/>
      <c r="AJF3" s="202"/>
      <c r="AJG3" s="202"/>
      <c r="AJH3" s="202"/>
      <c r="AJI3" s="202"/>
      <c r="AJJ3" s="202"/>
      <c r="AJK3" s="202"/>
      <c r="AJL3" s="202"/>
      <c r="AJM3" s="202"/>
      <c r="AJN3" s="202"/>
      <c r="AJO3" s="202"/>
      <c r="AJP3" s="202"/>
      <c r="AJQ3" s="202"/>
      <c r="AJR3" s="202"/>
      <c r="AJS3" s="202"/>
      <c r="AJT3" s="202"/>
      <c r="AJU3" s="202"/>
      <c r="AJV3" s="202"/>
      <c r="AJW3" s="202"/>
      <c r="AJX3" s="202"/>
      <c r="AJY3" s="202"/>
      <c r="AJZ3" s="202"/>
      <c r="AKA3" s="202"/>
      <c r="AKB3" s="202"/>
      <c r="AKC3" s="202"/>
      <c r="AKD3" s="202"/>
      <c r="AKE3" s="202"/>
      <c r="AKF3" s="202"/>
      <c r="AKG3" s="202"/>
      <c r="AKH3" s="202"/>
      <c r="AKI3" s="202"/>
      <c r="AKJ3" s="202"/>
      <c r="AKK3" s="202"/>
      <c r="AKL3" s="202"/>
      <c r="AKM3" s="202"/>
      <c r="AKN3" s="202"/>
      <c r="AKO3" s="202"/>
      <c r="AKP3" s="202"/>
      <c r="AKQ3" s="202"/>
      <c r="AKR3" s="202"/>
      <c r="AKS3" s="202"/>
      <c r="AKT3" s="202"/>
      <c r="AKU3" s="202"/>
      <c r="AKV3" s="202"/>
      <c r="AKW3" s="202"/>
      <c r="AKX3" s="202"/>
      <c r="AKY3" s="202"/>
      <c r="AKZ3" s="202"/>
      <c r="ALA3" s="202"/>
      <c r="ALB3" s="202"/>
      <c r="ALC3" s="202"/>
      <c r="ALD3" s="202"/>
      <c r="ALE3" s="202"/>
      <c r="ALF3" s="202"/>
      <c r="ALG3" s="202"/>
      <c r="ALH3" s="202"/>
      <c r="ALI3" s="202"/>
      <c r="ALJ3" s="202"/>
      <c r="ALK3" s="202"/>
      <c r="ALL3" s="202"/>
      <c r="ALM3" s="202"/>
      <c r="ALN3" s="202"/>
      <c r="ALO3" s="202"/>
      <c r="ALP3" s="202"/>
      <c r="ALQ3" s="202"/>
      <c r="ALR3" s="202"/>
      <c r="ALS3" s="202"/>
      <c r="ALT3" s="202"/>
      <c r="ALU3" s="202"/>
      <c r="ALV3" s="202"/>
      <c r="ALW3" s="202"/>
      <c r="ALX3" s="202"/>
      <c r="ALY3" s="202"/>
      <c r="ALZ3" s="202"/>
      <c r="AMA3" s="202"/>
      <c r="AMB3" s="202"/>
      <c r="AMC3" s="202"/>
      <c r="AMD3" s="202"/>
      <c r="AME3" s="202"/>
      <c r="AMF3" s="202"/>
      <c r="AMG3" s="202"/>
      <c r="AMH3" s="202"/>
      <c r="AMI3" s="202"/>
      <c r="AMJ3" s="202"/>
    </row>
    <row r="4" spans="1:1024" ht="15.95" customHeight="1">
      <c r="A4" s="125" t="s">
        <v>98</v>
      </c>
      <c r="B4" s="340">
        <v>2883</v>
      </c>
      <c r="C4" s="340">
        <v>115</v>
      </c>
      <c r="D4" s="340">
        <v>103</v>
      </c>
      <c r="E4" s="340">
        <v>12</v>
      </c>
      <c r="F4" s="340">
        <v>56</v>
      </c>
      <c r="G4" s="465">
        <v>59</v>
      </c>
      <c r="H4" s="465"/>
      <c r="I4" s="129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02"/>
      <c r="BL4" s="202"/>
      <c r="BM4" s="202"/>
      <c r="BN4" s="202"/>
      <c r="BO4" s="202"/>
      <c r="BP4" s="202"/>
      <c r="BQ4" s="202"/>
      <c r="BR4" s="202"/>
      <c r="BS4" s="202"/>
      <c r="BT4" s="202"/>
      <c r="BU4" s="202"/>
      <c r="BV4" s="202"/>
      <c r="BW4" s="202"/>
      <c r="BX4" s="202"/>
      <c r="BY4" s="202"/>
      <c r="BZ4" s="202"/>
      <c r="CA4" s="202"/>
      <c r="CB4" s="202"/>
      <c r="CC4" s="202"/>
      <c r="CD4" s="202"/>
      <c r="CE4" s="202"/>
      <c r="CF4" s="202"/>
      <c r="CG4" s="202"/>
      <c r="CH4" s="202"/>
      <c r="CI4" s="202"/>
      <c r="CJ4" s="202"/>
      <c r="CK4" s="202"/>
      <c r="CL4" s="202"/>
      <c r="CM4" s="202"/>
      <c r="CN4" s="202"/>
      <c r="CO4" s="202"/>
      <c r="CP4" s="202"/>
      <c r="CQ4" s="202"/>
      <c r="CR4" s="202"/>
      <c r="CS4" s="202"/>
      <c r="CT4" s="202"/>
      <c r="CU4" s="202"/>
      <c r="CV4" s="202"/>
      <c r="CW4" s="202"/>
      <c r="CX4" s="202"/>
      <c r="CY4" s="202"/>
      <c r="CZ4" s="202"/>
      <c r="DA4" s="202"/>
      <c r="DB4" s="202"/>
      <c r="DC4" s="202"/>
      <c r="DD4" s="202"/>
      <c r="DE4" s="202"/>
      <c r="DF4" s="202"/>
      <c r="DG4" s="202"/>
      <c r="DH4" s="202"/>
      <c r="DI4" s="202"/>
      <c r="DJ4" s="202"/>
      <c r="DK4" s="202"/>
      <c r="DL4" s="202"/>
      <c r="DM4" s="202"/>
      <c r="DN4" s="202"/>
      <c r="DO4" s="202"/>
      <c r="DP4" s="202"/>
      <c r="DQ4" s="202"/>
      <c r="DR4" s="202"/>
      <c r="DS4" s="202"/>
      <c r="DT4" s="202"/>
      <c r="DU4" s="202"/>
      <c r="DV4" s="202"/>
      <c r="DW4" s="202"/>
      <c r="DX4" s="202"/>
      <c r="DY4" s="202"/>
      <c r="DZ4" s="202"/>
      <c r="EA4" s="202"/>
      <c r="EB4" s="202"/>
      <c r="EC4" s="202"/>
      <c r="ED4" s="202"/>
      <c r="EE4" s="202"/>
      <c r="EF4" s="202"/>
      <c r="EG4" s="202"/>
      <c r="EH4" s="202"/>
      <c r="EI4" s="202"/>
      <c r="EJ4" s="202"/>
      <c r="EK4" s="202"/>
      <c r="EL4" s="202"/>
      <c r="EM4" s="202"/>
      <c r="EN4" s="202"/>
      <c r="EO4" s="202"/>
      <c r="EP4" s="202"/>
      <c r="EQ4" s="202"/>
      <c r="ER4" s="202"/>
      <c r="ES4" s="202"/>
      <c r="ET4" s="202"/>
      <c r="EU4" s="202"/>
      <c r="EV4" s="202"/>
      <c r="EW4" s="202"/>
      <c r="EX4" s="202"/>
      <c r="EY4" s="202"/>
      <c r="EZ4" s="202"/>
      <c r="FA4" s="202"/>
      <c r="FB4" s="202"/>
      <c r="FC4" s="202"/>
      <c r="FD4" s="202"/>
      <c r="FE4" s="202"/>
      <c r="FF4" s="202"/>
      <c r="FG4" s="202"/>
      <c r="FH4" s="202"/>
      <c r="FI4" s="202"/>
      <c r="FJ4" s="202"/>
      <c r="FK4" s="202"/>
      <c r="FL4" s="202"/>
      <c r="FM4" s="202"/>
      <c r="FN4" s="202"/>
      <c r="FO4" s="202"/>
      <c r="FP4" s="202"/>
      <c r="FQ4" s="202"/>
      <c r="FR4" s="202"/>
      <c r="FS4" s="202"/>
      <c r="FT4" s="202"/>
      <c r="FU4" s="202"/>
      <c r="FV4" s="202"/>
      <c r="FW4" s="202"/>
      <c r="FX4" s="202"/>
      <c r="FY4" s="202"/>
      <c r="FZ4" s="202"/>
      <c r="GA4" s="202"/>
      <c r="GB4" s="202"/>
      <c r="GC4" s="202"/>
      <c r="GD4" s="202"/>
      <c r="GE4" s="202"/>
      <c r="GF4" s="202"/>
      <c r="GG4" s="202"/>
      <c r="GH4" s="202"/>
      <c r="GI4" s="202"/>
      <c r="GJ4" s="202"/>
      <c r="GK4" s="202"/>
      <c r="GL4" s="202"/>
      <c r="GM4" s="202"/>
      <c r="GN4" s="202"/>
      <c r="GO4" s="202"/>
      <c r="GP4" s="202"/>
      <c r="GQ4" s="202"/>
      <c r="GR4" s="202"/>
      <c r="GS4" s="202"/>
      <c r="GT4" s="202"/>
      <c r="GU4" s="202"/>
      <c r="GV4" s="202"/>
      <c r="GW4" s="202"/>
      <c r="GX4" s="202"/>
      <c r="GY4" s="202"/>
      <c r="GZ4" s="202"/>
      <c r="HA4" s="202"/>
      <c r="HB4" s="202"/>
      <c r="HC4" s="202"/>
      <c r="HD4" s="202"/>
      <c r="HE4" s="202"/>
      <c r="HF4" s="202"/>
      <c r="HG4" s="202"/>
      <c r="HH4" s="202"/>
      <c r="HI4" s="202"/>
      <c r="HJ4" s="202"/>
      <c r="HK4" s="202"/>
      <c r="HL4" s="202"/>
      <c r="HM4" s="202"/>
      <c r="HN4" s="202"/>
      <c r="HO4" s="202"/>
      <c r="HP4" s="202"/>
      <c r="HQ4" s="202"/>
      <c r="HR4" s="202"/>
      <c r="HS4" s="202"/>
      <c r="HT4" s="202"/>
      <c r="HU4" s="202"/>
      <c r="HV4" s="202"/>
      <c r="HW4" s="202"/>
      <c r="HX4" s="202"/>
      <c r="HY4" s="202"/>
      <c r="HZ4" s="202"/>
      <c r="IA4" s="202"/>
      <c r="IB4" s="202"/>
      <c r="IC4" s="202"/>
      <c r="ID4" s="202"/>
      <c r="IE4" s="202"/>
      <c r="IF4" s="202"/>
      <c r="IG4" s="202"/>
      <c r="IH4" s="202"/>
      <c r="II4" s="202"/>
      <c r="IJ4" s="202"/>
      <c r="IK4" s="202"/>
      <c r="IL4" s="202"/>
      <c r="IM4" s="202"/>
      <c r="IN4" s="202"/>
      <c r="IO4" s="202"/>
      <c r="IP4" s="202"/>
      <c r="IQ4" s="202"/>
      <c r="IR4" s="202"/>
      <c r="IS4" s="202"/>
      <c r="IT4" s="202"/>
      <c r="IU4" s="202"/>
      <c r="IV4" s="202"/>
      <c r="IW4" s="202"/>
      <c r="IX4" s="202"/>
      <c r="IY4" s="202"/>
      <c r="IZ4" s="202"/>
      <c r="JA4" s="202"/>
      <c r="JB4" s="202"/>
      <c r="JC4" s="202"/>
      <c r="JD4" s="202"/>
      <c r="JE4" s="202"/>
      <c r="JF4" s="202"/>
      <c r="JG4" s="202"/>
      <c r="JH4" s="202"/>
      <c r="JI4" s="202"/>
      <c r="JJ4" s="202"/>
      <c r="JK4" s="202"/>
      <c r="JL4" s="202"/>
      <c r="JM4" s="202"/>
      <c r="JN4" s="202"/>
      <c r="JO4" s="202"/>
      <c r="JP4" s="202"/>
      <c r="JQ4" s="202"/>
      <c r="JR4" s="202"/>
      <c r="JS4" s="202"/>
      <c r="JT4" s="202"/>
      <c r="JU4" s="202"/>
      <c r="JV4" s="202"/>
      <c r="JW4" s="202"/>
      <c r="JX4" s="202"/>
      <c r="JY4" s="202"/>
      <c r="JZ4" s="202"/>
      <c r="KA4" s="202"/>
      <c r="KB4" s="202"/>
      <c r="KC4" s="202"/>
      <c r="KD4" s="202"/>
      <c r="KE4" s="202"/>
      <c r="KF4" s="202"/>
      <c r="KG4" s="202"/>
      <c r="KH4" s="202"/>
      <c r="KI4" s="202"/>
      <c r="KJ4" s="202"/>
      <c r="KK4" s="202"/>
      <c r="KL4" s="202"/>
      <c r="KM4" s="202"/>
      <c r="KN4" s="202"/>
      <c r="KO4" s="202"/>
      <c r="KP4" s="202"/>
      <c r="KQ4" s="202"/>
      <c r="KR4" s="202"/>
      <c r="KS4" s="202"/>
      <c r="KT4" s="202"/>
      <c r="KU4" s="202"/>
      <c r="KV4" s="202"/>
      <c r="KW4" s="202"/>
      <c r="KX4" s="202"/>
      <c r="KY4" s="202"/>
      <c r="KZ4" s="202"/>
      <c r="LA4" s="202"/>
      <c r="LB4" s="202"/>
      <c r="LC4" s="202"/>
      <c r="LD4" s="202"/>
      <c r="LE4" s="202"/>
      <c r="LF4" s="202"/>
      <c r="LG4" s="202"/>
      <c r="LH4" s="202"/>
      <c r="LI4" s="202"/>
      <c r="LJ4" s="202"/>
      <c r="LK4" s="202"/>
      <c r="LL4" s="202"/>
      <c r="LM4" s="202"/>
      <c r="LN4" s="202"/>
      <c r="LO4" s="202"/>
      <c r="LP4" s="202"/>
      <c r="LQ4" s="202"/>
      <c r="LR4" s="202"/>
      <c r="LS4" s="202"/>
      <c r="LT4" s="202"/>
      <c r="LU4" s="202"/>
      <c r="LV4" s="202"/>
      <c r="LW4" s="202"/>
      <c r="LX4" s="202"/>
      <c r="LY4" s="202"/>
      <c r="LZ4" s="202"/>
      <c r="MA4" s="202"/>
      <c r="MB4" s="202"/>
      <c r="MC4" s="202"/>
      <c r="MD4" s="202"/>
      <c r="ME4" s="202"/>
      <c r="MF4" s="202"/>
      <c r="MG4" s="202"/>
      <c r="MH4" s="202"/>
      <c r="MI4" s="202"/>
      <c r="MJ4" s="202"/>
      <c r="MK4" s="202"/>
      <c r="ML4" s="202"/>
      <c r="MM4" s="202"/>
      <c r="MN4" s="202"/>
      <c r="MO4" s="202"/>
      <c r="MP4" s="202"/>
      <c r="MQ4" s="202"/>
      <c r="MR4" s="202"/>
      <c r="MS4" s="202"/>
      <c r="MT4" s="202"/>
      <c r="MU4" s="202"/>
      <c r="MV4" s="202"/>
      <c r="MW4" s="202"/>
      <c r="MX4" s="202"/>
      <c r="MY4" s="202"/>
      <c r="MZ4" s="202"/>
      <c r="NA4" s="202"/>
      <c r="NB4" s="202"/>
      <c r="NC4" s="202"/>
      <c r="ND4" s="202"/>
      <c r="NE4" s="202"/>
      <c r="NF4" s="202"/>
      <c r="NG4" s="202"/>
      <c r="NH4" s="202"/>
      <c r="NI4" s="202"/>
      <c r="NJ4" s="202"/>
      <c r="NK4" s="202"/>
      <c r="NL4" s="202"/>
      <c r="NM4" s="202"/>
      <c r="NN4" s="202"/>
      <c r="NO4" s="202"/>
      <c r="NP4" s="202"/>
      <c r="NQ4" s="202"/>
      <c r="NR4" s="202"/>
      <c r="NS4" s="202"/>
      <c r="NT4" s="202"/>
      <c r="NU4" s="202"/>
      <c r="NV4" s="202"/>
      <c r="NW4" s="202"/>
      <c r="NX4" s="202"/>
      <c r="NY4" s="202"/>
      <c r="NZ4" s="202"/>
      <c r="OA4" s="202"/>
      <c r="OB4" s="202"/>
      <c r="OC4" s="202"/>
      <c r="OD4" s="202"/>
      <c r="OE4" s="202"/>
      <c r="OF4" s="202"/>
      <c r="OG4" s="202"/>
      <c r="OH4" s="202"/>
      <c r="OI4" s="202"/>
      <c r="OJ4" s="202"/>
      <c r="OK4" s="202"/>
      <c r="OL4" s="202"/>
      <c r="OM4" s="202"/>
      <c r="ON4" s="202"/>
      <c r="OO4" s="202"/>
      <c r="OP4" s="202"/>
      <c r="OQ4" s="202"/>
      <c r="OR4" s="202"/>
      <c r="OS4" s="202"/>
      <c r="OT4" s="202"/>
      <c r="OU4" s="202"/>
      <c r="OV4" s="202"/>
      <c r="OW4" s="202"/>
      <c r="OX4" s="202"/>
      <c r="OY4" s="202"/>
      <c r="OZ4" s="202"/>
      <c r="PA4" s="202"/>
      <c r="PB4" s="202"/>
      <c r="PC4" s="202"/>
      <c r="PD4" s="202"/>
      <c r="PE4" s="202"/>
      <c r="PF4" s="202"/>
      <c r="PG4" s="202"/>
      <c r="PH4" s="202"/>
      <c r="PI4" s="202"/>
      <c r="PJ4" s="202"/>
      <c r="PK4" s="202"/>
      <c r="PL4" s="202"/>
      <c r="PM4" s="202"/>
      <c r="PN4" s="202"/>
      <c r="PO4" s="202"/>
      <c r="PP4" s="202"/>
      <c r="PQ4" s="202"/>
      <c r="PR4" s="202"/>
      <c r="PS4" s="202"/>
      <c r="PT4" s="202"/>
      <c r="PU4" s="202"/>
      <c r="PV4" s="202"/>
      <c r="PW4" s="202"/>
      <c r="PX4" s="202"/>
      <c r="PY4" s="202"/>
      <c r="PZ4" s="202"/>
      <c r="QA4" s="202"/>
      <c r="QB4" s="202"/>
      <c r="QC4" s="202"/>
      <c r="QD4" s="202"/>
      <c r="QE4" s="202"/>
      <c r="QF4" s="202"/>
      <c r="QG4" s="202"/>
      <c r="QH4" s="202"/>
      <c r="QI4" s="202"/>
      <c r="QJ4" s="202"/>
      <c r="QK4" s="202"/>
      <c r="QL4" s="202"/>
      <c r="QM4" s="202"/>
      <c r="QN4" s="202"/>
      <c r="QO4" s="202"/>
      <c r="QP4" s="202"/>
      <c r="QQ4" s="202"/>
      <c r="QR4" s="202"/>
      <c r="QS4" s="202"/>
      <c r="QT4" s="202"/>
      <c r="QU4" s="202"/>
      <c r="QV4" s="202"/>
      <c r="QW4" s="202"/>
      <c r="QX4" s="202"/>
      <c r="QY4" s="202"/>
      <c r="QZ4" s="202"/>
      <c r="RA4" s="202"/>
      <c r="RB4" s="202"/>
      <c r="RC4" s="202"/>
      <c r="RD4" s="202"/>
      <c r="RE4" s="202"/>
      <c r="RF4" s="202"/>
      <c r="RG4" s="202"/>
      <c r="RH4" s="202"/>
      <c r="RI4" s="202"/>
      <c r="RJ4" s="202"/>
      <c r="RK4" s="202"/>
      <c r="RL4" s="202"/>
      <c r="RM4" s="202"/>
      <c r="RN4" s="202"/>
      <c r="RO4" s="202"/>
      <c r="RP4" s="202"/>
      <c r="RQ4" s="202"/>
      <c r="RR4" s="202"/>
      <c r="RS4" s="202"/>
      <c r="RT4" s="202"/>
      <c r="RU4" s="202"/>
      <c r="RV4" s="202"/>
      <c r="RW4" s="202"/>
      <c r="RX4" s="202"/>
      <c r="RY4" s="202"/>
      <c r="RZ4" s="202"/>
      <c r="SA4" s="202"/>
      <c r="SB4" s="202"/>
      <c r="SC4" s="202"/>
      <c r="SD4" s="202"/>
      <c r="SE4" s="202"/>
      <c r="SF4" s="202"/>
      <c r="SG4" s="202"/>
      <c r="SH4" s="202"/>
      <c r="SI4" s="202"/>
      <c r="SJ4" s="202"/>
      <c r="SK4" s="202"/>
      <c r="SL4" s="202"/>
      <c r="SM4" s="202"/>
      <c r="SN4" s="202"/>
      <c r="SO4" s="202"/>
      <c r="SP4" s="202"/>
      <c r="SQ4" s="202"/>
      <c r="SR4" s="202"/>
      <c r="SS4" s="202"/>
      <c r="ST4" s="202"/>
      <c r="SU4" s="202"/>
      <c r="SV4" s="202"/>
      <c r="SW4" s="202"/>
      <c r="SX4" s="202"/>
      <c r="SY4" s="202"/>
      <c r="SZ4" s="202"/>
      <c r="TA4" s="202"/>
      <c r="TB4" s="202"/>
      <c r="TC4" s="202"/>
      <c r="TD4" s="202"/>
      <c r="TE4" s="202"/>
      <c r="TF4" s="202"/>
      <c r="TG4" s="202"/>
      <c r="TH4" s="202"/>
      <c r="TI4" s="202"/>
      <c r="TJ4" s="202"/>
      <c r="TK4" s="202"/>
      <c r="TL4" s="202"/>
      <c r="TM4" s="202"/>
      <c r="TN4" s="202"/>
      <c r="TO4" s="202"/>
      <c r="TP4" s="202"/>
      <c r="TQ4" s="202"/>
      <c r="TR4" s="202"/>
      <c r="TS4" s="202"/>
      <c r="TT4" s="202"/>
      <c r="TU4" s="202"/>
      <c r="TV4" s="202"/>
      <c r="TW4" s="202"/>
      <c r="TX4" s="202"/>
      <c r="TY4" s="202"/>
      <c r="TZ4" s="202"/>
      <c r="UA4" s="202"/>
      <c r="UB4" s="202"/>
      <c r="UC4" s="202"/>
      <c r="UD4" s="202"/>
      <c r="UE4" s="202"/>
      <c r="UF4" s="202"/>
      <c r="UG4" s="202"/>
      <c r="UH4" s="202"/>
      <c r="UI4" s="202"/>
      <c r="UJ4" s="202"/>
      <c r="UK4" s="202"/>
      <c r="UL4" s="202"/>
      <c r="UM4" s="202"/>
      <c r="UN4" s="202"/>
      <c r="UO4" s="202"/>
      <c r="UP4" s="202"/>
      <c r="UQ4" s="202"/>
      <c r="UR4" s="202"/>
      <c r="US4" s="202"/>
      <c r="UT4" s="202"/>
      <c r="UU4" s="202"/>
      <c r="UV4" s="202"/>
      <c r="UW4" s="202"/>
      <c r="UX4" s="202"/>
      <c r="UY4" s="202"/>
      <c r="UZ4" s="202"/>
      <c r="VA4" s="202"/>
      <c r="VB4" s="202"/>
      <c r="VC4" s="202"/>
      <c r="VD4" s="202"/>
      <c r="VE4" s="202"/>
      <c r="VF4" s="202"/>
      <c r="VG4" s="202"/>
      <c r="VH4" s="202"/>
      <c r="VI4" s="202"/>
      <c r="VJ4" s="202"/>
      <c r="VK4" s="202"/>
      <c r="VL4" s="202"/>
      <c r="VM4" s="202"/>
      <c r="VN4" s="202"/>
      <c r="VO4" s="202"/>
      <c r="VP4" s="202"/>
      <c r="VQ4" s="202"/>
      <c r="VR4" s="202"/>
      <c r="VS4" s="202"/>
      <c r="VT4" s="202"/>
      <c r="VU4" s="202"/>
      <c r="VV4" s="202"/>
      <c r="VW4" s="202"/>
      <c r="VX4" s="202"/>
      <c r="VY4" s="202"/>
      <c r="VZ4" s="202"/>
      <c r="WA4" s="202"/>
      <c r="WB4" s="202"/>
      <c r="WC4" s="202"/>
      <c r="WD4" s="202"/>
      <c r="WE4" s="202"/>
      <c r="WF4" s="202"/>
      <c r="WG4" s="202"/>
      <c r="WH4" s="202"/>
      <c r="WI4" s="202"/>
      <c r="WJ4" s="202"/>
      <c r="WK4" s="202"/>
      <c r="WL4" s="202"/>
      <c r="WM4" s="202"/>
      <c r="WN4" s="202"/>
      <c r="WO4" s="202"/>
      <c r="WP4" s="202"/>
      <c r="WQ4" s="202"/>
      <c r="WR4" s="202"/>
      <c r="WS4" s="202"/>
      <c r="WT4" s="202"/>
      <c r="WU4" s="202"/>
      <c r="WV4" s="202"/>
      <c r="WW4" s="202"/>
      <c r="WX4" s="202"/>
      <c r="WY4" s="202"/>
      <c r="WZ4" s="202"/>
      <c r="XA4" s="202"/>
      <c r="XB4" s="202"/>
      <c r="XC4" s="202"/>
      <c r="XD4" s="202"/>
      <c r="XE4" s="202"/>
      <c r="XF4" s="202"/>
      <c r="XG4" s="202"/>
      <c r="XH4" s="202"/>
      <c r="XI4" s="202"/>
      <c r="XJ4" s="202"/>
      <c r="XK4" s="202"/>
      <c r="XL4" s="202"/>
      <c r="XM4" s="202"/>
      <c r="XN4" s="202"/>
      <c r="XO4" s="202"/>
      <c r="XP4" s="202"/>
      <c r="XQ4" s="202"/>
      <c r="XR4" s="202"/>
      <c r="XS4" s="202"/>
      <c r="XT4" s="202"/>
      <c r="XU4" s="202"/>
      <c r="XV4" s="202"/>
      <c r="XW4" s="202"/>
      <c r="XX4" s="202"/>
      <c r="XY4" s="202"/>
      <c r="XZ4" s="202"/>
      <c r="YA4" s="202"/>
      <c r="YB4" s="202"/>
      <c r="YC4" s="202"/>
      <c r="YD4" s="202"/>
      <c r="YE4" s="202"/>
      <c r="YF4" s="202"/>
      <c r="YG4" s="202"/>
      <c r="YH4" s="202"/>
      <c r="YI4" s="202"/>
      <c r="YJ4" s="202"/>
      <c r="YK4" s="202"/>
      <c r="YL4" s="202"/>
      <c r="YM4" s="202"/>
      <c r="YN4" s="202"/>
      <c r="YO4" s="202"/>
      <c r="YP4" s="202"/>
      <c r="YQ4" s="202"/>
      <c r="YR4" s="202"/>
      <c r="YS4" s="202"/>
      <c r="YT4" s="202"/>
      <c r="YU4" s="202"/>
      <c r="YV4" s="202"/>
      <c r="YW4" s="202"/>
      <c r="YX4" s="202"/>
      <c r="YY4" s="202"/>
      <c r="YZ4" s="202"/>
      <c r="ZA4" s="202"/>
      <c r="ZB4" s="202"/>
      <c r="ZC4" s="202"/>
      <c r="ZD4" s="202"/>
      <c r="ZE4" s="202"/>
      <c r="ZF4" s="202"/>
      <c r="ZG4" s="202"/>
      <c r="ZH4" s="202"/>
      <c r="ZI4" s="202"/>
      <c r="ZJ4" s="202"/>
      <c r="ZK4" s="202"/>
      <c r="ZL4" s="202"/>
      <c r="ZM4" s="202"/>
      <c r="ZN4" s="202"/>
      <c r="ZO4" s="202"/>
      <c r="ZP4" s="202"/>
      <c r="ZQ4" s="202"/>
      <c r="ZR4" s="202"/>
      <c r="ZS4" s="202"/>
      <c r="ZT4" s="202"/>
      <c r="ZU4" s="202"/>
      <c r="ZV4" s="202"/>
      <c r="ZW4" s="202"/>
      <c r="ZX4" s="202"/>
      <c r="ZY4" s="202"/>
      <c r="ZZ4" s="202"/>
      <c r="AAA4" s="202"/>
      <c r="AAB4" s="202"/>
      <c r="AAC4" s="202"/>
      <c r="AAD4" s="202"/>
      <c r="AAE4" s="202"/>
      <c r="AAF4" s="202"/>
      <c r="AAG4" s="202"/>
      <c r="AAH4" s="202"/>
      <c r="AAI4" s="202"/>
      <c r="AAJ4" s="202"/>
      <c r="AAK4" s="202"/>
      <c r="AAL4" s="202"/>
      <c r="AAM4" s="202"/>
      <c r="AAN4" s="202"/>
      <c r="AAO4" s="202"/>
      <c r="AAP4" s="202"/>
      <c r="AAQ4" s="202"/>
      <c r="AAR4" s="202"/>
      <c r="AAS4" s="202"/>
      <c r="AAT4" s="202"/>
      <c r="AAU4" s="202"/>
      <c r="AAV4" s="202"/>
      <c r="AAW4" s="202"/>
      <c r="AAX4" s="202"/>
      <c r="AAY4" s="202"/>
      <c r="AAZ4" s="202"/>
      <c r="ABA4" s="202"/>
      <c r="ABB4" s="202"/>
      <c r="ABC4" s="202"/>
      <c r="ABD4" s="202"/>
      <c r="ABE4" s="202"/>
      <c r="ABF4" s="202"/>
      <c r="ABG4" s="202"/>
      <c r="ABH4" s="202"/>
      <c r="ABI4" s="202"/>
      <c r="ABJ4" s="202"/>
      <c r="ABK4" s="202"/>
      <c r="ABL4" s="202"/>
      <c r="ABM4" s="202"/>
      <c r="ABN4" s="202"/>
      <c r="ABO4" s="202"/>
      <c r="ABP4" s="202"/>
      <c r="ABQ4" s="202"/>
      <c r="ABR4" s="202"/>
      <c r="ABS4" s="202"/>
      <c r="ABT4" s="202"/>
      <c r="ABU4" s="202"/>
      <c r="ABV4" s="202"/>
      <c r="ABW4" s="202"/>
      <c r="ABX4" s="202"/>
      <c r="ABY4" s="202"/>
      <c r="ABZ4" s="202"/>
      <c r="ACA4" s="202"/>
      <c r="ACB4" s="202"/>
      <c r="ACC4" s="202"/>
      <c r="ACD4" s="202"/>
      <c r="ACE4" s="202"/>
      <c r="ACF4" s="202"/>
      <c r="ACG4" s="202"/>
      <c r="ACH4" s="202"/>
      <c r="ACI4" s="202"/>
      <c r="ACJ4" s="202"/>
      <c r="ACK4" s="202"/>
      <c r="ACL4" s="202"/>
      <c r="ACM4" s="202"/>
      <c r="ACN4" s="202"/>
      <c r="ACO4" s="202"/>
      <c r="ACP4" s="202"/>
      <c r="ACQ4" s="202"/>
      <c r="ACR4" s="202"/>
      <c r="ACS4" s="202"/>
      <c r="ACT4" s="202"/>
      <c r="ACU4" s="202"/>
      <c r="ACV4" s="202"/>
      <c r="ACW4" s="202"/>
      <c r="ACX4" s="202"/>
      <c r="ACY4" s="202"/>
      <c r="ACZ4" s="202"/>
      <c r="ADA4" s="202"/>
      <c r="ADB4" s="202"/>
      <c r="ADC4" s="202"/>
      <c r="ADD4" s="202"/>
      <c r="ADE4" s="202"/>
      <c r="ADF4" s="202"/>
      <c r="ADG4" s="202"/>
      <c r="ADH4" s="202"/>
      <c r="ADI4" s="202"/>
      <c r="ADJ4" s="202"/>
      <c r="ADK4" s="202"/>
      <c r="ADL4" s="202"/>
      <c r="ADM4" s="202"/>
      <c r="ADN4" s="202"/>
      <c r="ADO4" s="202"/>
      <c r="ADP4" s="202"/>
      <c r="ADQ4" s="202"/>
      <c r="ADR4" s="202"/>
      <c r="ADS4" s="202"/>
      <c r="ADT4" s="202"/>
      <c r="ADU4" s="202"/>
      <c r="ADV4" s="202"/>
      <c r="ADW4" s="202"/>
      <c r="ADX4" s="202"/>
      <c r="ADY4" s="202"/>
      <c r="ADZ4" s="202"/>
      <c r="AEA4" s="202"/>
      <c r="AEB4" s="202"/>
      <c r="AEC4" s="202"/>
      <c r="AED4" s="202"/>
      <c r="AEE4" s="202"/>
      <c r="AEF4" s="202"/>
      <c r="AEG4" s="202"/>
      <c r="AEH4" s="202"/>
      <c r="AEI4" s="202"/>
      <c r="AEJ4" s="202"/>
      <c r="AEK4" s="202"/>
      <c r="AEL4" s="202"/>
      <c r="AEM4" s="202"/>
      <c r="AEN4" s="202"/>
      <c r="AEO4" s="202"/>
      <c r="AEP4" s="202"/>
      <c r="AEQ4" s="202"/>
      <c r="AER4" s="202"/>
      <c r="AES4" s="202"/>
      <c r="AET4" s="202"/>
      <c r="AEU4" s="202"/>
      <c r="AEV4" s="202"/>
      <c r="AEW4" s="202"/>
      <c r="AEX4" s="202"/>
      <c r="AEY4" s="202"/>
      <c r="AEZ4" s="202"/>
      <c r="AFA4" s="202"/>
      <c r="AFB4" s="202"/>
      <c r="AFC4" s="202"/>
      <c r="AFD4" s="202"/>
      <c r="AFE4" s="202"/>
      <c r="AFF4" s="202"/>
      <c r="AFG4" s="202"/>
      <c r="AFH4" s="202"/>
      <c r="AFI4" s="202"/>
      <c r="AFJ4" s="202"/>
      <c r="AFK4" s="202"/>
      <c r="AFL4" s="202"/>
      <c r="AFM4" s="202"/>
      <c r="AFN4" s="202"/>
      <c r="AFO4" s="202"/>
      <c r="AFP4" s="202"/>
      <c r="AFQ4" s="202"/>
      <c r="AFR4" s="202"/>
      <c r="AFS4" s="202"/>
      <c r="AFT4" s="202"/>
      <c r="AFU4" s="202"/>
      <c r="AFV4" s="202"/>
      <c r="AFW4" s="202"/>
      <c r="AFX4" s="202"/>
      <c r="AFY4" s="202"/>
      <c r="AFZ4" s="202"/>
      <c r="AGA4" s="202"/>
      <c r="AGB4" s="202"/>
      <c r="AGC4" s="202"/>
      <c r="AGD4" s="202"/>
      <c r="AGE4" s="202"/>
      <c r="AGF4" s="202"/>
      <c r="AGG4" s="202"/>
      <c r="AGH4" s="202"/>
      <c r="AGI4" s="202"/>
      <c r="AGJ4" s="202"/>
      <c r="AGK4" s="202"/>
      <c r="AGL4" s="202"/>
      <c r="AGM4" s="202"/>
      <c r="AGN4" s="202"/>
      <c r="AGO4" s="202"/>
      <c r="AGP4" s="202"/>
      <c r="AGQ4" s="202"/>
      <c r="AGR4" s="202"/>
      <c r="AGS4" s="202"/>
      <c r="AGT4" s="202"/>
      <c r="AGU4" s="202"/>
      <c r="AGV4" s="202"/>
      <c r="AGW4" s="202"/>
      <c r="AGX4" s="202"/>
      <c r="AGY4" s="202"/>
      <c r="AGZ4" s="202"/>
      <c r="AHA4" s="202"/>
      <c r="AHB4" s="202"/>
      <c r="AHC4" s="202"/>
      <c r="AHD4" s="202"/>
      <c r="AHE4" s="202"/>
      <c r="AHF4" s="202"/>
      <c r="AHG4" s="202"/>
      <c r="AHH4" s="202"/>
      <c r="AHI4" s="202"/>
      <c r="AHJ4" s="202"/>
      <c r="AHK4" s="202"/>
      <c r="AHL4" s="202"/>
      <c r="AHM4" s="202"/>
      <c r="AHN4" s="202"/>
      <c r="AHO4" s="202"/>
      <c r="AHP4" s="202"/>
      <c r="AHQ4" s="202"/>
      <c r="AHR4" s="202"/>
      <c r="AHS4" s="202"/>
      <c r="AHT4" s="202"/>
      <c r="AHU4" s="202"/>
      <c r="AHV4" s="202"/>
      <c r="AHW4" s="202"/>
      <c r="AHX4" s="202"/>
      <c r="AHY4" s="202"/>
      <c r="AHZ4" s="202"/>
      <c r="AIA4" s="202"/>
      <c r="AIB4" s="202"/>
      <c r="AIC4" s="202"/>
      <c r="AID4" s="202"/>
      <c r="AIE4" s="202"/>
      <c r="AIF4" s="202"/>
      <c r="AIG4" s="202"/>
      <c r="AIH4" s="202"/>
      <c r="AII4" s="202"/>
      <c r="AIJ4" s="202"/>
      <c r="AIK4" s="202"/>
      <c r="AIL4" s="202"/>
      <c r="AIM4" s="202"/>
      <c r="AIN4" s="202"/>
      <c r="AIO4" s="202"/>
      <c r="AIP4" s="202"/>
      <c r="AIQ4" s="202"/>
      <c r="AIR4" s="202"/>
      <c r="AIS4" s="202"/>
      <c r="AIT4" s="202"/>
      <c r="AIU4" s="202"/>
      <c r="AIV4" s="202"/>
      <c r="AIW4" s="202"/>
      <c r="AIX4" s="202"/>
      <c r="AIY4" s="202"/>
      <c r="AIZ4" s="202"/>
      <c r="AJA4" s="202"/>
      <c r="AJB4" s="202"/>
      <c r="AJC4" s="202"/>
      <c r="AJD4" s="202"/>
      <c r="AJE4" s="202"/>
      <c r="AJF4" s="202"/>
      <c r="AJG4" s="202"/>
      <c r="AJH4" s="202"/>
      <c r="AJI4" s="202"/>
      <c r="AJJ4" s="202"/>
      <c r="AJK4" s="202"/>
      <c r="AJL4" s="202"/>
      <c r="AJM4" s="202"/>
      <c r="AJN4" s="202"/>
      <c r="AJO4" s="202"/>
      <c r="AJP4" s="202"/>
      <c r="AJQ4" s="202"/>
      <c r="AJR4" s="202"/>
      <c r="AJS4" s="202"/>
      <c r="AJT4" s="202"/>
      <c r="AJU4" s="202"/>
      <c r="AJV4" s="202"/>
      <c r="AJW4" s="202"/>
      <c r="AJX4" s="202"/>
      <c r="AJY4" s="202"/>
      <c r="AJZ4" s="202"/>
      <c r="AKA4" s="202"/>
      <c r="AKB4" s="202"/>
      <c r="AKC4" s="202"/>
      <c r="AKD4" s="202"/>
      <c r="AKE4" s="202"/>
      <c r="AKF4" s="202"/>
      <c r="AKG4" s="202"/>
      <c r="AKH4" s="202"/>
      <c r="AKI4" s="202"/>
      <c r="AKJ4" s="202"/>
      <c r="AKK4" s="202"/>
      <c r="AKL4" s="202"/>
      <c r="AKM4" s="202"/>
      <c r="AKN4" s="202"/>
      <c r="AKO4" s="202"/>
      <c r="AKP4" s="202"/>
      <c r="AKQ4" s="202"/>
      <c r="AKR4" s="202"/>
      <c r="AKS4" s="202"/>
      <c r="AKT4" s="202"/>
      <c r="AKU4" s="202"/>
      <c r="AKV4" s="202"/>
      <c r="AKW4" s="202"/>
      <c r="AKX4" s="202"/>
      <c r="AKY4" s="202"/>
      <c r="AKZ4" s="202"/>
      <c r="ALA4" s="202"/>
      <c r="ALB4" s="202"/>
      <c r="ALC4" s="202"/>
      <c r="ALD4" s="202"/>
      <c r="ALE4" s="202"/>
      <c r="ALF4" s="202"/>
      <c r="ALG4" s="202"/>
      <c r="ALH4" s="202"/>
      <c r="ALI4" s="202"/>
      <c r="ALJ4" s="202"/>
      <c r="ALK4" s="202"/>
      <c r="ALL4" s="202"/>
      <c r="ALM4" s="202"/>
      <c r="ALN4" s="202"/>
      <c r="ALO4" s="202"/>
      <c r="ALP4" s="202"/>
      <c r="ALQ4" s="202"/>
      <c r="ALR4" s="202"/>
      <c r="ALS4" s="202"/>
      <c r="ALT4" s="202"/>
      <c r="ALU4" s="202"/>
      <c r="ALV4" s="202"/>
      <c r="ALW4" s="202"/>
      <c r="ALX4" s="202"/>
      <c r="ALY4" s="202"/>
      <c r="ALZ4" s="202"/>
      <c r="AMA4" s="202"/>
      <c r="AMB4" s="202"/>
      <c r="AMC4" s="202"/>
      <c r="AMD4" s="202"/>
      <c r="AME4" s="202"/>
      <c r="AMF4" s="202"/>
      <c r="AMG4" s="202"/>
      <c r="AMH4" s="202"/>
      <c r="AMI4" s="202"/>
      <c r="AMJ4" s="202"/>
    </row>
    <row r="5" spans="1:1024" ht="15.95" customHeight="1">
      <c r="A5" s="126" t="s">
        <v>99</v>
      </c>
      <c r="B5" s="341">
        <v>64494</v>
      </c>
      <c r="C5" s="341">
        <v>4848.8999999999996</v>
      </c>
      <c r="D5" s="341">
        <v>3437</v>
      </c>
      <c r="E5" s="341">
        <v>199</v>
      </c>
      <c r="F5" s="341">
        <v>1215.5999999999999</v>
      </c>
      <c r="G5" s="466">
        <v>2977</v>
      </c>
      <c r="H5" s="466"/>
      <c r="I5" s="129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2"/>
      <c r="BG5" s="202"/>
      <c r="BH5" s="202"/>
      <c r="BI5" s="202"/>
      <c r="BJ5" s="202"/>
      <c r="BK5" s="202"/>
      <c r="BL5" s="202"/>
      <c r="BM5" s="202"/>
      <c r="BN5" s="202"/>
      <c r="BO5" s="202"/>
      <c r="BP5" s="202"/>
      <c r="BQ5" s="202"/>
      <c r="BR5" s="202"/>
      <c r="BS5" s="202"/>
      <c r="BT5" s="202"/>
      <c r="BU5" s="202"/>
      <c r="BV5" s="202"/>
      <c r="BW5" s="202"/>
      <c r="BX5" s="202"/>
      <c r="BY5" s="202"/>
      <c r="BZ5" s="202"/>
      <c r="CA5" s="202"/>
      <c r="CB5" s="202"/>
      <c r="CC5" s="202"/>
      <c r="CD5" s="202"/>
      <c r="CE5" s="202"/>
      <c r="CF5" s="202"/>
      <c r="CG5" s="202"/>
      <c r="CH5" s="202"/>
      <c r="CI5" s="202"/>
      <c r="CJ5" s="202"/>
      <c r="CK5" s="202"/>
      <c r="CL5" s="202"/>
      <c r="CM5" s="202"/>
      <c r="CN5" s="202"/>
      <c r="CO5" s="202"/>
      <c r="CP5" s="202"/>
      <c r="CQ5" s="202"/>
      <c r="CR5" s="202"/>
      <c r="CS5" s="202"/>
      <c r="CT5" s="202"/>
      <c r="CU5" s="202"/>
      <c r="CV5" s="202"/>
      <c r="CW5" s="202"/>
      <c r="CX5" s="202"/>
      <c r="CY5" s="202"/>
      <c r="CZ5" s="202"/>
      <c r="DA5" s="202"/>
      <c r="DB5" s="202"/>
      <c r="DC5" s="202"/>
      <c r="DD5" s="202"/>
      <c r="DE5" s="202"/>
      <c r="DF5" s="202"/>
      <c r="DG5" s="202"/>
      <c r="DH5" s="202"/>
      <c r="DI5" s="202"/>
      <c r="DJ5" s="202"/>
      <c r="DK5" s="202"/>
      <c r="DL5" s="202"/>
      <c r="DM5" s="202"/>
      <c r="DN5" s="202"/>
      <c r="DO5" s="202"/>
      <c r="DP5" s="202"/>
      <c r="DQ5" s="202"/>
      <c r="DR5" s="202"/>
      <c r="DS5" s="202"/>
      <c r="DT5" s="202"/>
      <c r="DU5" s="202"/>
      <c r="DV5" s="202"/>
      <c r="DW5" s="202"/>
      <c r="DX5" s="202"/>
      <c r="DY5" s="202"/>
      <c r="DZ5" s="202"/>
      <c r="EA5" s="202"/>
      <c r="EB5" s="202"/>
      <c r="EC5" s="202"/>
      <c r="ED5" s="202"/>
      <c r="EE5" s="202"/>
      <c r="EF5" s="202"/>
      <c r="EG5" s="202"/>
      <c r="EH5" s="202"/>
      <c r="EI5" s="202"/>
      <c r="EJ5" s="202"/>
      <c r="EK5" s="202"/>
      <c r="EL5" s="202"/>
      <c r="EM5" s="202"/>
      <c r="EN5" s="202"/>
      <c r="EO5" s="202"/>
      <c r="EP5" s="202"/>
      <c r="EQ5" s="202"/>
      <c r="ER5" s="202"/>
      <c r="ES5" s="202"/>
      <c r="ET5" s="202"/>
      <c r="EU5" s="202"/>
      <c r="EV5" s="202"/>
      <c r="EW5" s="202"/>
      <c r="EX5" s="202"/>
      <c r="EY5" s="202"/>
      <c r="EZ5" s="202"/>
      <c r="FA5" s="202"/>
      <c r="FB5" s="202"/>
      <c r="FC5" s="202"/>
      <c r="FD5" s="202"/>
      <c r="FE5" s="202"/>
      <c r="FF5" s="202"/>
      <c r="FG5" s="202"/>
      <c r="FH5" s="202"/>
      <c r="FI5" s="202"/>
      <c r="FJ5" s="202"/>
      <c r="FK5" s="202"/>
      <c r="FL5" s="202"/>
      <c r="FM5" s="202"/>
      <c r="FN5" s="202"/>
      <c r="FO5" s="202"/>
      <c r="FP5" s="202"/>
      <c r="FQ5" s="202"/>
      <c r="FR5" s="202"/>
      <c r="FS5" s="202"/>
      <c r="FT5" s="202"/>
      <c r="FU5" s="202"/>
      <c r="FV5" s="202"/>
      <c r="FW5" s="202"/>
      <c r="FX5" s="202"/>
      <c r="FY5" s="202"/>
      <c r="FZ5" s="202"/>
      <c r="GA5" s="202"/>
      <c r="GB5" s="202"/>
      <c r="GC5" s="202"/>
      <c r="GD5" s="202"/>
      <c r="GE5" s="202"/>
      <c r="GF5" s="202"/>
      <c r="GG5" s="202"/>
      <c r="GH5" s="202"/>
      <c r="GI5" s="202"/>
      <c r="GJ5" s="202"/>
      <c r="GK5" s="202"/>
      <c r="GL5" s="202"/>
      <c r="GM5" s="202"/>
      <c r="GN5" s="202"/>
      <c r="GO5" s="202"/>
      <c r="GP5" s="202"/>
      <c r="GQ5" s="202"/>
      <c r="GR5" s="202"/>
      <c r="GS5" s="202"/>
      <c r="GT5" s="202"/>
      <c r="GU5" s="202"/>
      <c r="GV5" s="202"/>
      <c r="GW5" s="202"/>
      <c r="GX5" s="202"/>
      <c r="GY5" s="202"/>
      <c r="GZ5" s="202"/>
      <c r="HA5" s="202"/>
      <c r="HB5" s="202"/>
      <c r="HC5" s="202"/>
      <c r="HD5" s="202"/>
      <c r="HE5" s="202"/>
      <c r="HF5" s="202"/>
      <c r="HG5" s="202"/>
      <c r="HH5" s="202"/>
      <c r="HI5" s="202"/>
      <c r="HJ5" s="202"/>
      <c r="HK5" s="202"/>
      <c r="HL5" s="202"/>
      <c r="HM5" s="202"/>
      <c r="HN5" s="202"/>
      <c r="HO5" s="202"/>
      <c r="HP5" s="202"/>
      <c r="HQ5" s="202"/>
      <c r="HR5" s="202"/>
      <c r="HS5" s="202"/>
      <c r="HT5" s="202"/>
      <c r="HU5" s="202"/>
      <c r="HV5" s="202"/>
      <c r="HW5" s="202"/>
      <c r="HX5" s="202"/>
      <c r="HY5" s="202"/>
      <c r="HZ5" s="202"/>
      <c r="IA5" s="202"/>
      <c r="IB5" s="202"/>
      <c r="IC5" s="202"/>
      <c r="ID5" s="202"/>
      <c r="IE5" s="202"/>
      <c r="IF5" s="202"/>
      <c r="IG5" s="202"/>
      <c r="IH5" s="202"/>
      <c r="II5" s="202"/>
      <c r="IJ5" s="202"/>
      <c r="IK5" s="202"/>
      <c r="IL5" s="202"/>
      <c r="IM5" s="202"/>
      <c r="IN5" s="202"/>
      <c r="IO5" s="202"/>
      <c r="IP5" s="202"/>
      <c r="IQ5" s="202"/>
      <c r="IR5" s="202"/>
      <c r="IS5" s="202"/>
      <c r="IT5" s="202"/>
      <c r="IU5" s="202"/>
      <c r="IV5" s="202"/>
      <c r="IW5" s="202"/>
      <c r="IX5" s="202"/>
      <c r="IY5" s="202"/>
      <c r="IZ5" s="202"/>
      <c r="JA5" s="202"/>
      <c r="JB5" s="202"/>
      <c r="JC5" s="202"/>
      <c r="JD5" s="202"/>
      <c r="JE5" s="202"/>
      <c r="JF5" s="202"/>
      <c r="JG5" s="202"/>
      <c r="JH5" s="202"/>
      <c r="JI5" s="202"/>
      <c r="JJ5" s="202"/>
      <c r="JK5" s="202"/>
      <c r="JL5" s="202"/>
      <c r="JM5" s="202"/>
      <c r="JN5" s="202"/>
      <c r="JO5" s="202"/>
      <c r="JP5" s="202"/>
      <c r="JQ5" s="202"/>
      <c r="JR5" s="202"/>
      <c r="JS5" s="202"/>
      <c r="JT5" s="202"/>
      <c r="JU5" s="202"/>
      <c r="JV5" s="202"/>
      <c r="JW5" s="202"/>
      <c r="JX5" s="202"/>
      <c r="JY5" s="202"/>
      <c r="JZ5" s="202"/>
      <c r="KA5" s="202"/>
      <c r="KB5" s="202"/>
      <c r="KC5" s="202"/>
      <c r="KD5" s="202"/>
      <c r="KE5" s="202"/>
      <c r="KF5" s="202"/>
      <c r="KG5" s="202"/>
      <c r="KH5" s="202"/>
      <c r="KI5" s="202"/>
      <c r="KJ5" s="202"/>
      <c r="KK5" s="202"/>
      <c r="KL5" s="202"/>
      <c r="KM5" s="202"/>
      <c r="KN5" s="202"/>
      <c r="KO5" s="202"/>
      <c r="KP5" s="202"/>
      <c r="KQ5" s="202"/>
      <c r="KR5" s="202"/>
      <c r="KS5" s="202"/>
      <c r="KT5" s="202"/>
      <c r="KU5" s="202"/>
      <c r="KV5" s="202"/>
      <c r="KW5" s="202"/>
      <c r="KX5" s="202"/>
      <c r="KY5" s="202"/>
      <c r="KZ5" s="202"/>
      <c r="LA5" s="202"/>
      <c r="LB5" s="202"/>
      <c r="LC5" s="202"/>
      <c r="LD5" s="202"/>
      <c r="LE5" s="202"/>
      <c r="LF5" s="202"/>
      <c r="LG5" s="202"/>
      <c r="LH5" s="202"/>
      <c r="LI5" s="202"/>
      <c r="LJ5" s="202"/>
      <c r="LK5" s="202"/>
      <c r="LL5" s="202"/>
      <c r="LM5" s="202"/>
      <c r="LN5" s="202"/>
      <c r="LO5" s="202"/>
      <c r="LP5" s="202"/>
      <c r="LQ5" s="202"/>
      <c r="LR5" s="202"/>
      <c r="LS5" s="202"/>
      <c r="LT5" s="202"/>
      <c r="LU5" s="202"/>
      <c r="LV5" s="202"/>
      <c r="LW5" s="202"/>
      <c r="LX5" s="202"/>
      <c r="LY5" s="202"/>
      <c r="LZ5" s="202"/>
      <c r="MA5" s="202"/>
      <c r="MB5" s="202"/>
      <c r="MC5" s="202"/>
      <c r="MD5" s="202"/>
      <c r="ME5" s="202"/>
      <c r="MF5" s="202"/>
      <c r="MG5" s="202"/>
      <c r="MH5" s="202"/>
      <c r="MI5" s="202"/>
      <c r="MJ5" s="202"/>
      <c r="MK5" s="202"/>
      <c r="ML5" s="202"/>
      <c r="MM5" s="202"/>
      <c r="MN5" s="202"/>
      <c r="MO5" s="202"/>
      <c r="MP5" s="202"/>
      <c r="MQ5" s="202"/>
      <c r="MR5" s="202"/>
      <c r="MS5" s="202"/>
      <c r="MT5" s="202"/>
      <c r="MU5" s="202"/>
      <c r="MV5" s="202"/>
      <c r="MW5" s="202"/>
      <c r="MX5" s="202"/>
      <c r="MY5" s="202"/>
      <c r="MZ5" s="202"/>
      <c r="NA5" s="202"/>
      <c r="NB5" s="202"/>
      <c r="NC5" s="202"/>
      <c r="ND5" s="202"/>
      <c r="NE5" s="202"/>
      <c r="NF5" s="202"/>
      <c r="NG5" s="202"/>
      <c r="NH5" s="202"/>
      <c r="NI5" s="202"/>
      <c r="NJ5" s="202"/>
      <c r="NK5" s="202"/>
      <c r="NL5" s="202"/>
      <c r="NM5" s="202"/>
      <c r="NN5" s="202"/>
      <c r="NO5" s="202"/>
      <c r="NP5" s="202"/>
      <c r="NQ5" s="202"/>
      <c r="NR5" s="202"/>
      <c r="NS5" s="202"/>
      <c r="NT5" s="202"/>
      <c r="NU5" s="202"/>
      <c r="NV5" s="202"/>
      <c r="NW5" s="202"/>
      <c r="NX5" s="202"/>
      <c r="NY5" s="202"/>
      <c r="NZ5" s="202"/>
      <c r="OA5" s="202"/>
      <c r="OB5" s="202"/>
      <c r="OC5" s="202"/>
      <c r="OD5" s="202"/>
      <c r="OE5" s="202"/>
      <c r="OF5" s="202"/>
      <c r="OG5" s="202"/>
      <c r="OH5" s="202"/>
      <c r="OI5" s="202"/>
      <c r="OJ5" s="202"/>
      <c r="OK5" s="202"/>
      <c r="OL5" s="202"/>
      <c r="OM5" s="202"/>
      <c r="ON5" s="202"/>
      <c r="OO5" s="202"/>
      <c r="OP5" s="202"/>
      <c r="OQ5" s="202"/>
      <c r="OR5" s="202"/>
      <c r="OS5" s="202"/>
      <c r="OT5" s="202"/>
      <c r="OU5" s="202"/>
      <c r="OV5" s="202"/>
      <c r="OW5" s="202"/>
      <c r="OX5" s="202"/>
      <c r="OY5" s="202"/>
      <c r="OZ5" s="202"/>
      <c r="PA5" s="202"/>
      <c r="PB5" s="202"/>
      <c r="PC5" s="202"/>
      <c r="PD5" s="202"/>
      <c r="PE5" s="202"/>
      <c r="PF5" s="202"/>
      <c r="PG5" s="202"/>
      <c r="PH5" s="202"/>
      <c r="PI5" s="202"/>
      <c r="PJ5" s="202"/>
      <c r="PK5" s="202"/>
      <c r="PL5" s="202"/>
      <c r="PM5" s="202"/>
      <c r="PN5" s="202"/>
      <c r="PO5" s="202"/>
      <c r="PP5" s="202"/>
      <c r="PQ5" s="202"/>
      <c r="PR5" s="202"/>
      <c r="PS5" s="202"/>
      <c r="PT5" s="202"/>
      <c r="PU5" s="202"/>
      <c r="PV5" s="202"/>
      <c r="PW5" s="202"/>
      <c r="PX5" s="202"/>
      <c r="PY5" s="202"/>
      <c r="PZ5" s="202"/>
      <c r="QA5" s="202"/>
      <c r="QB5" s="202"/>
      <c r="QC5" s="202"/>
      <c r="QD5" s="202"/>
      <c r="QE5" s="202"/>
      <c r="QF5" s="202"/>
      <c r="QG5" s="202"/>
      <c r="QH5" s="202"/>
      <c r="QI5" s="202"/>
      <c r="QJ5" s="202"/>
      <c r="QK5" s="202"/>
      <c r="QL5" s="202"/>
      <c r="QM5" s="202"/>
      <c r="QN5" s="202"/>
      <c r="QO5" s="202"/>
      <c r="QP5" s="202"/>
      <c r="QQ5" s="202"/>
      <c r="QR5" s="202"/>
      <c r="QS5" s="202"/>
      <c r="QT5" s="202"/>
      <c r="QU5" s="202"/>
      <c r="QV5" s="202"/>
      <c r="QW5" s="202"/>
      <c r="QX5" s="202"/>
      <c r="QY5" s="202"/>
      <c r="QZ5" s="202"/>
      <c r="RA5" s="202"/>
      <c r="RB5" s="202"/>
      <c r="RC5" s="202"/>
      <c r="RD5" s="202"/>
      <c r="RE5" s="202"/>
      <c r="RF5" s="202"/>
      <c r="RG5" s="202"/>
      <c r="RH5" s="202"/>
      <c r="RI5" s="202"/>
      <c r="RJ5" s="202"/>
      <c r="RK5" s="202"/>
      <c r="RL5" s="202"/>
      <c r="RM5" s="202"/>
      <c r="RN5" s="202"/>
      <c r="RO5" s="202"/>
      <c r="RP5" s="202"/>
      <c r="RQ5" s="202"/>
      <c r="RR5" s="202"/>
      <c r="RS5" s="202"/>
      <c r="RT5" s="202"/>
      <c r="RU5" s="202"/>
      <c r="RV5" s="202"/>
      <c r="RW5" s="202"/>
      <c r="RX5" s="202"/>
      <c r="RY5" s="202"/>
      <c r="RZ5" s="202"/>
      <c r="SA5" s="202"/>
      <c r="SB5" s="202"/>
      <c r="SC5" s="202"/>
      <c r="SD5" s="202"/>
      <c r="SE5" s="202"/>
      <c r="SF5" s="202"/>
      <c r="SG5" s="202"/>
      <c r="SH5" s="202"/>
      <c r="SI5" s="202"/>
      <c r="SJ5" s="202"/>
      <c r="SK5" s="202"/>
      <c r="SL5" s="202"/>
      <c r="SM5" s="202"/>
      <c r="SN5" s="202"/>
      <c r="SO5" s="202"/>
      <c r="SP5" s="202"/>
      <c r="SQ5" s="202"/>
      <c r="SR5" s="202"/>
      <c r="SS5" s="202"/>
      <c r="ST5" s="202"/>
      <c r="SU5" s="202"/>
      <c r="SV5" s="202"/>
      <c r="SW5" s="202"/>
      <c r="SX5" s="202"/>
      <c r="SY5" s="202"/>
      <c r="SZ5" s="202"/>
      <c r="TA5" s="202"/>
      <c r="TB5" s="202"/>
      <c r="TC5" s="202"/>
      <c r="TD5" s="202"/>
      <c r="TE5" s="202"/>
      <c r="TF5" s="202"/>
      <c r="TG5" s="202"/>
      <c r="TH5" s="202"/>
      <c r="TI5" s="202"/>
      <c r="TJ5" s="202"/>
      <c r="TK5" s="202"/>
      <c r="TL5" s="202"/>
      <c r="TM5" s="202"/>
      <c r="TN5" s="202"/>
      <c r="TO5" s="202"/>
      <c r="TP5" s="202"/>
      <c r="TQ5" s="202"/>
      <c r="TR5" s="202"/>
      <c r="TS5" s="202"/>
      <c r="TT5" s="202"/>
      <c r="TU5" s="202"/>
      <c r="TV5" s="202"/>
      <c r="TW5" s="202"/>
      <c r="TX5" s="202"/>
      <c r="TY5" s="202"/>
      <c r="TZ5" s="202"/>
      <c r="UA5" s="202"/>
      <c r="UB5" s="202"/>
      <c r="UC5" s="202"/>
      <c r="UD5" s="202"/>
      <c r="UE5" s="202"/>
      <c r="UF5" s="202"/>
      <c r="UG5" s="202"/>
      <c r="UH5" s="202"/>
      <c r="UI5" s="202"/>
      <c r="UJ5" s="202"/>
      <c r="UK5" s="202"/>
      <c r="UL5" s="202"/>
      <c r="UM5" s="202"/>
      <c r="UN5" s="202"/>
      <c r="UO5" s="202"/>
      <c r="UP5" s="202"/>
      <c r="UQ5" s="202"/>
      <c r="UR5" s="202"/>
      <c r="US5" s="202"/>
      <c r="UT5" s="202"/>
      <c r="UU5" s="202"/>
      <c r="UV5" s="202"/>
      <c r="UW5" s="202"/>
      <c r="UX5" s="202"/>
      <c r="UY5" s="202"/>
      <c r="UZ5" s="202"/>
      <c r="VA5" s="202"/>
      <c r="VB5" s="202"/>
      <c r="VC5" s="202"/>
      <c r="VD5" s="202"/>
      <c r="VE5" s="202"/>
      <c r="VF5" s="202"/>
      <c r="VG5" s="202"/>
      <c r="VH5" s="202"/>
      <c r="VI5" s="202"/>
      <c r="VJ5" s="202"/>
      <c r="VK5" s="202"/>
      <c r="VL5" s="202"/>
      <c r="VM5" s="202"/>
      <c r="VN5" s="202"/>
      <c r="VO5" s="202"/>
      <c r="VP5" s="202"/>
      <c r="VQ5" s="202"/>
      <c r="VR5" s="202"/>
      <c r="VS5" s="202"/>
      <c r="VT5" s="202"/>
      <c r="VU5" s="202"/>
      <c r="VV5" s="202"/>
      <c r="VW5" s="202"/>
      <c r="VX5" s="202"/>
      <c r="VY5" s="202"/>
      <c r="VZ5" s="202"/>
      <c r="WA5" s="202"/>
      <c r="WB5" s="202"/>
      <c r="WC5" s="202"/>
      <c r="WD5" s="202"/>
      <c r="WE5" s="202"/>
      <c r="WF5" s="202"/>
      <c r="WG5" s="202"/>
      <c r="WH5" s="202"/>
      <c r="WI5" s="202"/>
      <c r="WJ5" s="202"/>
      <c r="WK5" s="202"/>
      <c r="WL5" s="202"/>
      <c r="WM5" s="202"/>
      <c r="WN5" s="202"/>
      <c r="WO5" s="202"/>
      <c r="WP5" s="202"/>
      <c r="WQ5" s="202"/>
      <c r="WR5" s="202"/>
      <c r="WS5" s="202"/>
      <c r="WT5" s="202"/>
      <c r="WU5" s="202"/>
      <c r="WV5" s="202"/>
      <c r="WW5" s="202"/>
      <c r="WX5" s="202"/>
      <c r="WY5" s="202"/>
      <c r="WZ5" s="202"/>
      <c r="XA5" s="202"/>
      <c r="XB5" s="202"/>
      <c r="XC5" s="202"/>
      <c r="XD5" s="202"/>
      <c r="XE5" s="202"/>
      <c r="XF5" s="202"/>
      <c r="XG5" s="202"/>
      <c r="XH5" s="202"/>
      <c r="XI5" s="202"/>
      <c r="XJ5" s="202"/>
      <c r="XK5" s="202"/>
      <c r="XL5" s="202"/>
      <c r="XM5" s="202"/>
      <c r="XN5" s="202"/>
      <c r="XO5" s="202"/>
      <c r="XP5" s="202"/>
      <c r="XQ5" s="202"/>
      <c r="XR5" s="202"/>
      <c r="XS5" s="202"/>
      <c r="XT5" s="202"/>
      <c r="XU5" s="202"/>
      <c r="XV5" s="202"/>
      <c r="XW5" s="202"/>
      <c r="XX5" s="202"/>
      <c r="XY5" s="202"/>
      <c r="XZ5" s="202"/>
      <c r="YA5" s="202"/>
      <c r="YB5" s="202"/>
      <c r="YC5" s="202"/>
      <c r="YD5" s="202"/>
      <c r="YE5" s="202"/>
      <c r="YF5" s="202"/>
      <c r="YG5" s="202"/>
      <c r="YH5" s="202"/>
      <c r="YI5" s="202"/>
      <c r="YJ5" s="202"/>
      <c r="YK5" s="202"/>
      <c r="YL5" s="202"/>
      <c r="YM5" s="202"/>
      <c r="YN5" s="202"/>
      <c r="YO5" s="202"/>
      <c r="YP5" s="202"/>
      <c r="YQ5" s="202"/>
      <c r="YR5" s="202"/>
      <c r="YS5" s="202"/>
      <c r="YT5" s="202"/>
      <c r="YU5" s="202"/>
      <c r="YV5" s="202"/>
      <c r="YW5" s="202"/>
      <c r="YX5" s="202"/>
      <c r="YY5" s="202"/>
      <c r="YZ5" s="202"/>
      <c r="ZA5" s="202"/>
      <c r="ZB5" s="202"/>
      <c r="ZC5" s="202"/>
      <c r="ZD5" s="202"/>
      <c r="ZE5" s="202"/>
      <c r="ZF5" s="202"/>
      <c r="ZG5" s="202"/>
      <c r="ZH5" s="202"/>
      <c r="ZI5" s="202"/>
      <c r="ZJ5" s="202"/>
      <c r="ZK5" s="202"/>
      <c r="ZL5" s="202"/>
      <c r="ZM5" s="202"/>
      <c r="ZN5" s="202"/>
      <c r="ZO5" s="202"/>
      <c r="ZP5" s="202"/>
      <c r="ZQ5" s="202"/>
      <c r="ZR5" s="202"/>
      <c r="ZS5" s="202"/>
      <c r="ZT5" s="202"/>
      <c r="ZU5" s="202"/>
      <c r="ZV5" s="202"/>
      <c r="ZW5" s="202"/>
      <c r="ZX5" s="202"/>
      <c r="ZY5" s="202"/>
      <c r="ZZ5" s="202"/>
      <c r="AAA5" s="202"/>
      <c r="AAB5" s="202"/>
      <c r="AAC5" s="202"/>
      <c r="AAD5" s="202"/>
      <c r="AAE5" s="202"/>
      <c r="AAF5" s="202"/>
      <c r="AAG5" s="202"/>
      <c r="AAH5" s="202"/>
      <c r="AAI5" s="202"/>
      <c r="AAJ5" s="202"/>
      <c r="AAK5" s="202"/>
      <c r="AAL5" s="202"/>
      <c r="AAM5" s="202"/>
      <c r="AAN5" s="202"/>
      <c r="AAO5" s="202"/>
      <c r="AAP5" s="202"/>
      <c r="AAQ5" s="202"/>
      <c r="AAR5" s="202"/>
      <c r="AAS5" s="202"/>
      <c r="AAT5" s="202"/>
      <c r="AAU5" s="202"/>
      <c r="AAV5" s="202"/>
      <c r="AAW5" s="202"/>
      <c r="AAX5" s="202"/>
      <c r="AAY5" s="202"/>
      <c r="AAZ5" s="202"/>
      <c r="ABA5" s="202"/>
      <c r="ABB5" s="202"/>
      <c r="ABC5" s="202"/>
      <c r="ABD5" s="202"/>
      <c r="ABE5" s="202"/>
      <c r="ABF5" s="202"/>
      <c r="ABG5" s="202"/>
      <c r="ABH5" s="202"/>
      <c r="ABI5" s="202"/>
      <c r="ABJ5" s="202"/>
      <c r="ABK5" s="202"/>
      <c r="ABL5" s="202"/>
      <c r="ABM5" s="202"/>
      <c r="ABN5" s="202"/>
      <c r="ABO5" s="202"/>
      <c r="ABP5" s="202"/>
      <c r="ABQ5" s="202"/>
      <c r="ABR5" s="202"/>
      <c r="ABS5" s="202"/>
      <c r="ABT5" s="202"/>
      <c r="ABU5" s="202"/>
      <c r="ABV5" s="202"/>
      <c r="ABW5" s="202"/>
      <c r="ABX5" s="202"/>
      <c r="ABY5" s="202"/>
      <c r="ABZ5" s="202"/>
      <c r="ACA5" s="202"/>
      <c r="ACB5" s="202"/>
      <c r="ACC5" s="202"/>
      <c r="ACD5" s="202"/>
      <c r="ACE5" s="202"/>
      <c r="ACF5" s="202"/>
      <c r="ACG5" s="202"/>
      <c r="ACH5" s="202"/>
      <c r="ACI5" s="202"/>
      <c r="ACJ5" s="202"/>
      <c r="ACK5" s="202"/>
      <c r="ACL5" s="202"/>
      <c r="ACM5" s="202"/>
      <c r="ACN5" s="202"/>
      <c r="ACO5" s="202"/>
      <c r="ACP5" s="202"/>
      <c r="ACQ5" s="202"/>
      <c r="ACR5" s="202"/>
      <c r="ACS5" s="202"/>
      <c r="ACT5" s="202"/>
      <c r="ACU5" s="202"/>
      <c r="ACV5" s="202"/>
      <c r="ACW5" s="202"/>
      <c r="ACX5" s="202"/>
      <c r="ACY5" s="202"/>
      <c r="ACZ5" s="202"/>
      <c r="ADA5" s="202"/>
      <c r="ADB5" s="202"/>
      <c r="ADC5" s="202"/>
      <c r="ADD5" s="202"/>
      <c r="ADE5" s="202"/>
      <c r="ADF5" s="202"/>
      <c r="ADG5" s="202"/>
      <c r="ADH5" s="202"/>
      <c r="ADI5" s="202"/>
      <c r="ADJ5" s="202"/>
      <c r="ADK5" s="202"/>
      <c r="ADL5" s="202"/>
      <c r="ADM5" s="202"/>
      <c r="ADN5" s="202"/>
      <c r="ADO5" s="202"/>
      <c r="ADP5" s="202"/>
      <c r="ADQ5" s="202"/>
      <c r="ADR5" s="202"/>
      <c r="ADS5" s="202"/>
      <c r="ADT5" s="202"/>
      <c r="ADU5" s="202"/>
      <c r="ADV5" s="202"/>
      <c r="ADW5" s="202"/>
      <c r="ADX5" s="202"/>
      <c r="ADY5" s="202"/>
      <c r="ADZ5" s="202"/>
      <c r="AEA5" s="202"/>
      <c r="AEB5" s="202"/>
      <c r="AEC5" s="202"/>
      <c r="AED5" s="202"/>
      <c r="AEE5" s="202"/>
      <c r="AEF5" s="202"/>
      <c r="AEG5" s="202"/>
      <c r="AEH5" s="202"/>
      <c r="AEI5" s="202"/>
      <c r="AEJ5" s="202"/>
      <c r="AEK5" s="202"/>
      <c r="AEL5" s="202"/>
      <c r="AEM5" s="202"/>
      <c r="AEN5" s="202"/>
      <c r="AEO5" s="202"/>
      <c r="AEP5" s="202"/>
      <c r="AEQ5" s="202"/>
      <c r="AER5" s="202"/>
      <c r="AES5" s="202"/>
      <c r="AET5" s="202"/>
      <c r="AEU5" s="202"/>
      <c r="AEV5" s="202"/>
      <c r="AEW5" s="202"/>
      <c r="AEX5" s="202"/>
      <c r="AEY5" s="202"/>
      <c r="AEZ5" s="202"/>
      <c r="AFA5" s="202"/>
      <c r="AFB5" s="202"/>
      <c r="AFC5" s="202"/>
      <c r="AFD5" s="202"/>
      <c r="AFE5" s="202"/>
      <c r="AFF5" s="202"/>
      <c r="AFG5" s="202"/>
      <c r="AFH5" s="202"/>
      <c r="AFI5" s="202"/>
      <c r="AFJ5" s="202"/>
      <c r="AFK5" s="202"/>
      <c r="AFL5" s="202"/>
      <c r="AFM5" s="202"/>
      <c r="AFN5" s="202"/>
      <c r="AFO5" s="202"/>
      <c r="AFP5" s="202"/>
      <c r="AFQ5" s="202"/>
      <c r="AFR5" s="202"/>
      <c r="AFS5" s="202"/>
      <c r="AFT5" s="202"/>
      <c r="AFU5" s="202"/>
      <c r="AFV5" s="202"/>
      <c r="AFW5" s="202"/>
      <c r="AFX5" s="202"/>
      <c r="AFY5" s="202"/>
      <c r="AFZ5" s="202"/>
      <c r="AGA5" s="202"/>
      <c r="AGB5" s="202"/>
      <c r="AGC5" s="202"/>
      <c r="AGD5" s="202"/>
      <c r="AGE5" s="202"/>
      <c r="AGF5" s="202"/>
      <c r="AGG5" s="202"/>
      <c r="AGH5" s="202"/>
      <c r="AGI5" s="202"/>
      <c r="AGJ5" s="202"/>
      <c r="AGK5" s="202"/>
      <c r="AGL5" s="202"/>
      <c r="AGM5" s="202"/>
      <c r="AGN5" s="202"/>
      <c r="AGO5" s="202"/>
      <c r="AGP5" s="202"/>
      <c r="AGQ5" s="202"/>
      <c r="AGR5" s="202"/>
      <c r="AGS5" s="202"/>
      <c r="AGT5" s="202"/>
      <c r="AGU5" s="202"/>
      <c r="AGV5" s="202"/>
      <c r="AGW5" s="202"/>
      <c r="AGX5" s="202"/>
      <c r="AGY5" s="202"/>
      <c r="AGZ5" s="202"/>
      <c r="AHA5" s="202"/>
      <c r="AHB5" s="202"/>
      <c r="AHC5" s="202"/>
      <c r="AHD5" s="202"/>
      <c r="AHE5" s="202"/>
      <c r="AHF5" s="202"/>
      <c r="AHG5" s="202"/>
      <c r="AHH5" s="202"/>
      <c r="AHI5" s="202"/>
      <c r="AHJ5" s="202"/>
      <c r="AHK5" s="202"/>
      <c r="AHL5" s="202"/>
      <c r="AHM5" s="202"/>
      <c r="AHN5" s="202"/>
      <c r="AHO5" s="202"/>
      <c r="AHP5" s="202"/>
      <c r="AHQ5" s="202"/>
      <c r="AHR5" s="202"/>
      <c r="AHS5" s="202"/>
      <c r="AHT5" s="202"/>
      <c r="AHU5" s="202"/>
      <c r="AHV5" s="202"/>
      <c r="AHW5" s="202"/>
      <c r="AHX5" s="202"/>
      <c r="AHY5" s="202"/>
      <c r="AHZ5" s="202"/>
      <c r="AIA5" s="202"/>
      <c r="AIB5" s="202"/>
      <c r="AIC5" s="202"/>
      <c r="AID5" s="202"/>
      <c r="AIE5" s="202"/>
      <c r="AIF5" s="202"/>
      <c r="AIG5" s="202"/>
      <c r="AIH5" s="202"/>
      <c r="AII5" s="202"/>
      <c r="AIJ5" s="202"/>
      <c r="AIK5" s="202"/>
      <c r="AIL5" s="202"/>
      <c r="AIM5" s="202"/>
      <c r="AIN5" s="202"/>
      <c r="AIO5" s="202"/>
      <c r="AIP5" s="202"/>
      <c r="AIQ5" s="202"/>
      <c r="AIR5" s="202"/>
      <c r="AIS5" s="202"/>
      <c r="AIT5" s="202"/>
      <c r="AIU5" s="202"/>
      <c r="AIV5" s="202"/>
      <c r="AIW5" s="202"/>
      <c r="AIX5" s="202"/>
      <c r="AIY5" s="202"/>
      <c r="AIZ5" s="202"/>
      <c r="AJA5" s="202"/>
      <c r="AJB5" s="202"/>
      <c r="AJC5" s="202"/>
      <c r="AJD5" s="202"/>
      <c r="AJE5" s="202"/>
      <c r="AJF5" s="202"/>
      <c r="AJG5" s="202"/>
      <c r="AJH5" s="202"/>
      <c r="AJI5" s="202"/>
      <c r="AJJ5" s="202"/>
      <c r="AJK5" s="202"/>
      <c r="AJL5" s="202"/>
      <c r="AJM5" s="202"/>
      <c r="AJN5" s="202"/>
      <c r="AJO5" s="202"/>
      <c r="AJP5" s="202"/>
      <c r="AJQ5" s="202"/>
      <c r="AJR5" s="202"/>
      <c r="AJS5" s="202"/>
      <c r="AJT5" s="202"/>
      <c r="AJU5" s="202"/>
      <c r="AJV5" s="202"/>
      <c r="AJW5" s="202"/>
      <c r="AJX5" s="202"/>
      <c r="AJY5" s="202"/>
      <c r="AJZ5" s="202"/>
      <c r="AKA5" s="202"/>
      <c r="AKB5" s="202"/>
      <c r="AKC5" s="202"/>
      <c r="AKD5" s="202"/>
      <c r="AKE5" s="202"/>
      <c r="AKF5" s="202"/>
      <c r="AKG5" s="202"/>
      <c r="AKH5" s="202"/>
      <c r="AKI5" s="202"/>
      <c r="AKJ5" s="202"/>
      <c r="AKK5" s="202"/>
      <c r="AKL5" s="202"/>
      <c r="AKM5" s="202"/>
      <c r="AKN5" s="202"/>
      <c r="AKO5" s="202"/>
      <c r="AKP5" s="202"/>
      <c r="AKQ5" s="202"/>
      <c r="AKR5" s="202"/>
      <c r="AKS5" s="202"/>
      <c r="AKT5" s="202"/>
      <c r="AKU5" s="202"/>
      <c r="AKV5" s="202"/>
      <c r="AKW5" s="202"/>
      <c r="AKX5" s="202"/>
      <c r="AKY5" s="202"/>
      <c r="AKZ5" s="202"/>
      <c r="ALA5" s="202"/>
      <c r="ALB5" s="202"/>
      <c r="ALC5" s="202"/>
      <c r="ALD5" s="202"/>
      <c r="ALE5" s="202"/>
      <c r="ALF5" s="202"/>
      <c r="ALG5" s="202"/>
      <c r="ALH5" s="202"/>
      <c r="ALI5" s="202"/>
      <c r="ALJ5" s="202"/>
      <c r="ALK5" s="202"/>
      <c r="ALL5" s="202"/>
      <c r="ALM5" s="202"/>
      <c r="ALN5" s="202"/>
      <c r="ALO5" s="202"/>
      <c r="ALP5" s="202"/>
      <c r="ALQ5" s="202"/>
      <c r="ALR5" s="202"/>
      <c r="ALS5" s="202"/>
      <c r="ALT5" s="202"/>
      <c r="ALU5" s="202"/>
      <c r="ALV5" s="202"/>
      <c r="ALW5" s="202"/>
      <c r="ALX5" s="202"/>
      <c r="ALY5" s="202"/>
      <c r="ALZ5" s="202"/>
      <c r="AMA5" s="202"/>
      <c r="AMB5" s="202"/>
      <c r="AMC5" s="202"/>
      <c r="AMD5" s="202"/>
      <c r="AME5" s="202"/>
      <c r="AMF5" s="202"/>
      <c r="AMG5" s="202"/>
      <c r="AMH5" s="202"/>
      <c r="AMI5" s="202"/>
      <c r="AMJ5" s="202"/>
    </row>
    <row r="6" spans="1:1024" ht="15.95" customHeight="1">
      <c r="A6" s="126" t="s">
        <v>389</v>
      </c>
      <c r="B6" s="342">
        <v>527161</v>
      </c>
      <c r="C6" s="342">
        <v>172080</v>
      </c>
      <c r="D6" s="342">
        <v>179151</v>
      </c>
      <c r="E6" s="342">
        <v>8965</v>
      </c>
      <c r="F6" s="342">
        <v>15190</v>
      </c>
      <c r="G6" s="467">
        <v>533403</v>
      </c>
      <c r="H6" s="467"/>
      <c r="I6" s="129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2"/>
      <c r="CB6" s="202"/>
      <c r="CC6" s="202"/>
      <c r="CD6" s="202"/>
      <c r="CE6" s="202"/>
      <c r="CF6" s="202"/>
      <c r="CG6" s="202"/>
      <c r="CH6" s="202"/>
      <c r="CI6" s="202"/>
      <c r="CJ6" s="202"/>
      <c r="CK6" s="202"/>
      <c r="CL6" s="202"/>
      <c r="CM6" s="202"/>
      <c r="CN6" s="202"/>
      <c r="CO6" s="202"/>
      <c r="CP6" s="202"/>
      <c r="CQ6" s="202"/>
      <c r="CR6" s="202"/>
      <c r="CS6" s="202"/>
      <c r="CT6" s="202"/>
      <c r="CU6" s="202"/>
      <c r="CV6" s="202"/>
      <c r="CW6" s="202"/>
      <c r="CX6" s="202"/>
      <c r="CY6" s="202"/>
      <c r="CZ6" s="202"/>
      <c r="DA6" s="202"/>
      <c r="DB6" s="202"/>
      <c r="DC6" s="202"/>
      <c r="DD6" s="202"/>
      <c r="DE6" s="202"/>
      <c r="DF6" s="202"/>
      <c r="DG6" s="202"/>
      <c r="DH6" s="202"/>
      <c r="DI6" s="202"/>
      <c r="DJ6" s="202"/>
      <c r="DK6" s="202"/>
      <c r="DL6" s="202"/>
      <c r="DM6" s="202"/>
      <c r="DN6" s="202"/>
      <c r="DO6" s="202"/>
      <c r="DP6" s="202"/>
      <c r="DQ6" s="202"/>
      <c r="DR6" s="202"/>
      <c r="DS6" s="202"/>
      <c r="DT6" s="202"/>
      <c r="DU6" s="202"/>
      <c r="DV6" s="202"/>
      <c r="DW6" s="202"/>
      <c r="DX6" s="202"/>
      <c r="DY6" s="202"/>
      <c r="DZ6" s="202"/>
      <c r="EA6" s="202"/>
      <c r="EB6" s="202"/>
      <c r="EC6" s="202"/>
      <c r="ED6" s="202"/>
      <c r="EE6" s="202"/>
      <c r="EF6" s="202"/>
      <c r="EG6" s="202"/>
      <c r="EH6" s="202"/>
      <c r="EI6" s="202"/>
      <c r="EJ6" s="202"/>
      <c r="EK6" s="202"/>
      <c r="EL6" s="202"/>
      <c r="EM6" s="202"/>
      <c r="EN6" s="202"/>
      <c r="EO6" s="202"/>
      <c r="EP6" s="202"/>
      <c r="EQ6" s="202"/>
      <c r="ER6" s="202"/>
      <c r="ES6" s="202"/>
      <c r="ET6" s="202"/>
      <c r="EU6" s="202"/>
      <c r="EV6" s="202"/>
      <c r="EW6" s="202"/>
      <c r="EX6" s="202"/>
      <c r="EY6" s="202"/>
      <c r="EZ6" s="202"/>
      <c r="FA6" s="202"/>
      <c r="FB6" s="202"/>
      <c r="FC6" s="202"/>
      <c r="FD6" s="202"/>
      <c r="FE6" s="202"/>
      <c r="FF6" s="202"/>
      <c r="FG6" s="202"/>
      <c r="FH6" s="202"/>
      <c r="FI6" s="202"/>
      <c r="FJ6" s="202"/>
      <c r="FK6" s="202"/>
      <c r="FL6" s="202"/>
      <c r="FM6" s="202"/>
      <c r="FN6" s="202"/>
      <c r="FO6" s="202"/>
      <c r="FP6" s="202"/>
      <c r="FQ6" s="202"/>
      <c r="FR6" s="202"/>
      <c r="FS6" s="202"/>
      <c r="FT6" s="202"/>
      <c r="FU6" s="202"/>
      <c r="FV6" s="202"/>
      <c r="FW6" s="202"/>
      <c r="FX6" s="202"/>
      <c r="FY6" s="202"/>
      <c r="FZ6" s="202"/>
      <c r="GA6" s="202"/>
      <c r="GB6" s="202"/>
      <c r="GC6" s="202"/>
      <c r="GD6" s="202"/>
      <c r="GE6" s="202"/>
      <c r="GF6" s="202"/>
      <c r="GG6" s="202"/>
      <c r="GH6" s="202"/>
      <c r="GI6" s="202"/>
      <c r="GJ6" s="202"/>
      <c r="GK6" s="202"/>
      <c r="GL6" s="202"/>
      <c r="GM6" s="202"/>
      <c r="GN6" s="202"/>
      <c r="GO6" s="202"/>
      <c r="GP6" s="202"/>
      <c r="GQ6" s="202"/>
      <c r="GR6" s="202"/>
      <c r="GS6" s="202"/>
      <c r="GT6" s="202"/>
      <c r="GU6" s="202"/>
      <c r="GV6" s="202"/>
      <c r="GW6" s="202"/>
      <c r="GX6" s="202"/>
      <c r="GY6" s="202"/>
      <c r="GZ6" s="202"/>
      <c r="HA6" s="202"/>
      <c r="HB6" s="202"/>
      <c r="HC6" s="202"/>
      <c r="HD6" s="202"/>
      <c r="HE6" s="202"/>
      <c r="HF6" s="202"/>
      <c r="HG6" s="202"/>
      <c r="HH6" s="202"/>
      <c r="HI6" s="202"/>
      <c r="HJ6" s="202"/>
      <c r="HK6" s="202"/>
      <c r="HL6" s="202"/>
      <c r="HM6" s="202"/>
      <c r="HN6" s="202"/>
      <c r="HO6" s="202"/>
      <c r="HP6" s="202"/>
      <c r="HQ6" s="202"/>
      <c r="HR6" s="202"/>
      <c r="HS6" s="202"/>
      <c r="HT6" s="202"/>
      <c r="HU6" s="202"/>
      <c r="HV6" s="202"/>
      <c r="HW6" s="202"/>
      <c r="HX6" s="202"/>
      <c r="HY6" s="202"/>
      <c r="HZ6" s="202"/>
      <c r="IA6" s="202"/>
      <c r="IB6" s="202"/>
      <c r="IC6" s="202"/>
      <c r="ID6" s="202"/>
      <c r="IE6" s="202"/>
      <c r="IF6" s="202"/>
      <c r="IG6" s="202"/>
      <c r="IH6" s="202"/>
      <c r="II6" s="202"/>
      <c r="IJ6" s="202"/>
      <c r="IK6" s="202"/>
      <c r="IL6" s="202"/>
      <c r="IM6" s="202"/>
      <c r="IN6" s="202"/>
      <c r="IO6" s="202"/>
      <c r="IP6" s="202"/>
      <c r="IQ6" s="202"/>
      <c r="IR6" s="202"/>
      <c r="IS6" s="202"/>
      <c r="IT6" s="202"/>
      <c r="IU6" s="202"/>
      <c r="IV6" s="202"/>
      <c r="IW6" s="202"/>
      <c r="IX6" s="202"/>
      <c r="IY6" s="202"/>
      <c r="IZ6" s="202"/>
      <c r="JA6" s="202"/>
      <c r="JB6" s="202"/>
      <c r="JC6" s="202"/>
      <c r="JD6" s="202"/>
      <c r="JE6" s="202"/>
      <c r="JF6" s="202"/>
      <c r="JG6" s="202"/>
      <c r="JH6" s="202"/>
      <c r="JI6" s="202"/>
      <c r="JJ6" s="202"/>
      <c r="JK6" s="202"/>
      <c r="JL6" s="202"/>
      <c r="JM6" s="202"/>
      <c r="JN6" s="202"/>
      <c r="JO6" s="202"/>
      <c r="JP6" s="202"/>
      <c r="JQ6" s="202"/>
      <c r="JR6" s="202"/>
      <c r="JS6" s="202"/>
      <c r="JT6" s="202"/>
      <c r="JU6" s="202"/>
      <c r="JV6" s="202"/>
      <c r="JW6" s="202"/>
      <c r="JX6" s="202"/>
      <c r="JY6" s="202"/>
      <c r="JZ6" s="202"/>
      <c r="KA6" s="202"/>
      <c r="KB6" s="202"/>
      <c r="KC6" s="202"/>
      <c r="KD6" s="202"/>
      <c r="KE6" s="202"/>
      <c r="KF6" s="202"/>
      <c r="KG6" s="202"/>
      <c r="KH6" s="202"/>
      <c r="KI6" s="202"/>
      <c r="KJ6" s="202"/>
      <c r="KK6" s="202"/>
      <c r="KL6" s="202"/>
      <c r="KM6" s="202"/>
      <c r="KN6" s="202"/>
      <c r="KO6" s="202"/>
      <c r="KP6" s="202"/>
      <c r="KQ6" s="202"/>
      <c r="KR6" s="202"/>
      <c r="KS6" s="202"/>
      <c r="KT6" s="202"/>
      <c r="KU6" s="202"/>
      <c r="KV6" s="202"/>
      <c r="KW6" s="202"/>
      <c r="KX6" s="202"/>
      <c r="KY6" s="202"/>
      <c r="KZ6" s="202"/>
      <c r="LA6" s="202"/>
      <c r="LB6" s="202"/>
      <c r="LC6" s="202"/>
      <c r="LD6" s="202"/>
      <c r="LE6" s="202"/>
      <c r="LF6" s="202"/>
      <c r="LG6" s="202"/>
      <c r="LH6" s="202"/>
      <c r="LI6" s="202"/>
      <c r="LJ6" s="202"/>
      <c r="LK6" s="202"/>
      <c r="LL6" s="202"/>
      <c r="LM6" s="202"/>
      <c r="LN6" s="202"/>
      <c r="LO6" s="202"/>
      <c r="LP6" s="202"/>
      <c r="LQ6" s="202"/>
      <c r="LR6" s="202"/>
      <c r="LS6" s="202"/>
      <c r="LT6" s="202"/>
      <c r="LU6" s="202"/>
      <c r="LV6" s="202"/>
      <c r="LW6" s="202"/>
      <c r="LX6" s="202"/>
      <c r="LY6" s="202"/>
      <c r="LZ6" s="202"/>
      <c r="MA6" s="202"/>
      <c r="MB6" s="202"/>
      <c r="MC6" s="202"/>
      <c r="MD6" s="202"/>
      <c r="ME6" s="202"/>
      <c r="MF6" s="202"/>
      <c r="MG6" s="202"/>
      <c r="MH6" s="202"/>
      <c r="MI6" s="202"/>
      <c r="MJ6" s="202"/>
      <c r="MK6" s="202"/>
      <c r="ML6" s="202"/>
      <c r="MM6" s="202"/>
      <c r="MN6" s="202"/>
      <c r="MO6" s="202"/>
      <c r="MP6" s="202"/>
      <c r="MQ6" s="202"/>
      <c r="MR6" s="202"/>
      <c r="MS6" s="202"/>
      <c r="MT6" s="202"/>
      <c r="MU6" s="202"/>
      <c r="MV6" s="202"/>
      <c r="MW6" s="202"/>
      <c r="MX6" s="202"/>
      <c r="MY6" s="202"/>
      <c r="MZ6" s="202"/>
      <c r="NA6" s="202"/>
      <c r="NB6" s="202"/>
      <c r="NC6" s="202"/>
      <c r="ND6" s="202"/>
      <c r="NE6" s="202"/>
      <c r="NF6" s="202"/>
      <c r="NG6" s="202"/>
      <c r="NH6" s="202"/>
      <c r="NI6" s="202"/>
      <c r="NJ6" s="202"/>
      <c r="NK6" s="202"/>
      <c r="NL6" s="202"/>
      <c r="NM6" s="202"/>
      <c r="NN6" s="202"/>
      <c r="NO6" s="202"/>
      <c r="NP6" s="202"/>
      <c r="NQ6" s="202"/>
      <c r="NR6" s="202"/>
      <c r="NS6" s="202"/>
      <c r="NT6" s="202"/>
      <c r="NU6" s="202"/>
      <c r="NV6" s="202"/>
      <c r="NW6" s="202"/>
      <c r="NX6" s="202"/>
      <c r="NY6" s="202"/>
      <c r="NZ6" s="202"/>
      <c r="OA6" s="202"/>
      <c r="OB6" s="202"/>
      <c r="OC6" s="202"/>
      <c r="OD6" s="202"/>
      <c r="OE6" s="202"/>
      <c r="OF6" s="202"/>
      <c r="OG6" s="202"/>
      <c r="OH6" s="202"/>
      <c r="OI6" s="202"/>
      <c r="OJ6" s="202"/>
      <c r="OK6" s="202"/>
      <c r="OL6" s="202"/>
      <c r="OM6" s="202"/>
      <c r="ON6" s="202"/>
      <c r="OO6" s="202"/>
      <c r="OP6" s="202"/>
      <c r="OQ6" s="202"/>
      <c r="OR6" s="202"/>
      <c r="OS6" s="202"/>
      <c r="OT6" s="202"/>
      <c r="OU6" s="202"/>
      <c r="OV6" s="202"/>
      <c r="OW6" s="202"/>
      <c r="OX6" s="202"/>
      <c r="OY6" s="202"/>
      <c r="OZ6" s="202"/>
      <c r="PA6" s="202"/>
      <c r="PB6" s="202"/>
      <c r="PC6" s="202"/>
      <c r="PD6" s="202"/>
      <c r="PE6" s="202"/>
      <c r="PF6" s="202"/>
      <c r="PG6" s="202"/>
      <c r="PH6" s="202"/>
      <c r="PI6" s="202"/>
      <c r="PJ6" s="202"/>
      <c r="PK6" s="202"/>
      <c r="PL6" s="202"/>
      <c r="PM6" s="202"/>
      <c r="PN6" s="202"/>
      <c r="PO6" s="202"/>
      <c r="PP6" s="202"/>
      <c r="PQ6" s="202"/>
      <c r="PR6" s="202"/>
      <c r="PS6" s="202"/>
      <c r="PT6" s="202"/>
      <c r="PU6" s="202"/>
      <c r="PV6" s="202"/>
      <c r="PW6" s="202"/>
      <c r="PX6" s="202"/>
      <c r="PY6" s="202"/>
      <c r="PZ6" s="202"/>
      <c r="QA6" s="202"/>
      <c r="QB6" s="202"/>
      <c r="QC6" s="202"/>
      <c r="QD6" s="202"/>
      <c r="QE6" s="202"/>
      <c r="QF6" s="202"/>
      <c r="QG6" s="202"/>
      <c r="QH6" s="202"/>
      <c r="QI6" s="202"/>
      <c r="QJ6" s="202"/>
      <c r="QK6" s="202"/>
      <c r="QL6" s="202"/>
      <c r="QM6" s="202"/>
      <c r="QN6" s="202"/>
      <c r="QO6" s="202"/>
      <c r="QP6" s="202"/>
      <c r="QQ6" s="202"/>
      <c r="QR6" s="202"/>
      <c r="QS6" s="202"/>
      <c r="QT6" s="202"/>
      <c r="QU6" s="202"/>
      <c r="QV6" s="202"/>
      <c r="QW6" s="202"/>
      <c r="QX6" s="202"/>
      <c r="QY6" s="202"/>
      <c r="QZ6" s="202"/>
      <c r="RA6" s="202"/>
      <c r="RB6" s="202"/>
      <c r="RC6" s="202"/>
      <c r="RD6" s="202"/>
      <c r="RE6" s="202"/>
      <c r="RF6" s="202"/>
      <c r="RG6" s="202"/>
      <c r="RH6" s="202"/>
      <c r="RI6" s="202"/>
      <c r="RJ6" s="202"/>
      <c r="RK6" s="202"/>
      <c r="RL6" s="202"/>
      <c r="RM6" s="202"/>
      <c r="RN6" s="202"/>
      <c r="RO6" s="202"/>
      <c r="RP6" s="202"/>
      <c r="RQ6" s="202"/>
      <c r="RR6" s="202"/>
      <c r="RS6" s="202"/>
      <c r="RT6" s="202"/>
      <c r="RU6" s="202"/>
      <c r="RV6" s="202"/>
      <c r="RW6" s="202"/>
      <c r="RX6" s="202"/>
      <c r="RY6" s="202"/>
      <c r="RZ6" s="202"/>
      <c r="SA6" s="202"/>
      <c r="SB6" s="202"/>
      <c r="SC6" s="202"/>
      <c r="SD6" s="202"/>
      <c r="SE6" s="202"/>
      <c r="SF6" s="202"/>
      <c r="SG6" s="202"/>
      <c r="SH6" s="202"/>
      <c r="SI6" s="202"/>
      <c r="SJ6" s="202"/>
      <c r="SK6" s="202"/>
      <c r="SL6" s="202"/>
      <c r="SM6" s="202"/>
      <c r="SN6" s="202"/>
      <c r="SO6" s="202"/>
      <c r="SP6" s="202"/>
      <c r="SQ6" s="202"/>
      <c r="SR6" s="202"/>
      <c r="SS6" s="202"/>
      <c r="ST6" s="202"/>
      <c r="SU6" s="202"/>
      <c r="SV6" s="202"/>
      <c r="SW6" s="202"/>
      <c r="SX6" s="202"/>
      <c r="SY6" s="202"/>
      <c r="SZ6" s="202"/>
      <c r="TA6" s="202"/>
      <c r="TB6" s="202"/>
      <c r="TC6" s="202"/>
      <c r="TD6" s="202"/>
      <c r="TE6" s="202"/>
      <c r="TF6" s="202"/>
      <c r="TG6" s="202"/>
      <c r="TH6" s="202"/>
      <c r="TI6" s="202"/>
      <c r="TJ6" s="202"/>
      <c r="TK6" s="202"/>
      <c r="TL6" s="202"/>
      <c r="TM6" s="202"/>
      <c r="TN6" s="202"/>
      <c r="TO6" s="202"/>
      <c r="TP6" s="202"/>
      <c r="TQ6" s="202"/>
      <c r="TR6" s="202"/>
      <c r="TS6" s="202"/>
      <c r="TT6" s="202"/>
      <c r="TU6" s="202"/>
      <c r="TV6" s="202"/>
      <c r="TW6" s="202"/>
      <c r="TX6" s="202"/>
      <c r="TY6" s="202"/>
      <c r="TZ6" s="202"/>
      <c r="UA6" s="202"/>
      <c r="UB6" s="202"/>
      <c r="UC6" s="202"/>
      <c r="UD6" s="202"/>
      <c r="UE6" s="202"/>
      <c r="UF6" s="202"/>
      <c r="UG6" s="202"/>
      <c r="UH6" s="202"/>
      <c r="UI6" s="202"/>
      <c r="UJ6" s="202"/>
      <c r="UK6" s="202"/>
      <c r="UL6" s="202"/>
      <c r="UM6" s="202"/>
      <c r="UN6" s="202"/>
      <c r="UO6" s="202"/>
      <c r="UP6" s="202"/>
      <c r="UQ6" s="202"/>
      <c r="UR6" s="202"/>
      <c r="US6" s="202"/>
      <c r="UT6" s="202"/>
      <c r="UU6" s="202"/>
      <c r="UV6" s="202"/>
      <c r="UW6" s="202"/>
      <c r="UX6" s="202"/>
      <c r="UY6" s="202"/>
      <c r="UZ6" s="202"/>
      <c r="VA6" s="202"/>
      <c r="VB6" s="202"/>
      <c r="VC6" s="202"/>
      <c r="VD6" s="202"/>
      <c r="VE6" s="202"/>
      <c r="VF6" s="202"/>
      <c r="VG6" s="202"/>
      <c r="VH6" s="202"/>
      <c r="VI6" s="202"/>
      <c r="VJ6" s="202"/>
      <c r="VK6" s="202"/>
      <c r="VL6" s="202"/>
      <c r="VM6" s="202"/>
      <c r="VN6" s="202"/>
      <c r="VO6" s="202"/>
      <c r="VP6" s="202"/>
      <c r="VQ6" s="202"/>
      <c r="VR6" s="202"/>
      <c r="VS6" s="202"/>
      <c r="VT6" s="202"/>
      <c r="VU6" s="202"/>
      <c r="VV6" s="202"/>
      <c r="VW6" s="202"/>
      <c r="VX6" s="202"/>
      <c r="VY6" s="202"/>
      <c r="VZ6" s="202"/>
      <c r="WA6" s="202"/>
      <c r="WB6" s="202"/>
      <c r="WC6" s="202"/>
      <c r="WD6" s="202"/>
      <c r="WE6" s="202"/>
      <c r="WF6" s="202"/>
      <c r="WG6" s="202"/>
      <c r="WH6" s="202"/>
      <c r="WI6" s="202"/>
      <c r="WJ6" s="202"/>
      <c r="WK6" s="202"/>
      <c r="WL6" s="202"/>
      <c r="WM6" s="202"/>
      <c r="WN6" s="202"/>
      <c r="WO6" s="202"/>
      <c r="WP6" s="202"/>
      <c r="WQ6" s="202"/>
      <c r="WR6" s="202"/>
      <c r="WS6" s="202"/>
      <c r="WT6" s="202"/>
      <c r="WU6" s="202"/>
      <c r="WV6" s="202"/>
      <c r="WW6" s="202"/>
      <c r="WX6" s="202"/>
      <c r="WY6" s="202"/>
      <c r="WZ6" s="202"/>
      <c r="XA6" s="202"/>
      <c r="XB6" s="202"/>
      <c r="XC6" s="202"/>
      <c r="XD6" s="202"/>
      <c r="XE6" s="202"/>
      <c r="XF6" s="202"/>
      <c r="XG6" s="202"/>
      <c r="XH6" s="202"/>
      <c r="XI6" s="202"/>
      <c r="XJ6" s="202"/>
      <c r="XK6" s="202"/>
      <c r="XL6" s="202"/>
      <c r="XM6" s="202"/>
      <c r="XN6" s="202"/>
      <c r="XO6" s="202"/>
      <c r="XP6" s="202"/>
      <c r="XQ6" s="202"/>
      <c r="XR6" s="202"/>
      <c r="XS6" s="202"/>
      <c r="XT6" s="202"/>
      <c r="XU6" s="202"/>
      <c r="XV6" s="202"/>
      <c r="XW6" s="202"/>
      <c r="XX6" s="202"/>
      <c r="XY6" s="202"/>
      <c r="XZ6" s="202"/>
      <c r="YA6" s="202"/>
      <c r="YB6" s="202"/>
      <c r="YC6" s="202"/>
      <c r="YD6" s="202"/>
      <c r="YE6" s="202"/>
      <c r="YF6" s="202"/>
      <c r="YG6" s="202"/>
      <c r="YH6" s="202"/>
      <c r="YI6" s="202"/>
      <c r="YJ6" s="202"/>
      <c r="YK6" s="202"/>
      <c r="YL6" s="202"/>
      <c r="YM6" s="202"/>
      <c r="YN6" s="202"/>
      <c r="YO6" s="202"/>
      <c r="YP6" s="202"/>
      <c r="YQ6" s="202"/>
      <c r="YR6" s="202"/>
      <c r="YS6" s="202"/>
      <c r="YT6" s="202"/>
      <c r="YU6" s="202"/>
      <c r="YV6" s="202"/>
      <c r="YW6" s="202"/>
      <c r="YX6" s="202"/>
      <c r="YY6" s="202"/>
      <c r="YZ6" s="202"/>
      <c r="ZA6" s="202"/>
      <c r="ZB6" s="202"/>
      <c r="ZC6" s="202"/>
      <c r="ZD6" s="202"/>
      <c r="ZE6" s="202"/>
      <c r="ZF6" s="202"/>
      <c r="ZG6" s="202"/>
      <c r="ZH6" s="202"/>
      <c r="ZI6" s="202"/>
      <c r="ZJ6" s="202"/>
      <c r="ZK6" s="202"/>
      <c r="ZL6" s="202"/>
      <c r="ZM6" s="202"/>
      <c r="ZN6" s="202"/>
      <c r="ZO6" s="202"/>
      <c r="ZP6" s="202"/>
      <c r="ZQ6" s="202"/>
      <c r="ZR6" s="202"/>
      <c r="ZS6" s="202"/>
      <c r="ZT6" s="202"/>
      <c r="ZU6" s="202"/>
      <c r="ZV6" s="202"/>
      <c r="ZW6" s="202"/>
      <c r="ZX6" s="202"/>
      <c r="ZY6" s="202"/>
      <c r="ZZ6" s="202"/>
      <c r="AAA6" s="202"/>
      <c r="AAB6" s="202"/>
      <c r="AAC6" s="202"/>
      <c r="AAD6" s="202"/>
      <c r="AAE6" s="202"/>
      <c r="AAF6" s="202"/>
      <c r="AAG6" s="202"/>
      <c r="AAH6" s="202"/>
      <c r="AAI6" s="202"/>
      <c r="AAJ6" s="202"/>
      <c r="AAK6" s="202"/>
      <c r="AAL6" s="202"/>
      <c r="AAM6" s="202"/>
      <c r="AAN6" s="202"/>
      <c r="AAO6" s="202"/>
      <c r="AAP6" s="202"/>
      <c r="AAQ6" s="202"/>
      <c r="AAR6" s="202"/>
      <c r="AAS6" s="202"/>
      <c r="AAT6" s="202"/>
      <c r="AAU6" s="202"/>
      <c r="AAV6" s="202"/>
      <c r="AAW6" s="202"/>
      <c r="AAX6" s="202"/>
      <c r="AAY6" s="202"/>
      <c r="AAZ6" s="202"/>
      <c r="ABA6" s="202"/>
      <c r="ABB6" s="202"/>
      <c r="ABC6" s="202"/>
      <c r="ABD6" s="202"/>
      <c r="ABE6" s="202"/>
      <c r="ABF6" s="202"/>
      <c r="ABG6" s="202"/>
      <c r="ABH6" s="202"/>
      <c r="ABI6" s="202"/>
      <c r="ABJ6" s="202"/>
      <c r="ABK6" s="202"/>
      <c r="ABL6" s="202"/>
      <c r="ABM6" s="202"/>
      <c r="ABN6" s="202"/>
      <c r="ABO6" s="202"/>
      <c r="ABP6" s="202"/>
      <c r="ABQ6" s="202"/>
      <c r="ABR6" s="202"/>
      <c r="ABS6" s="202"/>
      <c r="ABT6" s="202"/>
      <c r="ABU6" s="202"/>
      <c r="ABV6" s="202"/>
      <c r="ABW6" s="202"/>
      <c r="ABX6" s="202"/>
      <c r="ABY6" s="202"/>
      <c r="ABZ6" s="202"/>
      <c r="ACA6" s="202"/>
      <c r="ACB6" s="202"/>
      <c r="ACC6" s="202"/>
      <c r="ACD6" s="202"/>
      <c r="ACE6" s="202"/>
      <c r="ACF6" s="202"/>
      <c r="ACG6" s="202"/>
      <c r="ACH6" s="202"/>
      <c r="ACI6" s="202"/>
      <c r="ACJ6" s="202"/>
      <c r="ACK6" s="202"/>
      <c r="ACL6" s="202"/>
      <c r="ACM6" s="202"/>
      <c r="ACN6" s="202"/>
      <c r="ACO6" s="202"/>
      <c r="ACP6" s="202"/>
      <c r="ACQ6" s="202"/>
      <c r="ACR6" s="202"/>
      <c r="ACS6" s="202"/>
      <c r="ACT6" s="202"/>
      <c r="ACU6" s="202"/>
      <c r="ACV6" s="202"/>
      <c r="ACW6" s="202"/>
      <c r="ACX6" s="202"/>
      <c r="ACY6" s="202"/>
      <c r="ACZ6" s="202"/>
      <c r="ADA6" s="202"/>
      <c r="ADB6" s="202"/>
      <c r="ADC6" s="202"/>
      <c r="ADD6" s="202"/>
      <c r="ADE6" s="202"/>
      <c r="ADF6" s="202"/>
      <c r="ADG6" s="202"/>
      <c r="ADH6" s="202"/>
      <c r="ADI6" s="202"/>
      <c r="ADJ6" s="202"/>
      <c r="ADK6" s="202"/>
      <c r="ADL6" s="202"/>
      <c r="ADM6" s="202"/>
      <c r="ADN6" s="202"/>
      <c r="ADO6" s="202"/>
      <c r="ADP6" s="202"/>
      <c r="ADQ6" s="202"/>
      <c r="ADR6" s="202"/>
      <c r="ADS6" s="202"/>
      <c r="ADT6" s="202"/>
      <c r="ADU6" s="202"/>
      <c r="ADV6" s="202"/>
      <c r="ADW6" s="202"/>
      <c r="ADX6" s="202"/>
      <c r="ADY6" s="202"/>
      <c r="ADZ6" s="202"/>
      <c r="AEA6" s="202"/>
      <c r="AEB6" s="202"/>
      <c r="AEC6" s="202"/>
      <c r="AED6" s="202"/>
      <c r="AEE6" s="202"/>
      <c r="AEF6" s="202"/>
      <c r="AEG6" s="202"/>
      <c r="AEH6" s="202"/>
      <c r="AEI6" s="202"/>
      <c r="AEJ6" s="202"/>
      <c r="AEK6" s="202"/>
      <c r="AEL6" s="202"/>
      <c r="AEM6" s="202"/>
      <c r="AEN6" s="202"/>
      <c r="AEO6" s="202"/>
      <c r="AEP6" s="202"/>
      <c r="AEQ6" s="202"/>
      <c r="AER6" s="202"/>
      <c r="AES6" s="202"/>
      <c r="AET6" s="202"/>
      <c r="AEU6" s="202"/>
      <c r="AEV6" s="202"/>
      <c r="AEW6" s="202"/>
      <c r="AEX6" s="202"/>
      <c r="AEY6" s="202"/>
      <c r="AEZ6" s="202"/>
      <c r="AFA6" s="202"/>
      <c r="AFB6" s="202"/>
      <c r="AFC6" s="202"/>
      <c r="AFD6" s="202"/>
      <c r="AFE6" s="202"/>
      <c r="AFF6" s="202"/>
      <c r="AFG6" s="202"/>
      <c r="AFH6" s="202"/>
      <c r="AFI6" s="202"/>
      <c r="AFJ6" s="202"/>
      <c r="AFK6" s="202"/>
      <c r="AFL6" s="202"/>
      <c r="AFM6" s="202"/>
      <c r="AFN6" s="202"/>
      <c r="AFO6" s="202"/>
      <c r="AFP6" s="202"/>
      <c r="AFQ6" s="202"/>
      <c r="AFR6" s="202"/>
      <c r="AFS6" s="202"/>
      <c r="AFT6" s="202"/>
      <c r="AFU6" s="202"/>
      <c r="AFV6" s="202"/>
      <c r="AFW6" s="202"/>
      <c r="AFX6" s="202"/>
      <c r="AFY6" s="202"/>
      <c r="AFZ6" s="202"/>
      <c r="AGA6" s="202"/>
      <c r="AGB6" s="202"/>
      <c r="AGC6" s="202"/>
      <c r="AGD6" s="202"/>
      <c r="AGE6" s="202"/>
      <c r="AGF6" s="202"/>
      <c r="AGG6" s="202"/>
      <c r="AGH6" s="202"/>
      <c r="AGI6" s="202"/>
      <c r="AGJ6" s="202"/>
      <c r="AGK6" s="202"/>
      <c r="AGL6" s="202"/>
      <c r="AGM6" s="202"/>
      <c r="AGN6" s="202"/>
      <c r="AGO6" s="202"/>
      <c r="AGP6" s="202"/>
      <c r="AGQ6" s="202"/>
      <c r="AGR6" s="202"/>
      <c r="AGS6" s="202"/>
      <c r="AGT6" s="202"/>
      <c r="AGU6" s="202"/>
      <c r="AGV6" s="202"/>
      <c r="AGW6" s="202"/>
      <c r="AGX6" s="202"/>
      <c r="AGY6" s="202"/>
      <c r="AGZ6" s="202"/>
      <c r="AHA6" s="202"/>
      <c r="AHB6" s="202"/>
      <c r="AHC6" s="202"/>
      <c r="AHD6" s="202"/>
      <c r="AHE6" s="202"/>
      <c r="AHF6" s="202"/>
      <c r="AHG6" s="202"/>
      <c r="AHH6" s="202"/>
      <c r="AHI6" s="202"/>
      <c r="AHJ6" s="202"/>
      <c r="AHK6" s="202"/>
      <c r="AHL6" s="202"/>
      <c r="AHM6" s="202"/>
      <c r="AHN6" s="202"/>
      <c r="AHO6" s="202"/>
      <c r="AHP6" s="202"/>
      <c r="AHQ6" s="202"/>
      <c r="AHR6" s="202"/>
      <c r="AHS6" s="202"/>
      <c r="AHT6" s="202"/>
      <c r="AHU6" s="202"/>
      <c r="AHV6" s="202"/>
      <c r="AHW6" s="202"/>
      <c r="AHX6" s="202"/>
      <c r="AHY6" s="202"/>
      <c r="AHZ6" s="202"/>
      <c r="AIA6" s="202"/>
      <c r="AIB6" s="202"/>
      <c r="AIC6" s="202"/>
      <c r="AID6" s="202"/>
      <c r="AIE6" s="202"/>
      <c r="AIF6" s="202"/>
      <c r="AIG6" s="202"/>
      <c r="AIH6" s="202"/>
      <c r="AII6" s="202"/>
      <c r="AIJ6" s="202"/>
      <c r="AIK6" s="202"/>
      <c r="AIL6" s="202"/>
      <c r="AIM6" s="202"/>
      <c r="AIN6" s="202"/>
      <c r="AIO6" s="202"/>
      <c r="AIP6" s="202"/>
      <c r="AIQ6" s="202"/>
      <c r="AIR6" s="202"/>
      <c r="AIS6" s="202"/>
      <c r="AIT6" s="202"/>
      <c r="AIU6" s="202"/>
      <c r="AIV6" s="202"/>
      <c r="AIW6" s="202"/>
      <c r="AIX6" s="202"/>
      <c r="AIY6" s="202"/>
      <c r="AIZ6" s="202"/>
      <c r="AJA6" s="202"/>
      <c r="AJB6" s="202"/>
      <c r="AJC6" s="202"/>
      <c r="AJD6" s="202"/>
      <c r="AJE6" s="202"/>
      <c r="AJF6" s="202"/>
      <c r="AJG6" s="202"/>
      <c r="AJH6" s="202"/>
      <c r="AJI6" s="202"/>
      <c r="AJJ6" s="202"/>
      <c r="AJK6" s="202"/>
      <c r="AJL6" s="202"/>
      <c r="AJM6" s="202"/>
      <c r="AJN6" s="202"/>
      <c r="AJO6" s="202"/>
      <c r="AJP6" s="202"/>
      <c r="AJQ6" s="202"/>
      <c r="AJR6" s="202"/>
      <c r="AJS6" s="202"/>
      <c r="AJT6" s="202"/>
      <c r="AJU6" s="202"/>
      <c r="AJV6" s="202"/>
      <c r="AJW6" s="202"/>
      <c r="AJX6" s="202"/>
      <c r="AJY6" s="202"/>
      <c r="AJZ6" s="202"/>
      <c r="AKA6" s="202"/>
      <c r="AKB6" s="202"/>
      <c r="AKC6" s="202"/>
      <c r="AKD6" s="202"/>
      <c r="AKE6" s="202"/>
      <c r="AKF6" s="202"/>
      <c r="AKG6" s="202"/>
      <c r="AKH6" s="202"/>
      <c r="AKI6" s="202"/>
      <c r="AKJ6" s="202"/>
      <c r="AKK6" s="202"/>
      <c r="AKL6" s="202"/>
      <c r="AKM6" s="202"/>
      <c r="AKN6" s="202"/>
      <c r="AKO6" s="202"/>
      <c r="AKP6" s="202"/>
      <c r="AKQ6" s="202"/>
      <c r="AKR6" s="202"/>
      <c r="AKS6" s="202"/>
      <c r="AKT6" s="202"/>
      <c r="AKU6" s="202"/>
      <c r="AKV6" s="202"/>
      <c r="AKW6" s="202"/>
      <c r="AKX6" s="202"/>
      <c r="AKY6" s="202"/>
      <c r="AKZ6" s="202"/>
      <c r="ALA6" s="202"/>
      <c r="ALB6" s="202"/>
      <c r="ALC6" s="202"/>
      <c r="ALD6" s="202"/>
      <c r="ALE6" s="202"/>
      <c r="ALF6" s="202"/>
      <c r="ALG6" s="202"/>
      <c r="ALH6" s="202"/>
      <c r="ALI6" s="202"/>
      <c r="ALJ6" s="202"/>
      <c r="ALK6" s="202"/>
      <c r="ALL6" s="202"/>
      <c r="ALM6" s="202"/>
      <c r="ALN6" s="202"/>
      <c r="ALO6" s="202"/>
      <c r="ALP6" s="202"/>
      <c r="ALQ6" s="202"/>
      <c r="ALR6" s="202"/>
      <c r="ALS6" s="202"/>
      <c r="ALT6" s="202"/>
      <c r="ALU6" s="202"/>
      <c r="ALV6" s="202"/>
      <c r="ALW6" s="202"/>
      <c r="ALX6" s="202"/>
      <c r="ALY6" s="202"/>
      <c r="ALZ6" s="202"/>
      <c r="AMA6" s="202"/>
      <c r="AMB6" s="202"/>
      <c r="AMC6" s="202"/>
      <c r="AMD6" s="202"/>
      <c r="AME6" s="202"/>
      <c r="AMF6" s="202"/>
      <c r="AMG6" s="202"/>
      <c r="AMH6" s="202"/>
      <c r="AMI6" s="202"/>
      <c r="AMJ6" s="202"/>
    </row>
    <row r="7" spans="1:1024" ht="15.95" customHeight="1">
      <c r="A7" s="126" t="s">
        <v>100</v>
      </c>
      <c r="B7" s="340">
        <v>18</v>
      </c>
      <c r="C7" s="340">
        <v>15</v>
      </c>
      <c r="D7" s="340">
        <v>2</v>
      </c>
      <c r="E7" s="343">
        <v>0</v>
      </c>
      <c r="F7" s="343">
        <v>3</v>
      </c>
      <c r="G7" s="344"/>
      <c r="H7" s="344"/>
      <c r="I7" s="129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2"/>
      <c r="BX7" s="202"/>
      <c r="BY7" s="202"/>
      <c r="BZ7" s="202"/>
      <c r="CA7" s="202"/>
      <c r="CB7" s="202"/>
      <c r="CC7" s="202"/>
      <c r="CD7" s="202"/>
      <c r="CE7" s="202"/>
      <c r="CF7" s="202"/>
      <c r="CG7" s="202"/>
      <c r="CH7" s="202"/>
      <c r="CI7" s="202"/>
      <c r="CJ7" s="202"/>
      <c r="CK7" s="202"/>
      <c r="CL7" s="202"/>
      <c r="CM7" s="202"/>
      <c r="CN7" s="202"/>
      <c r="CO7" s="202"/>
      <c r="CP7" s="202"/>
      <c r="CQ7" s="202"/>
      <c r="CR7" s="202"/>
      <c r="CS7" s="202"/>
      <c r="CT7" s="202"/>
      <c r="CU7" s="202"/>
      <c r="CV7" s="202"/>
      <c r="CW7" s="202"/>
      <c r="CX7" s="202"/>
      <c r="CY7" s="202"/>
      <c r="CZ7" s="202"/>
      <c r="DA7" s="202"/>
      <c r="DB7" s="202"/>
      <c r="DC7" s="202"/>
      <c r="DD7" s="202"/>
      <c r="DE7" s="202"/>
      <c r="DF7" s="202"/>
      <c r="DG7" s="202"/>
      <c r="DH7" s="202"/>
      <c r="DI7" s="202"/>
      <c r="DJ7" s="202"/>
      <c r="DK7" s="202"/>
      <c r="DL7" s="202"/>
      <c r="DM7" s="202"/>
      <c r="DN7" s="202"/>
      <c r="DO7" s="202"/>
      <c r="DP7" s="202"/>
      <c r="DQ7" s="202"/>
      <c r="DR7" s="202"/>
      <c r="DS7" s="202"/>
      <c r="DT7" s="202"/>
      <c r="DU7" s="202"/>
      <c r="DV7" s="202"/>
      <c r="DW7" s="202"/>
      <c r="DX7" s="202"/>
      <c r="DY7" s="202"/>
      <c r="DZ7" s="202"/>
      <c r="EA7" s="202"/>
      <c r="EB7" s="202"/>
      <c r="EC7" s="202"/>
      <c r="ED7" s="202"/>
      <c r="EE7" s="202"/>
      <c r="EF7" s="202"/>
      <c r="EG7" s="202"/>
      <c r="EH7" s="202"/>
      <c r="EI7" s="202"/>
      <c r="EJ7" s="202"/>
      <c r="EK7" s="202"/>
      <c r="EL7" s="202"/>
      <c r="EM7" s="202"/>
      <c r="EN7" s="202"/>
      <c r="EO7" s="202"/>
      <c r="EP7" s="202"/>
      <c r="EQ7" s="202"/>
      <c r="ER7" s="202"/>
      <c r="ES7" s="202"/>
      <c r="ET7" s="202"/>
      <c r="EU7" s="202"/>
      <c r="EV7" s="202"/>
      <c r="EW7" s="202"/>
      <c r="EX7" s="202"/>
      <c r="EY7" s="202"/>
      <c r="EZ7" s="202"/>
      <c r="FA7" s="202"/>
      <c r="FB7" s="202"/>
      <c r="FC7" s="202"/>
      <c r="FD7" s="202"/>
      <c r="FE7" s="202"/>
      <c r="FF7" s="202"/>
      <c r="FG7" s="202"/>
      <c r="FH7" s="202"/>
      <c r="FI7" s="202"/>
      <c r="FJ7" s="202"/>
      <c r="FK7" s="202"/>
      <c r="FL7" s="202"/>
      <c r="FM7" s="202"/>
      <c r="FN7" s="202"/>
      <c r="FO7" s="202"/>
      <c r="FP7" s="202"/>
      <c r="FQ7" s="202"/>
      <c r="FR7" s="202"/>
      <c r="FS7" s="202"/>
      <c r="FT7" s="202"/>
      <c r="FU7" s="202"/>
      <c r="FV7" s="202"/>
      <c r="FW7" s="202"/>
      <c r="FX7" s="202"/>
      <c r="FY7" s="202"/>
      <c r="FZ7" s="202"/>
      <c r="GA7" s="202"/>
      <c r="GB7" s="202"/>
      <c r="GC7" s="202"/>
      <c r="GD7" s="202"/>
      <c r="GE7" s="202"/>
      <c r="GF7" s="202"/>
      <c r="GG7" s="202"/>
      <c r="GH7" s="202"/>
      <c r="GI7" s="202"/>
      <c r="GJ7" s="202"/>
      <c r="GK7" s="202"/>
      <c r="GL7" s="202"/>
      <c r="GM7" s="202"/>
      <c r="GN7" s="202"/>
      <c r="GO7" s="202"/>
      <c r="GP7" s="202"/>
      <c r="GQ7" s="202"/>
      <c r="GR7" s="202"/>
      <c r="GS7" s="202"/>
      <c r="GT7" s="202"/>
      <c r="GU7" s="202"/>
      <c r="GV7" s="202"/>
      <c r="GW7" s="202"/>
      <c r="GX7" s="202"/>
      <c r="GY7" s="202"/>
      <c r="GZ7" s="202"/>
      <c r="HA7" s="202"/>
      <c r="HB7" s="202"/>
      <c r="HC7" s="202"/>
      <c r="HD7" s="202"/>
      <c r="HE7" s="202"/>
      <c r="HF7" s="202"/>
      <c r="HG7" s="202"/>
      <c r="HH7" s="202"/>
      <c r="HI7" s="202"/>
      <c r="HJ7" s="202"/>
      <c r="HK7" s="202"/>
      <c r="HL7" s="202"/>
      <c r="HM7" s="202"/>
      <c r="HN7" s="202"/>
      <c r="HO7" s="202"/>
      <c r="HP7" s="202"/>
      <c r="HQ7" s="202"/>
      <c r="HR7" s="202"/>
      <c r="HS7" s="202"/>
      <c r="HT7" s="202"/>
      <c r="HU7" s="202"/>
      <c r="HV7" s="202"/>
      <c r="HW7" s="202"/>
      <c r="HX7" s="202"/>
      <c r="HY7" s="202"/>
      <c r="HZ7" s="202"/>
      <c r="IA7" s="202"/>
      <c r="IB7" s="202"/>
      <c r="IC7" s="202"/>
      <c r="ID7" s="202"/>
      <c r="IE7" s="202"/>
      <c r="IF7" s="202"/>
      <c r="IG7" s="202"/>
      <c r="IH7" s="202"/>
      <c r="II7" s="202"/>
      <c r="IJ7" s="202"/>
      <c r="IK7" s="202"/>
      <c r="IL7" s="202"/>
      <c r="IM7" s="202"/>
      <c r="IN7" s="202"/>
      <c r="IO7" s="202"/>
      <c r="IP7" s="202"/>
      <c r="IQ7" s="202"/>
      <c r="IR7" s="202"/>
      <c r="IS7" s="202"/>
      <c r="IT7" s="202"/>
      <c r="IU7" s="202"/>
      <c r="IV7" s="202"/>
      <c r="IW7" s="202"/>
      <c r="IX7" s="202"/>
      <c r="IY7" s="202"/>
      <c r="IZ7" s="202"/>
      <c r="JA7" s="202"/>
      <c r="JB7" s="202"/>
      <c r="JC7" s="202"/>
      <c r="JD7" s="202"/>
      <c r="JE7" s="202"/>
      <c r="JF7" s="202"/>
      <c r="JG7" s="202"/>
      <c r="JH7" s="202"/>
      <c r="JI7" s="202"/>
      <c r="JJ7" s="202"/>
      <c r="JK7" s="202"/>
      <c r="JL7" s="202"/>
      <c r="JM7" s="202"/>
      <c r="JN7" s="202"/>
      <c r="JO7" s="202"/>
      <c r="JP7" s="202"/>
      <c r="JQ7" s="202"/>
      <c r="JR7" s="202"/>
      <c r="JS7" s="202"/>
      <c r="JT7" s="202"/>
      <c r="JU7" s="202"/>
      <c r="JV7" s="202"/>
      <c r="JW7" s="202"/>
      <c r="JX7" s="202"/>
      <c r="JY7" s="202"/>
      <c r="JZ7" s="202"/>
      <c r="KA7" s="202"/>
      <c r="KB7" s="202"/>
      <c r="KC7" s="202"/>
      <c r="KD7" s="202"/>
      <c r="KE7" s="202"/>
      <c r="KF7" s="202"/>
      <c r="KG7" s="202"/>
      <c r="KH7" s="202"/>
      <c r="KI7" s="202"/>
      <c r="KJ7" s="202"/>
      <c r="KK7" s="202"/>
      <c r="KL7" s="202"/>
      <c r="KM7" s="202"/>
      <c r="KN7" s="202"/>
      <c r="KO7" s="202"/>
      <c r="KP7" s="202"/>
      <c r="KQ7" s="202"/>
      <c r="KR7" s="202"/>
      <c r="KS7" s="202"/>
      <c r="KT7" s="202"/>
      <c r="KU7" s="202"/>
      <c r="KV7" s="202"/>
      <c r="KW7" s="202"/>
      <c r="KX7" s="202"/>
      <c r="KY7" s="202"/>
      <c r="KZ7" s="202"/>
      <c r="LA7" s="202"/>
      <c r="LB7" s="202"/>
      <c r="LC7" s="202"/>
      <c r="LD7" s="202"/>
      <c r="LE7" s="202"/>
      <c r="LF7" s="202"/>
      <c r="LG7" s="202"/>
      <c r="LH7" s="202"/>
      <c r="LI7" s="202"/>
      <c r="LJ7" s="202"/>
      <c r="LK7" s="202"/>
      <c r="LL7" s="202"/>
      <c r="LM7" s="202"/>
      <c r="LN7" s="202"/>
      <c r="LO7" s="202"/>
      <c r="LP7" s="202"/>
      <c r="LQ7" s="202"/>
      <c r="LR7" s="202"/>
      <c r="LS7" s="202"/>
      <c r="LT7" s="202"/>
      <c r="LU7" s="202"/>
      <c r="LV7" s="202"/>
      <c r="LW7" s="202"/>
      <c r="LX7" s="202"/>
      <c r="LY7" s="202"/>
      <c r="LZ7" s="202"/>
      <c r="MA7" s="202"/>
      <c r="MB7" s="202"/>
      <c r="MC7" s="202"/>
      <c r="MD7" s="202"/>
      <c r="ME7" s="202"/>
      <c r="MF7" s="202"/>
      <c r="MG7" s="202"/>
      <c r="MH7" s="202"/>
      <c r="MI7" s="202"/>
      <c r="MJ7" s="202"/>
      <c r="MK7" s="202"/>
      <c r="ML7" s="202"/>
      <c r="MM7" s="202"/>
      <c r="MN7" s="202"/>
      <c r="MO7" s="202"/>
      <c r="MP7" s="202"/>
      <c r="MQ7" s="202"/>
      <c r="MR7" s="202"/>
      <c r="MS7" s="202"/>
      <c r="MT7" s="202"/>
      <c r="MU7" s="202"/>
      <c r="MV7" s="202"/>
      <c r="MW7" s="202"/>
      <c r="MX7" s="202"/>
      <c r="MY7" s="202"/>
      <c r="MZ7" s="202"/>
      <c r="NA7" s="202"/>
      <c r="NB7" s="202"/>
      <c r="NC7" s="202"/>
      <c r="ND7" s="202"/>
      <c r="NE7" s="202"/>
      <c r="NF7" s="202"/>
      <c r="NG7" s="202"/>
      <c r="NH7" s="202"/>
      <c r="NI7" s="202"/>
      <c r="NJ7" s="202"/>
      <c r="NK7" s="202"/>
      <c r="NL7" s="202"/>
      <c r="NM7" s="202"/>
      <c r="NN7" s="202"/>
      <c r="NO7" s="202"/>
      <c r="NP7" s="202"/>
      <c r="NQ7" s="202"/>
      <c r="NR7" s="202"/>
      <c r="NS7" s="202"/>
      <c r="NT7" s="202"/>
      <c r="NU7" s="202"/>
      <c r="NV7" s="202"/>
      <c r="NW7" s="202"/>
      <c r="NX7" s="202"/>
      <c r="NY7" s="202"/>
      <c r="NZ7" s="202"/>
      <c r="OA7" s="202"/>
      <c r="OB7" s="202"/>
      <c r="OC7" s="202"/>
      <c r="OD7" s="202"/>
      <c r="OE7" s="202"/>
      <c r="OF7" s="202"/>
      <c r="OG7" s="202"/>
      <c r="OH7" s="202"/>
      <c r="OI7" s="202"/>
      <c r="OJ7" s="202"/>
      <c r="OK7" s="202"/>
      <c r="OL7" s="202"/>
      <c r="OM7" s="202"/>
      <c r="ON7" s="202"/>
      <c r="OO7" s="202"/>
      <c r="OP7" s="202"/>
      <c r="OQ7" s="202"/>
      <c r="OR7" s="202"/>
      <c r="OS7" s="202"/>
      <c r="OT7" s="202"/>
      <c r="OU7" s="202"/>
      <c r="OV7" s="202"/>
      <c r="OW7" s="202"/>
      <c r="OX7" s="202"/>
      <c r="OY7" s="202"/>
      <c r="OZ7" s="202"/>
      <c r="PA7" s="202"/>
      <c r="PB7" s="202"/>
      <c r="PC7" s="202"/>
      <c r="PD7" s="202"/>
      <c r="PE7" s="202"/>
      <c r="PF7" s="202"/>
      <c r="PG7" s="202"/>
      <c r="PH7" s="202"/>
      <c r="PI7" s="202"/>
      <c r="PJ7" s="202"/>
      <c r="PK7" s="202"/>
      <c r="PL7" s="202"/>
      <c r="PM7" s="202"/>
      <c r="PN7" s="202"/>
      <c r="PO7" s="202"/>
      <c r="PP7" s="202"/>
      <c r="PQ7" s="202"/>
      <c r="PR7" s="202"/>
      <c r="PS7" s="202"/>
      <c r="PT7" s="202"/>
      <c r="PU7" s="202"/>
      <c r="PV7" s="202"/>
      <c r="PW7" s="202"/>
      <c r="PX7" s="202"/>
      <c r="PY7" s="202"/>
      <c r="PZ7" s="202"/>
      <c r="QA7" s="202"/>
      <c r="QB7" s="202"/>
      <c r="QC7" s="202"/>
      <c r="QD7" s="202"/>
      <c r="QE7" s="202"/>
      <c r="QF7" s="202"/>
      <c r="QG7" s="202"/>
      <c r="QH7" s="202"/>
      <c r="QI7" s="202"/>
      <c r="QJ7" s="202"/>
      <c r="QK7" s="202"/>
      <c r="QL7" s="202"/>
      <c r="QM7" s="202"/>
      <c r="QN7" s="202"/>
      <c r="QO7" s="202"/>
      <c r="QP7" s="202"/>
      <c r="QQ7" s="202"/>
      <c r="QR7" s="202"/>
      <c r="QS7" s="202"/>
      <c r="QT7" s="202"/>
      <c r="QU7" s="202"/>
      <c r="QV7" s="202"/>
      <c r="QW7" s="202"/>
      <c r="QX7" s="202"/>
      <c r="QY7" s="202"/>
      <c r="QZ7" s="202"/>
      <c r="RA7" s="202"/>
      <c r="RB7" s="202"/>
      <c r="RC7" s="202"/>
      <c r="RD7" s="202"/>
      <c r="RE7" s="202"/>
      <c r="RF7" s="202"/>
      <c r="RG7" s="202"/>
      <c r="RH7" s="202"/>
      <c r="RI7" s="202"/>
      <c r="RJ7" s="202"/>
      <c r="RK7" s="202"/>
      <c r="RL7" s="202"/>
      <c r="RM7" s="202"/>
      <c r="RN7" s="202"/>
      <c r="RO7" s="202"/>
      <c r="RP7" s="202"/>
      <c r="RQ7" s="202"/>
      <c r="RR7" s="202"/>
      <c r="RS7" s="202"/>
      <c r="RT7" s="202"/>
      <c r="RU7" s="202"/>
      <c r="RV7" s="202"/>
      <c r="RW7" s="202"/>
      <c r="RX7" s="202"/>
      <c r="RY7" s="202"/>
      <c r="RZ7" s="202"/>
      <c r="SA7" s="202"/>
      <c r="SB7" s="202"/>
      <c r="SC7" s="202"/>
      <c r="SD7" s="202"/>
      <c r="SE7" s="202"/>
      <c r="SF7" s="202"/>
      <c r="SG7" s="202"/>
      <c r="SH7" s="202"/>
      <c r="SI7" s="202"/>
      <c r="SJ7" s="202"/>
      <c r="SK7" s="202"/>
      <c r="SL7" s="202"/>
      <c r="SM7" s="202"/>
      <c r="SN7" s="202"/>
      <c r="SO7" s="202"/>
      <c r="SP7" s="202"/>
      <c r="SQ7" s="202"/>
      <c r="SR7" s="202"/>
      <c r="SS7" s="202"/>
      <c r="ST7" s="202"/>
      <c r="SU7" s="202"/>
      <c r="SV7" s="202"/>
      <c r="SW7" s="202"/>
      <c r="SX7" s="202"/>
      <c r="SY7" s="202"/>
      <c r="SZ7" s="202"/>
      <c r="TA7" s="202"/>
      <c r="TB7" s="202"/>
      <c r="TC7" s="202"/>
      <c r="TD7" s="202"/>
      <c r="TE7" s="202"/>
      <c r="TF7" s="202"/>
      <c r="TG7" s="202"/>
      <c r="TH7" s="202"/>
      <c r="TI7" s="202"/>
      <c r="TJ7" s="202"/>
      <c r="TK7" s="202"/>
      <c r="TL7" s="202"/>
      <c r="TM7" s="202"/>
      <c r="TN7" s="202"/>
      <c r="TO7" s="202"/>
      <c r="TP7" s="202"/>
      <c r="TQ7" s="202"/>
      <c r="TR7" s="202"/>
      <c r="TS7" s="202"/>
      <c r="TT7" s="202"/>
      <c r="TU7" s="202"/>
      <c r="TV7" s="202"/>
      <c r="TW7" s="202"/>
      <c r="TX7" s="202"/>
      <c r="TY7" s="202"/>
      <c r="TZ7" s="202"/>
      <c r="UA7" s="202"/>
      <c r="UB7" s="202"/>
      <c r="UC7" s="202"/>
      <c r="UD7" s="202"/>
      <c r="UE7" s="202"/>
      <c r="UF7" s="202"/>
      <c r="UG7" s="202"/>
      <c r="UH7" s="202"/>
      <c r="UI7" s="202"/>
      <c r="UJ7" s="202"/>
      <c r="UK7" s="202"/>
      <c r="UL7" s="202"/>
      <c r="UM7" s="202"/>
      <c r="UN7" s="202"/>
      <c r="UO7" s="202"/>
      <c r="UP7" s="202"/>
      <c r="UQ7" s="202"/>
      <c r="UR7" s="202"/>
      <c r="US7" s="202"/>
      <c r="UT7" s="202"/>
      <c r="UU7" s="202"/>
      <c r="UV7" s="202"/>
      <c r="UW7" s="202"/>
      <c r="UX7" s="202"/>
      <c r="UY7" s="202"/>
      <c r="UZ7" s="202"/>
      <c r="VA7" s="202"/>
      <c r="VB7" s="202"/>
      <c r="VC7" s="202"/>
      <c r="VD7" s="202"/>
      <c r="VE7" s="202"/>
      <c r="VF7" s="202"/>
      <c r="VG7" s="202"/>
      <c r="VH7" s="202"/>
      <c r="VI7" s="202"/>
      <c r="VJ7" s="202"/>
      <c r="VK7" s="202"/>
      <c r="VL7" s="202"/>
      <c r="VM7" s="202"/>
      <c r="VN7" s="202"/>
      <c r="VO7" s="202"/>
      <c r="VP7" s="202"/>
      <c r="VQ7" s="202"/>
      <c r="VR7" s="202"/>
      <c r="VS7" s="202"/>
      <c r="VT7" s="202"/>
      <c r="VU7" s="202"/>
      <c r="VV7" s="202"/>
      <c r="VW7" s="202"/>
      <c r="VX7" s="202"/>
      <c r="VY7" s="202"/>
      <c r="VZ7" s="202"/>
      <c r="WA7" s="202"/>
      <c r="WB7" s="202"/>
      <c r="WC7" s="202"/>
      <c r="WD7" s="202"/>
      <c r="WE7" s="202"/>
      <c r="WF7" s="202"/>
      <c r="WG7" s="202"/>
      <c r="WH7" s="202"/>
      <c r="WI7" s="202"/>
      <c r="WJ7" s="202"/>
      <c r="WK7" s="202"/>
      <c r="WL7" s="202"/>
      <c r="WM7" s="202"/>
      <c r="WN7" s="202"/>
      <c r="WO7" s="202"/>
      <c r="WP7" s="202"/>
      <c r="WQ7" s="202"/>
      <c r="WR7" s="202"/>
      <c r="WS7" s="202"/>
      <c r="WT7" s="202"/>
      <c r="WU7" s="202"/>
      <c r="WV7" s="202"/>
      <c r="WW7" s="202"/>
      <c r="WX7" s="202"/>
      <c r="WY7" s="202"/>
      <c r="WZ7" s="202"/>
      <c r="XA7" s="202"/>
      <c r="XB7" s="202"/>
      <c r="XC7" s="202"/>
      <c r="XD7" s="202"/>
      <c r="XE7" s="202"/>
      <c r="XF7" s="202"/>
      <c r="XG7" s="202"/>
      <c r="XH7" s="202"/>
      <c r="XI7" s="202"/>
      <c r="XJ7" s="202"/>
      <c r="XK7" s="202"/>
      <c r="XL7" s="202"/>
      <c r="XM7" s="202"/>
      <c r="XN7" s="202"/>
      <c r="XO7" s="202"/>
      <c r="XP7" s="202"/>
      <c r="XQ7" s="202"/>
      <c r="XR7" s="202"/>
      <c r="XS7" s="202"/>
      <c r="XT7" s="202"/>
      <c r="XU7" s="202"/>
      <c r="XV7" s="202"/>
      <c r="XW7" s="202"/>
      <c r="XX7" s="202"/>
      <c r="XY7" s="202"/>
      <c r="XZ7" s="202"/>
      <c r="YA7" s="202"/>
      <c r="YB7" s="202"/>
      <c r="YC7" s="202"/>
      <c r="YD7" s="202"/>
      <c r="YE7" s="202"/>
      <c r="YF7" s="202"/>
      <c r="YG7" s="202"/>
      <c r="YH7" s="202"/>
      <c r="YI7" s="202"/>
      <c r="YJ7" s="202"/>
      <c r="YK7" s="202"/>
      <c r="YL7" s="202"/>
      <c r="YM7" s="202"/>
      <c r="YN7" s="202"/>
      <c r="YO7" s="202"/>
      <c r="YP7" s="202"/>
      <c r="YQ7" s="202"/>
      <c r="YR7" s="202"/>
      <c r="YS7" s="202"/>
      <c r="YT7" s="202"/>
      <c r="YU7" s="202"/>
      <c r="YV7" s="202"/>
      <c r="YW7" s="202"/>
      <c r="YX7" s="202"/>
      <c r="YY7" s="202"/>
      <c r="YZ7" s="202"/>
      <c r="ZA7" s="202"/>
      <c r="ZB7" s="202"/>
      <c r="ZC7" s="202"/>
      <c r="ZD7" s="202"/>
      <c r="ZE7" s="202"/>
      <c r="ZF7" s="202"/>
      <c r="ZG7" s="202"/>
      <c r="ZH7" s="202"/>
      <c r="ZI7" s="202"/>
      <c r="ZJ7" s="202"/>
      <c r="ZK7" s="202"/>
      <c r="ZL7" s="202"/>
      <c r="ZM7" s="202"/>
      <c r="ZN7" s="202"/>
      <c r="ZO7" s="202"/>
      <c r="ZP7" s="202"/>
      <c r="ZQ7" s="202"/>
      <c r="ZR7" s="202"/>
      <c r="ZS7" s="202"/>
      <c r="ZT7" s="202"/>
      <c r="ZU7" s="202"/>
      <c r="ZV7" s="202"/>
      <c r="ZW7" s="202"/>
      <c r="ZX7" s="202"/>
      <c r="ZY7" s="202"/>
      <c r="ZZ7" s="202"/>
      <c r="AAA7" s="202"/>
      <c r="AAB7" s="202"/>
      <c r="AAC7" s="202"/>
      <c r="AAD7" s="202"/>
      <c r="AAE7" s="202"/>
      <c r="AAF7" s="202"/>
      <c r="AAG7" s="202"/>
      <c r="AAH7" s="202"/>
      <c r="AAI7" s="202"/>
      <c r="AAJ7" s="202"/>
      <c r="AAK7" s="202"/>
      <c r="AAL7" s="202"/>
      <c r="AAM7" s="202"/>
      <c r="AAN7" s="202"/>
      <c r="AAO7" s="202"/>
      <c r="AAP7" s="202"/>
      <c r="AAQ7" s="202"/>
      <c r="AAR7" s="202"/>
      <c r="AAS7" s="202"/>
      <c r="AAT7" s="202"/>
      <c r="AAU7" s="202"/>
      <c r="AAV7" s="202"/>
      <c r="AAW7" s="202"/>
      <c r="AAX7" s="202"/>
      <c r="AAY7" s="202"/>
      <c r="AAZ7" s="202"/>
      <c r="ABA7" s="202"/>
      <c r="ABB7" s="202"/>
      <c r="ABC7" s="202"/>
      <c r="ABD7" s="202"/>
      <c r="ABE7" s="202"/>
      <c r="ABF7" s="202"/>
      <c r="ABG7" s="202"/>
      <c r="ABH7" s="202"/>
      <c r="ABI7" s="202"/>
      <c r="ABJ7" s="202"/>
      <c r="ABK7" s="202"/>
      <c r="ABL7" s="202"/>
      <c r="ABM7" s="202"/>
      <c r="ABN7" s="202"/>
      <c r="ABO7" s="202"/>
      <c r="ABP7" s="202"/>
      <c r="ABQ7" s="202"/>
      <c r="ABR7" s="202"/>
      <c r="ABS7" s="202"/>
      <c r="ABT7" s="202"/>
      <c r="ABU7" s="202"/>
      <c r="ABV7" s="202"/>
      <c r="ABW7" s="202"/>
      <c r="ABX7" s="202"/>
      <c r="ABY7" s="202"/>
      <c r="ABZ7" s="202"/>
      <c r="ACA7" s="202"/>
      <c r="ACB7" s="202"/>
      <c r="ACC7" s="202"/>
      <c r="ACD7" s="202"/>
      <c r="ACE7" s="202"/>
      <c r="ACF7" s="202"/>
      <c r="ACG7" s="202"/>
      <c r="ACH7" s="202"/>
      <c r="ACI7" s="202"/>
      <c r="ACJ7" s="202"/>
      <c r="ACK7" s="202"/>
      <c r="ACL7" s="202"/>
      <c r="ACM7" s="202"/>
      <c r="ACN7" s="202"/>
      <c r="ACO7" s="202"/>
      <c r="ACP7" s="202"/>
      <c r="ACQ7" s="202"/>
      <c r="ACR7" s="202"/>
      <c r="ACS7" s="202"/>
      <c r="ACT7" s="202"/>
      <c r="ACU7" s="202"/>
      <c r="ACV7" s="202"/>
      <c r="ACW7" s="202"/>
      <c r="ACX7" s="202"/>
      <c r="ACY7" s="202"/>
      <c r="ACZ7" s="202"/>
      <c r="ADA7" s="202"/>
      <c r="ADB7" s="202"/>
      <c r="ADC7" s="202"/>
      <c r="ADD7" s="202"/>
      <c r="ADE7" s="202"/>
      <c r="ADF7" s="202"/>
      <c r="ADG7" s="202"/>
      <c r="ADH7" s="202"/>
      <c r="ADI7" s="202"/>
      <c r="ADJ7" s="202"/>
      <c r="ADK7" s="202"/>
      <c r="ADL7" s="202"/>
      <c r="ADM7" s="202"/>
      <c r="ADN7" s="202"/>
      <c r="ADO7" s="202"/>
      <c r="ADP7" s="202"/>
      <c r="ADQ7" s="202"/>
      <c r="ADR7" s="202"/>
      <c r="ADS7" s="202"/>
      <c r="ADT7" s="202"/>
      <c r="ADU7" s="202"/>
      <c r="ADV7" s="202"/>
      <c r="ADW7" s="202"/>
      <c r="ADX7" s="202"/>
      <c r="ADY7" s="202"/>
      <c r="ADZ7" s="202"/>
      <c r="AEA7" s="202"/>
      <c r="AEB7" s="202"/>
      <c r="AEC7" s="202"/>
      <c r="AED7" s="202"/>
      <c r="AEE7" s="202"/>
      <c r="AEF7" s="202"/>
      <c r="AEG7" s="202"/>
      <c r="AEH7" s="202"/>
      <c r="AEI7" s="202"/>
      <c r="AEJ7" s="202"/>
      <c r="AEK7" s="202"/>
      <c r="AEL7" s="202"/>
      <c r="AEM7" s="202"/>
      <c r="AEN7" s="202"/>
      <c r="AEO7" s="202"/>
      <c r="AEP7" s="202"/>
      <c r="AEQ7" s="202"/>
      <c r="AER7" s="202"/>
      <c r="AES7" s="202"/>
      <c r="AET7" s="202"/>
      <c r="AEU7" s="202"/>
      <c r="AEV7" s="202"/>
      <c r="AEW7" s="202"/>
      <c r="AEX7" s="202"/>
      <c r="AEY7" s="202"/>
      <c r="AEZ7" s="202"/>
      <c r="AFA7" s="202"/>
      <c r="AFB7" s="202"/>
      <c r="AFC7" s="202"/>
      <c r="AFD7" s="202"/>
      <c r="AFE7" s="202"/>
      <c r="AFF7" s="202"/>
      <c r="AFG7" s="202"/>
      <c r="AFH7" s="202"/>
      <c r="AFI7" s="202"/>
      <c r="AFJ7" s="202"/>
      <c r="AFK7" s="202"/>
      <c r="AFL7" s="202"/>
      <c r="AFM7" s="202"/>
      <c r="AFN7" s="202"/>
      <c r="AFO7" s="202"/>
      <c r="AFP7" s="202"/>
      <c r="AFQ7" s="202"/>
      <c r="AFR7" s="202"/>
      <c r="AFS7" s="202"/>
      <c r="AFT7" s="202"/>
      <c r="AFU7" s="202"/>
      <c r="AFV7" s="202"/>
      <c r="AFW7" s="202"/>
      <c r="AFX7" s="202"/>
      <c r="AFY7" s="202"/>
      <c r="AFZ7" s="202"/>
      <c r="AGA7" s="202"/>
      <c r="AGB7" s="202"/>
      <c r="AGC7" s="202"/>
      <c r="AGD7" s="202"/>
      <c r="AGE7" s="202"/>
      <c r="AGF7" s="202"/>
      <c r="AGG7" s="202"/>
      <c r="AGH7" s="202"/>
      <c r="AGI7" s="202"/>
      <c r="AGJ7" s="202"/>
      <c r="AGK7" s="202"/>
      <c r="AGL7" s="202"/>
      <c r="AGM7" s="202"/>
      <c r="AGN7" s="202"/>
      <c r="AGO7" s="202"/>
      <c r="AGP7" s="202"/>
      <c r="AGQ7" s="202"/>
      <c r="AGR7" s="202"/>
      <c r="AGS7" s="202"/>
      <c r="AGT7" s="202"/>
      <c r="AGU7" s="202"/>
      <c r="AGV7" s="202"/>
      <c r="AGW7" s="202"/>
      <c r="AGX7" s="202"/>
      <c r="AGY7" s="202"/>
      <c r="AGZ7" s="202"/>
      <c r="AHA7" s="202"/>
      <c r="AHB7" s="202"/>
      <c r="AHC7" s="202"/>
      <c r="AHD7" s="202"/>
      <c r="AHE7" s="202"/>
      <c r="AHF7" s="202"/>
      <c r="AHG7" s="202"/>
      <c r="AHH7" s="202"/>
      <c r="AHI7" s="202"/>
      <c r="AHJ7" s="202"/>
      <c r="AHK7" s="202"/>
      <c r="AHL7" s="202"/>
      <c r="AHM7" s="202"/>
      <c r="AHN7" s="202"/>
      <c r="AHO7" s="202"/>
      <c r="AHP7" s="202"/>
      <c r="AHQ7" s="202"/>
      <c r="AHR7" s="202"/>
      <c r="AHS7" s="202"/>
      <c r="AHT7" s="202"/>
      <c r="AHU7" s="202"/>
      <c r="AHV7" s="202"/>
      <c r="AHW7" s="202"/>
      <c r="AHX7" s="202"/>
      <c r="AHY7" s="202"/>
      <c r="AHZ7" s="202"/>
      <c r="AIA7" s="202"/>
      <c r="AIB7" s="202"/>
      <c r="AIC7" s="202"/>
      <c r="AID7" s="202"/>
      <c r="AIE7" s="202"/>
      <c r="AIF7" s="202"/>
      <c r="AIG7" s="202"/>
      <c r="AIH7" s="202"/>
      <c r="AII7" s="202"/>
      <c r="AIJ7" s="202"/>
      <c r="AIK7" s="202"/>
      <c r="AIL7" s="202"/>
      <c r="AIM7" s="202"/>
      <c r="AIN7" s="202"/>
      <c r="AIO7" s="202"/>
      <c r="AIP7" s="202"/>
      <c r="AIQ7" s="202"/>
      <c r="AIR7" s="202"/>
      <c r="AIS7" s="202"/>
      <c r="AIT7" s="202"/>
      <c r="AIU7" s="202"/>
      <c r="AIV7" s="202"/>
      <c r="AIW7" s="202"/>
      <c r="AIX7" s="202"/>
      <c r="AIY7" s="202"/>
      <c r="AIZ7" s="202"/>
      <c r="AJA7" s="202"/>
      <c r="AJB7" s="202"/>
      <c r="AJC7" s="202"/>
      <c r="AJD7" s="202"/>
      <c r="AJE7" s="202"/>
      <c r="AJF7" s="202"/>
      <c r="AJG7" s="202"/>
      <c r="AJH7" s="202"/>
      <c r="AJI7" s="202"/>
      <c r="AJJ7" s="202"/>
      <c r="AJK7" s="202"/>
      <c r="AJL7" s="202"/>
      <c r="AJM7" s="202"/>
      <c r="AJN7" s="202"/>
      <c r="AJO7" s="202"/>
      <c r="AJP7" s="202"/>
      <c r="AJQ7" s="202"/>
      <c r="AJR7" s="202"/>
      <c r="AJS7" s="202"/>
      <c r="AJT7" s="202"/>
      <c r="AJU7" s="202"/>
      <c r="AJV7" s="202"/>
      <c r="AJW7" s="202"/>
      <c r="AJX7" s="202"/>
      <c r="AJY7" s="202"/>
      <c r="AJZ7" s="202"/>
      <c r="AKA7" s="202"/>
      <c r="AKB7" s="202"/>
      <c r="AKC7" s="202"/>
      <c r="AKD7" s="202"/>
      <c r="AKE7" s="202"/>
      <c r="AKF7" s="202"/>
      <c r="AKG7" s="202"/>
      <c r="AKH7" s="202"/>
      <c r="AKI7" s="202"/>
      <c r="AKJ7" s="202"/>
      <c r="AKK7" s="202"/>
      <c r="AKL7" s="202"/>
      <c r="AKM7" s="202"/>
      <c r="AKN7" s="202"/>
      <c r="AKO7" s="202"/>
      <c r="AKP7" s="202"/>
      <c r="AKQ7" s="202"/>
      <c r="AKR7" s="202"/>
      <c r="AKS7" s="202"/>
      <c r="AKT7" s="202"/>
      <c r="AKU7" s="202"/>
      <c r="AKV7" s="202"/>
      <c r="AKW7" s="202"/>
      <c r="AKX7" s="202"/>
      <c r="AKY7" s="202"/>
      <c r="AKZ7" s="202"/>
      <c r="ALA7" s="202"/>
      <c r="ALB7" s="202"/>
      <c r="ALC7" s="202"/>
      <c r="ALD7" s="202"/>
      <c r="ALE7" s="202"/>
      <c r="ALF7" s="202"/>
      <c r="ALG7" s="202"/>
      <c r="ALH7" s="202"/>
      <c r="ALI7" s="202"/>
      <c r="ALJ7" s="202"/>
      <c r="ALK7" s="202"/>
      <c r="ALL7" s="202"/>
      <c r="ALM7" s="202"/>
      <c r="ALN7" s="202"/>
      <c r="ALO7" s="202"/>
      <c r="ALP7" s="202"/>
      <c r="ALQ7" s="202"/>
      <c r="ALR7" s="202"/>
      <c r="ALS7" s="202"/>
      <c r="ALT7" s="202"/>
      <c r="ALU7" s="202"/>
      <c r="ALV7" s="202"/>
      <c r="ALW7" s="202"/>
      <c r="ALX7" s="202"/>
      <c r="ALY7" s="202"/>
      <c r="ALZ7" s="202"/>
      <c r="AMA7" s="202"/>
      <c r="AMB7" s="202"/>
      <c r="AMC7" s="202"/>
      <c r="AMD7" s="202"/>
      <c r="AME7" s="202"/>
      <c r="AMF7" s="202"/>
      <c r="AMG7" s="202"/>
      <c r="AMH7" s="202"/>
      <c r="AMI7" s="202"/>
      <c r="AMJ7" s="202"/>
    </row>
    <row r="8" spans="1:1024" ht="15.95" customHeight="1">
      <c r="A8" s="126" t="s">
        <v>101</v>
      </c>
      <c r="B8" s="341">
        <v>128</v>
      </c>
      <c r="C8" s="341">
        <v>503</v>
      </c>
      <c r="D8" s="341">
        <v>36</v>
      </c>
      <c r="E8" s="343">
        <v>0</v>
      </c>
      <c r="F8" s="341">
        <v>27.9</v>
      </c>
      <c r="G8" s="345">
        <v>149</v>
      </c>
      <c r="H8" s="346">
        <v>1976</v>
      </c>
      <c r="I8" s="129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2"/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202"/>
      <c r="BR8" s="202"/>
      <c r="BS8" s="202"/>
      <c r="BT8" s="202"/>
      <c r="BU8" s="202"/>
      <c r="BV8" s="202"/>
      <c r="BW8" s="202"/>
      <c r="BX8" s="202"/>
      <c r="BY8" s="202"/>
      <c r="BZ8" s="202"/>
      <c r="CA8" s="202"/>
      <c r="CB8" s="202"/>
      <c r="CC8" s="202"/>
      <c r="CD8" s="202"/>
      <c r="CE8" s="202"/>
      <c r="CF8" s="202"/>
      <c r="CG8" s="202"/>
      <c r="CH8" s="202"/>
      <c r="CI8" s="202"/>
      <c r="CJ8" s="202"/>
      <c r="CK8" s="202"/>
      <c r="CL8" s="202"/>
      <c r="CM8" s="202"/>
      <c r="CN8" s="202"/>
      <c r="CO8" s="202"/>
      <c r="CP8" s="202"/>
      <c r="CQ8" s="202"/>
      <c r="CR8" s="202"/>
      <c r="CS8" s="202"/>
      <c r="CT8" s="202"/>
      <c r="CU8" s="202"/>
      <c r="CV8" s="202"/>
      <c r="CW8" s="202"/>
      <c r="CX8" s="202"/>
      <c r="CY8" s="202"/>
      <c r="CZ8" s="202"/>
      <c r="DA8" s="202"/>
      <c r="DB8" s="202"/>
      <c r="DC8" s="202"/>
      <c r="DD8" s="202"/>
      <c r="DE8" s="202"/>
      <c r="DF8" s="202"/>
      <c r="DG8" s="202"/>
      <c r="DH8" s="202"/>
      <c r="DI8" s="202"/>
      <c r="DJ8" s="202"/>
      <c r="DK8" s="202"/>
      <c r="DL8" s="202"/>
      <c r="DM8" s="202"/>
      <c r="DN8" s="202"/>
      <c r="DO8" s="202"/>
      <c r="DP8" s="202"/>
      <c r="DQ8" s="202"/>
      <c r="DR8" s="202"/>
      <c r="DS8" s="202"/>
      <c r="DT8" s="202"/>
      <c r="DU8" s="202"/>
      <c r="DV8" s="202"/>
      <c r="DW8" s="202"/>
      <c r="DX8" s="202"/>
      <c r="DY8" s="202"/>
      <c r="DZ8" s="202"/>
      <c r="EA8" s="202"/>
      <c r="EB8" s="202"/>
      <c r="EC8" s="202"/>
      <c r="ED8" s="202"/>
      <c r="EE8" s="202"/>
      <c r="EF8" s="202"/>
      <c r="EG8" s="202"/>
      <c r="EH8" s="202"/>
      <c r="EI8" s="202"/>
      <c r="EJ8" s="202"/>
      <c r="EK8" s="202"/>
      <c r="EL8" s="202"/>
      <c r="EM8" s="202"/>
      <c r="EN8" s="202"/>
      <c r="EO8" s="202"/>
      <c r="EP8" s="202"/>
      <c r="EQ8" s="202"/>
      <c r="ER8" s="202"/>
      <c r="ES8" s="202"/>
      <c r="ET8" s="202"/>
      <c r="EU8" s="202"/>
      <c r="EV8" s="202"/>
      <c r="EW8" s="202"/>
      <c r="EX8" s="202"/>
      <c r="EY8" s="202"/>
      <c r="EZ8" s="202"/>
      <c r="FA8" s="202"/>
      <c r="FB8" s="202"/>
      <c r="FC8" s="202"/>
      <c r="FD8" s="202"/>
      <c r="FE8" s="202"/>
      <c r="FF8" s="202"/>
      <c r="FG8" s="202"/>
      <c r="FH8" s="202"/>
      <c r="FI8" s="202"/>
      <c r="FJ8" s="202"/>
      <c r="FK8" s="202"/>
      <c r="FL8" s="202"/>
      <c r="FM8" s="202"/>
      <c r="FN8" s="202"/>
      <c r="FO8" s="202"/>
      <c r="FP8" s="202"/>
      <c r="FQ8" s="202"/>
      <c r="FR8" s="202"/>
      <c r="FS8" s="202"/>
      <c r="FT8" s="202"/>
      <c r="FU8" s="202"/>
      <c r="FV8" s="202"/>
      <c r="FW8" s="202"/>
      <c r="FX8" s="202"/>
      <c r="FY8" s="202"/>
      <c r="FZ8" s="202"/>
      <c r="GA8" s="202"/>
      <c r="GB8" s="202"/>
      <c r="GC8" s="202"/>
      <c r="GD8" s="202"/>
      <c r="GE8" s="202"/>
      <c r="GF8" s="202"/>
      <c r="GG8" s="202"/>
      <c r="GH8" s="202"/>
      <c r="GI8" s="202"/>
      <c r="GJ8" s="202"/>
      <c r="GK8" s="202"/>
      <c r="GL8" s="202"/>
      <c r="GM8" s="202"/>
      <c r="GN8" s="202"/>
      <c r="GO8" s="202"/>
      <c r="GP8" s="202"/>
      <c r="GQ8" s="202"/>
      <c r="GR8" s="202"/>
      <c r="GS8" s="202"/>
      <c r="GT8" s="202"/>
      <c r="GU8" s="202"/>
      <c r="GV8" s="202"/>
      <c r="GW8" s="202"/>
      <c r="GX8" s="202"/>
      <c r="GY8" s="202"/>
      <c r="GZ8" s="202"/>
      <c r="HA8" s="202"/>
      <c r="HB8" s="202"/>
      <c r="HC8" s="202"/>
      <c r="HD8" s="202"/>
      <c r="HE8" s="202"/>
      <c r="HF8" s="202"/>
      <c r="HG8" s="202"/>
      <c r="HH8" s="202"/>
      <c r="HI8" s="202"/>
      <c r="HJ8" s="202"/>
      <c r="HK8" s="202"/>
      <c r="HL8" s="202"/>
      <c r="HM8" s="202"/>
      <c r="HN8" s="202"/>
      <c r="HO8" s="202"/>
      <c r="HP8" s="202"/>
      <c r="HQ8" s="202"/>
      <c r="HR8" s="202"/>
      <c r="HS8" s="202"/>
      <c r="HT8" s="202"/>
      <c r="HU8" s="202"/>
      <c r="HV8" s="202"/>
      <c r="HW8" s="202"/>
      <c r="HX8" s="202"/>
      <c r="HY8" s="202"/>
      <c r="HZ8" s="202"/>
      <c r="IA8" s="202"/>
      <c r="IB8" s="202"/>
      <c r="IC8" s="202"/>
      <c r="ID8" s="202"/>
      <c r="IE8" s="202"/>
      <c r="IF8" s="202"/>
      <c r="IG8" s="202"/>
      <c r="IH8" s="202"/>
      <c r="II8" s="202"/>
      <c r="IJ8" s="202"/>
      <c r="IK8" s="202"/>
      <c r="IL8" s="202"/>
      <c r="IM8" s="202"/>
      <c r="IN8" s="202"/>
      <c r="IO8" s="202"/>
      <c r="IP8" s="202"/>
      <c r="IQ8" s="202"/>
      <c r="IR8" s="202"/>
      <c r="IS8" s="202"/>
      <c r="IT8" s="202"/>
      <c r="IU8" s="202"/>
      <c r="IV8" s="202"/>
      <c r="IW8" s="202"/>
      <c r="IX8" s="202"/>
      <c r="IY8" s="202"/>
      <c r="IZ8" s="202"/>
      <c r="JA8" s="202"/>
      <c r="JB8" s="202"/>
      <c r="JC8" s="202"/>
      <c r="JD8" s="202"/>
      <c r="JE8" s="202"/>
      <c r="JF8" s="202"/>
      <c r="JG8" s="202"/>
      <c r="JH8" s="202"/>
      <c r="JI8" s="202"/>
      <c r="JJ8" s="202"/>
      <c r="JK8" s="202"/>
      <c r="JL8" s="202"/>
      <c r="JM8" s="202"/>
      <c r="JN8" s="202"/>
      <c r="JO8" s="202"/>
      <c r="JP8" s="202"/>
      <c r="JQ8" s="202"/>
      <c r="JR8" s="202"/>
      <c r="JS8" s="202"/>
      <c r="JT8" s="202"/>
      <c r="JU8" s="202"/>
      <c r="JV8" s="202"/>
      <c r="JW8" s="202"/>
      <c r="JX8" s="202"/>
      <c r="JY8" s="202"/>
      <c r="JZ8" s="202"/>
      <c r="KA8" s="202"/>
      <c r="KB8" s="202"/>
      <c r="KC8" s="202"/>
      <c r="KD8" s="202"/>
      <c r="KE8" s="202"/>
      <c r="KF8" s="202"/>
      <c r="KG8" s="202"/>
      <c r="KH8" s="202"/>
      <c r="KI8" s="202"/>
      <c r="KJ8" s="202"/>
      <c r="KK8" s="202"/>
      <c r="KL8" s="202"/>
      <c r="KM8" s="202"/>
      <c r="KN8" s="202"/>
      <c r="KO8" s="202"/>
      <c r="KP8" s="202"/>
      <c r="KQ8" s="202"/>
      <c r="KR8" s="202"/>
      <c r="KS8" s="202"/>
      <c r="KT8" s="202"/>
      <c r="KU8" s="202"/>
      <c r="KV8" s="202"/>
      <c r="KW8" s="202"/>
      <c r="KX8" s="202"/>
      <c r="KY8" s="202"/>
      <c r="KZ8" s="202"/>
      <c r="LA8" s="202"/>
      <c r="LB8" s="202"/>
      <c r="LC8" s="202"/>
      <c r="LD8" s="202"/>
      <c r="LE8" s="202"/>
      <c r="LF8" s="202"/>
      <c r="LG8" s="202"/>
      <c r="LH8" s="202"/>
      <c r="LI8" s="202"/>
      <c r="LJ8" s="202"/>
      <c r="LK8" s="202"/>
      <c r="LL8" s="202"/>
      <c r="LM8" s="202"/>
      <c r="LN8" s="202"/>
      <c r="LO8" s="202"/>
      <c r="LP8" s="202"/>
      <c r="LQ8" s="202"/>
      <c r="LR8" s="202"/>
      <c r="LS8" s="202"/>
      <c r="LT8" s="202"/>
      <c r="LU8" s="202"/>
      <c r="LV8" s="202"/>
      <c r="LW8" s="202"/>
      <c r="LX8" s="202"/>
      <c r="LY8" s="202"/>
      <c r="LZ8" s="202"/>
      <c r="MA8" s="202"/>
      <c r="MB8" s="202"/>
      <c r="MC8" s="202"/>
      <c r="MD8" s="202"/>
      <c r="ME8" s="202"/>
      <c r="MF8" s="202"/>
      <c r="MG8" s="202"/>
      <c r="MH8" s="202"/>
      <c r="MI8" s="202"/>
      <c r="MJ8" s="202"/>
      <c r="MK8" s="202"/>
      <c r="ML8" s="202"/>
      <c r="MM8" s="202"/>
      <c r="MN8" s="202"/>
      <c r="MO8" s="202"/>
      <c r="MP8" s="202"/>
      <c r="MQ8" s="202"/>
      <c r="MR8" s="202"/>
      <c r="MS8" s="202"/>
      <c r="MT8" s="202"/>
      <c r="MU8" s="202"/>
      <c r="MV8" s="202"/>
      <c r="MW8" s="202"/>
      <c r="MX8" s="202"/>
      <c r="MY8" s="202"/>
      <c r="MZ8" s="202"/>
      <c r="NA8" s="202"/>
      <c r="NB8" s="202"/>
      <c r="NC8" s="202"/>
      <c r="ND8" s="202"/>
      <c r="NE8" s="202"/>
      <c r="NF8" s="202"/>
      <c r="NG8" s="202"/>
      <c r="NH8" s="202"/>
      <c r="NI8" s="202"/>
      <c r="NJ8" s="202"/>
      <c r="NK8" s="202"/>
      <c r="NL8" s="202"/>
      <c r="NM8" s="202"/>
      <c r="NN8" s="202"/>
      <c r="NO8" s="202"/>
      <c r="NP8" s="202"/>
      <c r="NQ8" s="202"/>
      <c r="NR8" s="202"/>
      <c r="NS8" s="202"/>
      <c r="NT8" s="202"/>
      <c r="NU8" s="202"/>
      <c r="NV8" s="202"/>
      <c r="NW8" s="202"/>
      <c r="NX8" s="202"/>
      <c r="NY8" s="202"/>
      <c r="NZ8" s="202"/>
      <c r="OA8" s="202"/>
      <c r="OB8" s="202"/>
      <c r="OC8" s="202"/>
      <c r="OD8" s="202"/>
      <c r="OE8" s="202"/>
      <c r="OF8" s="202"/>
      <c r="OG8" s="202"/>
      <c r="OH8" s="202"/>
      <c r="OI8" s="202"/>
      <c r="OJ8" s="202"/>
      <c r="OK8" s="202"/>
      <c r="OL8" s="202"/>
      <c r="OM8" s="202"/>
      <c r="ON8" s="202"/>
      <c r="OO8" s="202"/>
      <c r="OP8" s="202"/>
      <c r="OQ8" s="202"/>
      <c r="OR8" s="202"/>
      <c r="OS8" s="202"/>
      <c r="OT8" s="202"/>
      <c r="OU8" s="202"/>
      <c r="OV8" s="202"/>
      <c r="OW8" s="202"/>
      <c r="OX8" s="202"/>
      <c r="OY8" s="202"/>
      <c r="OZ8" s="202"/>
      <c r="PA8" s="202"/>
      <c r="PB8" s="202"/>
      <c r="PC8" s="202"/>
      <c r="PD8" s="202"/>
      <c r="PE8" s="202"/>
      <c r="PF8" s="202"/>
      <c r="PG8" s="202"/>
      <c r="PH8" s="202"/>
      <c r="PI8" s="202"/>
      <c r="PJ8" s="202"/>
      <c r="PK8" s="202"/>
      <c r="PL8" s="202"/>
      <c r="PM8" s="202"/>
      <c r="PN8" s="202"/>
      <c r="PO8" s="202"/>
      <c r="PP8" s="202"/>
      <c r="PQ8" s="202"/>
      <c r="PR8" s="202"/>
      <c r="PS8" s="202"/>
      <c r="PT8" s="202"/>
      <c r="PU8" s="202"/>
      <c r="PV8" s="202"/>
      <c r="PW8" s="202"/>
      <c r="PX8" s="202"/>
      <c r="PY8" s="202"/>
      <c r="PZ8" s="202"/>
      <c r="QA8" s="202"/>
      <c r="QB8" s="202"/>
      <c r="QC8" s="202"/>
      <c r="QD8" s="202"/>
      <c r="QE8" s="202"/>
      <c r="QF8" s="202"/>
      <c r="QG8" s="202"/>
      <c r="QH8" s="202"/>
      <c r="QI8" s="202"/>
      <c r="QJ8" s="202"/>
      <c r="QK8" s="202"/>
      <c r="QL8" s="202"/>
      <c r="QM8" s="202"/>
      <c r="QN8" s="202"/>
      <c r="QO8" s="202"/>
      <c r="QP8" s="202"/>
      <c r="QQ8" s="202"/>
      <c r="QR8" s="202"/>
      <c r="QS8" s="202"/>
      <c r="QT8" s="202"/>
      <c r="QU8" s="202"/>
      <c r="QV8" s="202"/>
      <c r="QW8" s="202"/>
      <c r="QX8" s="202"/>
      <c r="QY8" s="202"/>
      <c r="QZ8" s="202"/>
      <c r="RA8" s="202"/>
      <c r="RB8" s="202"/>
      <c r="RC8" s="202"/>
      <c r="RD8" s="202"/>
      <c r="RE8" s="202"/>
      <c r="RF8" s="202"/>
      <c r="RG8" s="202"/>
      <c r="RH8" s="202"/>
      <c r="RI8" s="202"/>
      <c r="RJ8" s="202"/>
      <c r="RK8" s="202"/>
      <c r="RL8" s="202"/>
      <c r="RM8" s="202"/>
      <c r="RN8" s="202"/>
      <c r="RO8" s="202"/>
      <c r="RP8" s="202"/>
      <c r="RQ8" s="202"/>
      <c r="RR8" s="202"/>
      <c r="RS8" s="202"/>
      <c r="RT8" s="202"/>
      <c r="RU8" s="202"/>
      <c r="RV8" s="202"/>
      <c r="RW8" s="202"/>
      <c r="RX8" s="202"/>
      <c r="RY8" s="202"/>
      <c r="RZ8" s="202"/>
      <c r="SA8" s="202"/>
      <c r="SB8" s="202"/>
      <c r="SC8" s="202"/>
      <c r="SD8" s="202"/>
      <c r="SE8" s="202"/>
      <c r="SF8" s="202"/>
      <c r="SG8" s="202"/>
      <c r="SH8" s="202"/>
      <c r="SI8" s="202"/>
      <c r="SJ8" s="202"/>
      <c r="SK8" s="202"/>
      <c r="SL8" s="202"/>
      <c r="SM8" s="202"/>
      <c r="SN8" s="202"/>
      <c r="SO8" s="202"/>
      <c r="SP8" s="202"/>
      <c r="SQ8" s="202"/>
      <c r="SR8" s="202"/>
      <c r="SS8" s="202"/>
      <c r="ST8" s="202"/>
      <c r="SU8" s="202"/>
      <c r="SV8" s="202"/>
      <c r="SW8" s="202"/>
      <c r="SX8" s="202"/>
      <c r="SY8" s="202"/>
      <c r="SZ8" s="202"/>
      <c r="TA8" s="202"/>
      <c r="TB8" s="202"/>
      <c r="TC8" s="202"/>
      <c r="TD8" s="202"/>
      <c r="TE8" s="202"/>
      <c r="TF8" s="202"/>
      <c r="TG8" s="202"/>
      <c r="TH8" s="202"/>
      <c r="TI8" s="202"/>
      <c r="TJ8" s="202"/>
      <c r="TK8" s="202"/>
      <c r="TL8" s="202"/>
      <c r="TM8" s="202"/>
      <c r="TN8" s="202"/>
      <c r="TO8" s="202"/>
      <c r="TP8" s="202"/>
      <c r="TQ8" s="202"/>
      <c r="TR8" s="202"/>
      <c r="TS8" s="202"/>
      <c r="TT8" s="202"/>
      <c r="TU8" s="202"/>
      <c r="TV8" s="202"/>
      <c r="TW8" s="202"/>
      <c r="TX8" s="202"/>
      <c r="TY8" s="202"/>
      <c r="TZ8" s="202"/>
      <c r="UA8" s="202"/>
      <c r="UB8" s="202"/>
      <c r="UC8" s="202"/>
      <c r="UD8" s="202"/>
      <c r="UE8" s="202"/>
      <c r="UF8" s="202"/>
      <c r="UG8" s="202"/>
      <c r="UH8" s="202"/>
      <c r="UI8" s="202"/>
      <c r="UJ8" s="202"/>
      <c r="UK8" s="202"/>
      <c r="UL8" s="202"/>
      <c r="UM8" s="202"/>
      <c r="UN8" s="202"/>
      <c r="UO8" s="202"/>
      <c r="UP8" s="202"/>
      <c r="UQ8" s="202"/>
      <c r="UR8" s="202"/>
      <c r="US8" s="202"/>
      <c r="UT8" s="202"/>
      <c r="UU8" s="202"/>
      <c r="UV8" s="202"/>
      <c r="UW8" s="202"/>
      <c r="UX8" s="202"/>
      <c r="UY8" s="202"/>
      <c r="UZ8" s="202"/>
      <c r="VA8" s="202"/>
      <c r="VB8" s="202"/>
      <c r="VC8" s="202"/>
      <c r="VD8" s="202"/>
      <c r="VE8" s="202"/>
      <c r="VF8" s="202"/>
      <c r="VG8" s="202"/>
      <c r="VH8" s="202"/>
      <c r="VI8" s="202"/>
      <c r="VJ8" s="202"/>
      <c r="VK8" s="202"/>
      <c r="VL8" s="202"/>
      <c r="VM8" s="202"/>
      <c r="VN8" s="202"/>
      <c r="VO8" s="202"/>
      <c r="VP8" s="202"/>
      <c r="VQ8" s="202"/>
      <c r="VR8" s="202"/>
      <c r="VS8" s="202"/>
      <c r="VT8" s="202"/>
      <c r="VU8" s="202"/>
      <c r="VV8" s="202"/>
      <c r="VW8" s="202"/>
      <c r="VX8" s="202"/>
      <c r="VY8" s="202"/>
      <c r="VZ8" s="202"/>
      <c r="WA8" s="202"/>
      <c r="WB8" s="202"/>
      <c r="WC8" s="202"/>
      <c r="WD8" s="202"/>
      <c r="WE8" s="202"/>
      <c r="WF8" s="202"/>
      <c r="WG8" s="202"/>
      <c r="WH8" s="202"/>
      <c r="WI8" s="202"/>
      <c r="WJ8" s="202"/>
      <c r="WK8" s="202"/>
      <c r="WL8" s="202"/>
      <c r="WM8" s="202"/>
      <c r="WN8" s="202"/>
      <c r="WO8" s="202"/>
      <c r="WP8" s="202"/>
      <c r="WQ8" s="202"/>
      <c r="WR8" s="202"/>
      <c r="WS8" s="202"/>
      <c r="WT8" s="202"/>
      <c r="WU8" s="202"/>
      <c r="WV8" s="202"/>
      <c r="WW8" s="202"/>
      <c r="WX8" s="202"/>
      <c r="WY8" s="202"/>
      <c r="WZ8" s="202"/>
      <c r="XA8" s="202"/>
      <c r="XB8" s="202"/>
      <c r="XC8" s="202"/>
      <c r="XD8" s="202"/>
      <c r="XE8" s="202"/>
      <c r="XF8" s="202"/>
      <c r="XG8" s="202"/>
      <c r="XH8" s="202"/>
      <c r="XI8" s="202"/>
      <c r="XJ8" s="202"/>
      <c r="XK8" s="202"/>
      <c r="XL8" s="202"/>
      <c r="XM8" s="202"/>
      <c r="XN8" s="202"/>
      <c r="XO8" s="202"/>
      <c r="XP8" s="202"/>
      <c r="XQ8" s="202"/>
      <c r="XR8" s="202"/>
      <c r="XS8" s="202"/>
      <c r="XT8" s="202"/>
      <c r="XU8" s="202"/>
      <c r="XV8" s="202"/>
      <c r="XW8" s="202"/>
      <c r="XX8" s="202"/>
      <c r="XY8" s="202"/>
      <c r="XZ8" s="202"/>
      <c r="YA8" s="202"/>
      <c r="YB8" s="202"/>
      <c r="YC8" s="202"/>
      <c r="YD8" s="202"/>
      <c r="YE8" s="202"/>
      <c r="YF8" s="202"/>
      <c r="YG8" s="202"/>
      <c r="YH8" s="202"/>
      <c r="YI8" s="202"/>
      <c r="YJ8" s="202"/>
      <c r="YK8" s="202"/>
      <c r="YL8" s="202"/>
      <c r="YM8" s="202"/>
      <c r="YN8" s="202"/>
      <c r="YO8" s="202"/>
      <c r="YP8" s="202"/>
      <c r="YQ8" s="202"/>
      <c r="YR8" s="202"/>
      <c r="YS8" s="202"/>
      <c r="YT8" s="202"/>
      <c r="YU8" s="202"/>
      <c r="YV8" s="202"/>
      <c r="YW8" s="202"/>
      <c r="YX8" s="202"/>
      <c r="YY8" s="202"/>
      <c r="YZ8" s="202"/>
      <c r="ZA8" s="202"/>
      <c r="ZB8" s="202"/>
      <c r="ZC8" s="202"/>
      <c r="ZD8" s="202"/>
      <c r="ZE8" s="202"/>
      <c r="ZF8" s="202"/>
      <c r="ZG8" s="202"/>
      <c r="ZH8" s="202"/>
      <c r="ZI8" s="202"/>
      <c r="ZJ8" s="202"/>
      <c r="ZK8" s="202"/>
      <c r="ZL8" s="202"/>
      <c r="ZM8" s="202"/>
      <c r="ZN8" s="202"/>
      <c r="ZO8" s="202"/>
      <c r="ZP8" s="202"/>
      <c r="ZQ8" s="202"/>
      <c r="ZR8" s="202"/>
      <c r="ZS8" s="202"/>
      <c r="ZT8" s="202"/>
      <c r="ZU8" s="202"/>
      <c r="ZV8" s="202"/>
      <c r="ZW8" s="202"/>
      <c r="ZX8" s="202"/>
      <c r="ZY8" s="202"/>
      <c r="ZZ8" s="202"/>
      <c r="AAA8" s="202"/>
      <c r="AAB8" s="202"/>
      <c r="AAC8" s="202"/>
      <c r="AAD8" s="202"/>
      <c r="AAE8" s="202"/>
      <c r="AAF8" s="202"/>
      <c r="AAG8" s="202"/>
      <c r="AAH8" s="202"/>
      <c r="AAI8" s="202"/>
      <c r="AAJ8" s="202"/>
      <c r="AAK8" s="202"/>
      <c r="AAL8" s="202"/>
      <c r="AAM8" s="202"/>
      <c r="AAN8" s="202"/>
      <c r="AAO8" s="202"/>
      <c r="AAP8" s="202"/>
      <c r="AAQ8" s="202"/>
      <c r="AAR8" s="202"/>
      <c r="AAS8" s="202"/>
      <c r="AAT8" s="202"/>
      <c r="AAU8" s="202"/>
      <c r="AAV8" s="202"/>
      <c r="AAW8" s="202"/>
      <c r="AAX8" s="202"/>
      <c r="AAY8" s="202"/>
      <c r="AAZ8" s="202"/>
      <c r="ABA8" s="202"/>
      <c r="ABB8" s="202"/>
      <c r="ABC8" s="202"/>
      <c r="ABD8" s="202"/>
      <c r="ABE8" s="202"/>
      <c r="ABF8" s="202"/>
      <c r="ABG8" s="202"/>
      <c r="ABH8" s="202"/>
      <c r="ABI8" s="202"/>
      <c r="ABJ8" s="202"/>
      <c r="ABK8" s="202"/>
      <c r="ABL8" s="202"/>
      <c r="ABM8" s="202"/>
      <c r="ABN8" s="202"/>
      <c r="ABO8" s="202"/>
      <c r="ABP8" s="202"/>
      <c r="ABQ8" s="202"/>
      <c r="ABR8" s="202"/>
      <c r="ABS8" s="202"/>
      <c r="ABT8" s="202"/>
      <c r="ABU8" s="202"/>
      <c r="ABV8" s="202"/>
      <c r="ABW8" s="202"/>
      <c r="ABX8" s="202"/>
      <c r="ABY8" s="202"/>
      <c r="ABZ8" s="202"/>
      <c r="ACA8" s="202"/>
      <c r="ACB8" s="202"/>
      <c r="ACC8" s="202"/>
      <c r="ACD8" s="202"/>
      <c r="ACE8" s="202"/>
      <c r="ACF8" s="202"/>
      <c r="ACG8" s="202"/>
      <c r="ACH8" s="202"/>
      <c r="ACI8" s="202"/>
      <c r="ACJ8" s="202"/>
      <c r="ACK8" s="202"/>
      <c r="ACL8" s="202"/>
      <c r="ACM8" s="202"/>
      <c r="ACN8" s="202"/>
      <c r="ACO8" s="202"/>
      <c r="ACP8" s="202"/>
      <c r="ACQ8" s="202"/>
      <c r="ACR8" s="202"/>
      <c r="ACS8" s="202"/>
      <c r="ACT8" s="202"/>
      <c r="ACU8" s="202"/>
      <c r="ACV8" s="202"/>
      <c r="ACW8" s="202"/>
      <c r="ACX8" s="202"/>
      <c r="ACY8" s="202"/>
      <c r="ACZ8" s="202"/>
      <c r="ADA8" s="202"/>
      <c r="ADB8" s="202"/>
      <c r="ADC8" s="202"/>
      <c r="ADD8" s="202"/>
      <c r="ADE8" s="202"/>
      <c r="ADF8" s="202"/>
      <c r="ADG8" s="202"/>
      <c r="ADH8" s="202"/>
      <c r="ADI8" s="202"/>
      <c r="ADJ8" s="202"/>
      <c r="ADK8" s="202"/>
      <c r="ADL8" s="202"/>
      <c r="ADM8" s="202"/>
      <c r="ADN8" s="202"/>
      <c r="ADO8" s="202"/>
      <c r="ADP8" s="202"/>
      <c r="ADQ8" s="202"/>
      <c r="ADR8" s="202"/>
      <c r="ADS8" s="202"/>
      <c r="ADT8" s="202"/>
      <c r="ADU8" s="202"/>
      <c r="ADV8" s="202"/>
      <c r="ADW8" s="202"/>
      <c r="ADX8" s="202"/>
      <c r="ADY8" s="202"/>
      <c r="ADZ8" s="202"/>
      <c r="AEA8" s="202"/>
      <c r="AEB8" s="202"/>
      <c r="AEC8" s="202"/>
      <c r="AED8" s="202"/>
      <c r="AEE8" s="202"/>
      <c r="AEF8" s="202"/>
      <c r="AEG8" s="202"/>
      <c r="AEH8" s="202"/>
      <c r="AEI8" s="202"/>
      <c r="AEJ8" s="202"/>
      <c r="AEK8" s="202"/>
      <c r="AEL8" s="202"/>
      <c r="AEM8" s="202"/>
      <c r="AEN8" s="202"/>
      <c r="AEO8" s="202"/>
      <c r="AEP8" s="202"/>
      <c r="AEQ8" s="202"/>
      <c r="AER8" s="202"/>
      <c r="AES8" s="202"/>
      <c r="AET8" s="202"/>
      <c r="AEU8" s="202"/>
      <c r="AEV8" s="202"/>
      <c r="AEW8" s="202"/>
      <c r="AEX8" s="202"/>
      <c r="AEY8" s="202"/>
      <c r="AEZ8" s="202"/>
      <c r="AFA8" s="202"/>
      <c r="AFB8" s="202"/>
      <c r="AFC8" s="202"/>
      <c r="AFD8" s="202"/>
      <c r="AFE8" s="202"/>
      <c r="AFF8" s="202"/>
      <c r="AFG8" s="202"/>
      <c r="AFH8" s="202"/>
      <c r="AFI8" s="202"/>
      <c r="AFJ8" s="202"/>
      <c r="AFK8" s="202"/>
      <c r="AFL8" s="202"/>
      <c r="AFM8" s="202"/>
      <c r="AFN8" s="202"/>
      <c r="AFO8" s="202"/>
      <c r="AFP8" s="202"/>
      <c r="AFQ8" s="202"/>
      <c r="AFR8" s="202"/>
      <c r="AFS8" s="202"/>
      <c r="AFT8" s="202"/>
      <c r="AFU8" s="202"/>
      <c r="AFV8" s="202"/>
      <c r="AFW8" s="202"/>
      <c r="AFX8" s="202"/>
      <c r="AFY8" s="202"/>
      <c r="AFZ8" s="202"/>
      <c r="AGA8" s="202"/>
      <c r="AGB8" s="202"/>
      <c r="AGC8" s="202"/>
      <c r="AGD8" s="202"/>
      <c r="AGE8" s="202"/>
      <c r="AGF8" s="202"/>
      <c r="AGG8" s="202"/>
      <c r="AGH8" s="202"/>
      <c r="AGI8" s="202"/>
      <c r="AGJ8" s="202"/>
      <c r="AGK8" s="202"/>
      <c r="AGL8" s="202"/>
      <c r="AGM8" s="202"/>
      <c r="AGN8" s="202"/>
      <c r="AGO8" s="202"/>
      <c r="AGP8" s="202"/>
      <c r="AGQ8" s="202"/>
      <c r="AGR8" s="202"/>
      <c r="AGS8" s="202"/>
      <c r="AGT8" s="202"/>
      <c r="AGU8" s="202"/>
      <c r="AGV8" s="202"/>
      <c r="AGW8" s="202"/>
      <c r="AGX8" s="202"/>
      <c r="AGY8" s="202"/>
      <c r="AGZ8" s="202"/>
      <c r="AHA8" s="202"/>
      <c r="AHB8" s="202"/>
      <c r="AHC8" s="202"/>
      <c r="AHD8" s="202"/>
      <c r="AHE8" s="202"/>
      <c r="AHF8" s="202"/>
      <c r="AHG8" s="202"/>
      <c r="AHH8" s="202"/>
      <c r="AHI8" s="202"/>
      <c r="AHJ8" s="202"/>
      <c r="AHK8" s="202"/>
      <c r="AHL8" s="202"/>
      <c r="AHM8" s="202"/>
      <c r="AHN8" s="202"/>
      <c r="AHO8" s="202"/>
      <c r="AHP8" s="202"/>
      <c r="AHQ8" s="202"/>
      <c r="AHR8" s="202"/>
      <c r="AHS8" s="202"/>
      <c r="AHT8" s="202"/>
      <c r="AHU8" s="202"/>
      <c r="AHV8" s="202"/>
      <c r="AHW8" s="202"/>
      <c r="AHX8" s="202"/>
      <c r="AHY8" s="202"/>
      <c r="AHZ8" s="202"/>
      <c r="AIA8" s="202"/>
      <c r="AIB8" s="202"/>
      <c r="AIC8" s="202"/>
      <c r="AID8" s="202"/>
      <c r="AIE8" s="202"/>
      <c r="AIF8" s="202"/>
      <c r="AIG8" s="202"/>
      <c r="AIH8" s="202"/>
      <c r="AII8" s="202"/>
      <c r="AIJ8" s="202"/>
      <c r="AIK8" s="202"/>
      <c r="AIL8" s="202"/>
      <c r="AIM8" s="202"/>
      <c r="AIN8" s="202"/>
      <c r="AIO8" s="202"/>
      <c r="AIP8" s="202"/>
      <c r="AIQ8" s="202"/>
      <c r="AIR8" s="202"/>
      <c r="AIS8" s="202"/>
      <c r="AIT8" s="202"/>
      <c r="AIU8" s="202"/>
      <c r="AIV8" s="202"/>
      <c r="AIW8" s="202"/>
      <c r="AIX8" s="202"/>
      <c r="AIY8" s="202"/>
      <c r="AIZ8" s="202"/>
      <c r="AJA8" s="202"/>
      <c r="AJB8" s="202"/>
      <c r="AJC8" s="202"/>
      <c r="AJD8" s="202"/>
      <c r="AJE8" s="202"/>
      <c r="AJF8" s="202"/>
      <c r="AJG8" s="202"/>
      <c r="AJH8" s="202"/>
      <c r="AJI8" s="202"/>
      <c r="AJJ8" s="202"/>
      <c r="AJK8" s="202"/>
      <c r="AJL8" s="202"/>
      <c r="AJM8" s="202"/>
      <c r="AJN8" s="202"/>
      <c r="AJO8" s="202"/>
      <c r="AJP8" s="202"/>
      <c r="AJQ8" s="202"/>
      <c r="AJR8" s="202"/>
      <c r="AJS8" s="202"/>
      <c r="AJT8" s="202"/>
      <c r="AJU8" s="202"/>
      <c r="AJV8" s="202"/>
      <c r="AJW8" s="202"/>
      <c r="AJX8" s="202"/>
      <c r="AJY8" s="202"/>
      <c r="AJZ8" s="202"/>
      <c r="AKA8" s="202"/>
      <c r="AKB8" s="202"/>
      <c r="AKC8" s="202"/>
      <c r="AKD8" s="202"/>
      <c r="AKE8" s="202"/>
      <c r="AKF8" s="202"/>
      <c r="AKG8" s="202"/>
      <c r="AKH8" s="202"/>
      <c r="AKI8" s="202"/>
      <c r="AKJ8" s="202"/>
      <c r="AKK8" s="202"/>
      <c r="AKL8" s="202"/>
      <c r="AKM8" s="202"/>
      <c r="AKN8" s="202"/>
      <c r="AKO8" s="202"/>
      <c r="AKP8" s="202"/>
      <c r="AKQ8" s="202"/>
      <c r="AKR8" s="202"/>
      <c r="AKS8" s="202"/>
      <c r="AKT8" s="202"/>
      <c r="AKU8" s="202"/>
      <c r="AKV8" s="202"/>
      <c r="AKW8" s="202"/>
      <c r="AKX8" s="202"/>
      <c r="AKY8" s="202"/>
      <c r="AKZ8" s="202"/>
      <c r="ALA8" s="202"/>
      <c r="ALB8" s="202"/>
      <c r="ALC8" s="202"/>
      <c r="ALD8" s="202"/>
      <c r="ALE8" s="202"/>
      <c r="ALF8" s="202"/>
      <c r="ALG8" s="202"/>
      <c r="ALH8" s="202"/>
      <c r="ALI8" s="202"/>
      <c r="ALJ8" s="202"/>
      <c r="ALK8" s="202"/>
      <c r="ALL8" s="202"/>
      <c r="ALM8" s="202"/>
      <c r="ALN8" s="202"/>
      <c r="ALO8" s="202"/>
      <c r="ALP8" s="202"/>
      <c r="ALQ8" s="202"/>
      <c r="ALR8" s="202"/>
      <c r="ALS8" s="202"/>
      <c r="ALT8" s="202"/>
      <c r="ALU8" s="202"/>
      <c r="ALV8" s="202"/>
      <c r="ALW8" s="202"/>
      <c r="ALX8" s="202"/>
      <c r="ALY8" s="202"/>
      <c r="ALZ8" s="202"/>
      <c r="AMA8" s="202"/>
      <c r="AMB8" s="202"/>
      <c r="AMC8" s="202"/>
      <c r="AMD8" s="202"/>
      <c r="AME8" s="202"/>
      <c r="AMF8" s="202"/>
      <c r="AMG8" s="202"/>
      <c r="AMH8" s="202"/>
      <c r="AMI8" s="202"/>
      <c r="AMJ8" s="202"/>
    </row>
    <row r="9" spans="1:1024" ht="15.95" customHeight="1">
      <c r="A9" s="126" t="s">
        <v>102</v>
      </c>
      <c r="B9" s="347">
        <v>2048</v>
      </c>
      <c r="C9" s="347">
        <v>48222</v>
      </c>
      <c r="D9" s="347">
        <v>3534</v>
      </c>
      <c r="E9" s="347">
        <v>0</v>
      </c>
      <c r="F9" s="347">
        <v>7509</v>
      </c>
      <c r="G9" s="340"/>
      <c r="H9" s="340"/>
      <c r="I9" s="129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202"/>
      <c r="BR9" s="202"/>
      <c r="BS9" s="202"/>
      <c r="BT9" s="202"/>
      <c r="BU9" s="202"/>
      <c r="BV9" s="202"/>
      <c r="BW9" s="202"/>
      <c r="BX9" s="202"/>
      <c r="BY9" s="202"/>
      <c r="BZ9" s="202"/>
      <c r="CA9" s="202"/>
      <c r="CB9" s="202"/>
      <c r="CC9" s="202"/>
      <c r="CD9" s="202"/>
      <c r="CE9" s="202"/>
      <c r="CF9" s="202"/>
      <c r="CG9" s="202"/>
      <c r="CH9" s="202"/>
      <c r="CI9" s="202"/>
      <c r="CJ9" s="202"/>
      <c r="CK9" s="202"/>
      <c r="CL9" s="202"/>
      <c r="CM9" s="202"/>
      <c r="CN9" s="202"/>
      <c r="CO9" s="202"/>
      <c r="CP9" s="202"/>
      <c r="CQ9" s="202"/>
      <c r="CR9" s="202"/>
      <c r="CS9" s="202"/>
      <c r="CT9" s="202"/>
      <c r="CU9" s="202"/>
      <c r="CV9" s="202"/>
      <c r="CW9" s="202"/>
      <c r="CX9" s="202"/>
      <c r="CY9" s="202"/>
      <c r="CZ9" s="202"/>
      <c r="DA9" s="202"/>
      <c r="DB9" s="202"/>
      <c r="DC9" s="202"/>
      <c r="DD9" s="202"/>
      <c r="DE9" s="202"/>
      <c r="DF9" s="202"/>
      <c r="DG9" s="202"/>
      <c r="DH9" s="202"/>
      <c r="DI9" s="202"/>
      <c r="DJ9" s="202"/>
      <c r="DK9" s="202"/>
      <c r="DL9" s="202"/>
      <c r="DM9" s="202"/>
      <c r="DN9" s="202"/>
      <c r="DO9" s="202"/>
      <c r="DP9" s="202"/>
      <c r="DQ9" s="202"/>
      <c r="DR9" s="202"/>
      <c r="DS9" s="202"/>
      <c r="DT9" s="202"/>
      <c r="DU9" s="202"/>
      <c r="DV9" s="202"/>
      <c r="DW9" s="202"/>
      <c r="DX9" s="202"/>
      <c r="DY9" s="202"/>
      <c r="DZ9" s="202"/>
      <c r="EA9" s="202"/>
      <c r="EB9" s="202"/>
      <c r="EC9" s="202"/>
      <c r="ED9" s="202"/>
      <c r="EE9" s="202"/>
      <c r="EF9" s="202"/>
      <c r="EG9" s="202"/>
      <c r="EH9" s="202"/>
      <c r="EI9" s="202"/>
      <c r="EJ9" s="202"/>
      <c r="EK9" s="202"/>
      <c r="EL9" s="202"/>
      <c r="EM9" s="202"/>
      <c r="EN9" s="202"/>
      <c r="EO9" s="202"/>
      <c r="EP9" s="202"/>
      <c r="EQ9" s="202"/>
      <c r="ER9" s="202"/>
      <c r="ES9" s="202"/>
      <c r="ET9" s="202"/>
      <c r="EU9" s="202"/>
      <c r="EV9" s="202"/>
      <c r="EW9" s="202"/>
      <c r="EX9" s="202"/>
      <c r="EY9" s="202"/>
      <c r="EZ9" s="202"/>
      <c r="FA9" s="202"/>
      <c r="FB9" s="202"/>
      <c r="FC9" s="202"/>
      <c r="FD9" s="202"/>
      <c r="FE9" s="202"/>
      <c r="FF9" s="202"/>
      <c r="FG9" s="202"/>
      <c r="FH9" s="202"/>
      <c r="FI9" s="202"/>
      <c r="FJ9" s="202"/>
      <c r="FK9" s="202"/>
      <c r="FL9" s="202"/>
      <c r="FM9" s="202"/>
      <c r="FN9" s="202"/>
      <c r="FO9" s="202"/>
      <c r="FP9" s="202"/>
      <c r="FQ9" s="202"/>
      <c r="FR9" s="202"/>
      <c r="FS9" s="202"/>
      <c r="FT9" s="202"/>
      <c r="FU9" s="202"/>
      <c r="FV9" s="202"/>
      <c r="FW9" s="202"/>
      <c r="FX9" s="202"/>
      <c r="FY9" s="202"/>
      <c r="FZ9" s="202"/>
      <c r="GA9" s="202"/>
      <c r="GB9" s="202"/>
      <c r="GC9" s="202"/>
      <c r="GD9" s="202"/>
      <c r="GE9" s="202"/>
      <c r="GF9" s="202"/>
      <c r="GG9" s="202"/>
      <c r="GH9" s="202"/>
      <c r="GI9" s="202"/>
      <c r="GJ9" s="202"/>
      <c r="GK9" s="202"/>
      <c r="GL9" s="202"/>
      <c r="GM9" s="202"/>
      <c r="GN9" s="202"/>
      <c r="GO9" s="202"/>
      <c r="GP9" s="202"/>
      <c r="GQ9" s="202"/>
      <c r="GR9" s="202"/>
      <c r="GS9" s="202"/>
      <c r="GT9" s="202"/>
      <c r="GU9" s="202"/>
      <c r="GV9" s="202"/>
      <c r="GW9" s="202"/>
      <c r="GX9" s="202"/>
      <c r="GY9" s="202"/>
      <c r="GZ9" s="202"/>
      <c r="HA9" s="202"/>
      <c r="HB9" s="202"/>
      <c r="HC9" s="202"/>
      <c r="HD9" s="202"/>
      <c r="HE9" s="202"/>
      <c r="HF9" s="202"/>
      <c r="HG9" s="202"/>
      <c r="HH9" s="202"/>
      <c r="HI9" s="202"/>
      <c r="HJ9" s="202"/>
      <c r="HK9" s="202"/>
      <c r="HL9" s="202"/>
      <c r="HM9" s="202"/>
      <c r="HN9" s="202"/>
      <c r="HO9" s="202"/>
      <c r="HP9" s="202"/>
      <c r="HQ9" s="202"/>
      <c r="HR9" s="202"/>
      <c r="HS9" s="202"/>
      <c r="HT9" s="202"/>
      <c r="HU9" s="202"/>
      <c r="HV9" s="202"/>
      <c r="HW9" s="202"/>
      <c r="HX9" s="202"/>
      <c r="HY9" s="202"/>
      <c r="HZ9" s="202"/>
      <c r="IA9" s="202"/>
      <c r="IB9" s="202"/>
      <c r="IC9" s="202"/>
      <c r="ID9" s="202"/>
      <c r="IE9" s="202"/>
      <c r="IF9" s="202"/>
      <c r="IG9" s="202"/>
      <c r="IH9" s="202"/>
      <c r="II9" s="202"/>
      <c r="IJ9" s="202"/>
      <c r="IK9" s="202"/>
      <c r="IL9" s="202"/>
      <c r="IM9" s="202"/>
      <c r="IN9" s="202"/>
      <c r="IO9" s="202"/>
      <c r="IP9" s="202"/>
      <c r="IQ9" s="202"/>
      <c r="IR9" s="202"/>
      <c r="IS9" s="202"/>
      <c r="IT9" s="202"/>
      <c r="IU9" s="202"/>
      <c r="IV9" s="202"/>
      <c r="IW9" s="202"/>
      <c r="IX9" s="202"/>
      <c r="IY9" s="202"/>
      <c r="IZ9" s="202"/>
      <c r="JA9" s="202"/>
      <c r="JB9" s="202"/>
      <c r="JC9" s="202"/>
      <c r="JD9" s="202"/>
      <c r="JE9" s="202"/>
      <c r="JF9" s="202"/>
      <c r="JG9" s="202"/>
      <c r="JH9" s="202"/>
      <c r="JI9" s="202"/>
      <c r="JJ9" s="202"/>
      <c r="JK9" s="202"/>
      <c r="JL9" s="202"/>
      <c r="JM9" s="202"/>
      <c r="JN9" s="202"/>
      <c r="JO9" s="202"/>
      <c r="JP9" s="202"/>
      <c r="JQ9" s="202"/>
      <c r="JR9" s="202"/>
      <c r="JS9" s="202"/>
      <c r="JT9" s="202"/>
      <c r="JU9" s="202"/>
      <c r="JV9" s="202"/>
      <c r="JW9" s="202"/>
      <c r="JX9" s="202"/>
      <c r="JY9" s="202"/>
      <c r="JZ9" s="202"/>
      <c r="KA9" s="202"/>
      <c r="KB9" s="202"/>
      <c r="KC9" s="202"/>
      <c r="KD9" s="202"/>
      <c r="KE9" s="202"/>
      <c r="KF9" s="202"/>
      <c r="KG9" s="202"/>
      <c r="KH9" s="202"/>
      <c r="KI9" s="202"/>
      <c r="KJ9" s="202"/>
      <c r="KK9" s="202"/>
      <c r="KL9" s="202"/>
      <c r="KM9" s="202"/>
      <c r="KN9" s="202"/>
      <c r="KO9" s="202"/>
      <c r="KP9" s="202"/>
      <c r="KQ9" s="202"/>
      <c r="KR9" s="202"/>
      <c r="KS9" s="202"/>
      <c r="KT9" s="202"/>
      <c r="KU9" s="202"/>
      <c r="KV9" s="202"/>
      <c r="KW9" s="202"/>
      <c r="KX9" s="202"/>
      <c r="KY9" s="202"/>
      <c r="KZ9" s="202"/>
      <c r="LA9" s="202"/>
      <c r="LB9" s="202"/>
      <c r="LC9" s="202"/>
      <c r="LD9" s="202"/>
      <c r="LE9" s="202"/>
      <c r="LF9" s="202"/>
      <c r="LG9" s="202"/>
      <c r="LH9" s="202"/>
      <c r="LI9" s="202"/>
      <c r="LJ9" s="202"/>
      <c r="LK9" s="202"/>
      <c r="LL9" s="202"/>
      <c r="LM9" s="202"/>
      <c r="LN9" s="202"/>
      <c r="LO9" s="202"/>
      <c r="LP9" s="202"/>
      <c r="LQ9" s="202"/>
      <c r="LR9" s="202"/>
      <c r="LS9" s="202"/>
      <c r="LT9" s="202"/>
      <c r="LU9" s="202"/>
      <c r="LV9" s="202"/>
      <c r="LW9" s="202"/>
      <c r="LX9" s="202"/>
      <c r="LY9" s="202"/>
      <c r="LZ9" s="202"/>
      <c r="MA9" s="202"/>
      <c r="MB9" s="202"/>
      <c r="MC9" s="202"/>
      <c r="MD9" s="202"/>
      <c r="ME9" s="202"/>
      <c r="MF9" s="202"/>
      <c r="MG9" s="202"/>
      <c r="MH9" s="202"/>
      <c r="MI9" s="202"/>
      <c r="MJ9" s="202"/>
      <c r="MK9" s="202"/>
      <c r="ML9" s="202"/>
      <c r="MM9" s="202"/>
      <c r="MN9" s="202"/>
      <c r="MO9" s="202"/>
      <c r="MP9" s="202"/>
      <c r="MQ9" s="202"/>
      <c r="MR9" s="202"/>
      <c r="MS9" s="202"/>
      <c r="MT9" s="202"/>
      <c r="MU9" s="202"/>
      <c r="MV9" s="202"/>
      <c r="MW9" s="202"/>
      <c r="MX9" s="202"/>
      <c r="MY9" s="202"/>
      <c r="MZ9" s="202"/>
      <c r="NA9" s="202"/>
      <c r="NB9" s="202"/>
      <c r="NC9" s="202"/>
      <c r="ND9" s="202"/>
      <c r="NE9" s="202"/>
      <c r="NF9" s="202"/>
      <c r="NG9" s="202"/>
      <c r="NH9" s="202"/>
      <c r="NI9" s="202"/>
      <c r="NJ9" s="202"/>
      <c r="NK9" s="202"/>
      <c r="NL9" s="202"/>
      <c r="NM9" s="202"/>
      <c r="NN9" s="202"/>
      <c r="NO9" s="202"/>
      <c r="NP9" s="202"/>
      <c r="NQ9" s="202"/>
      <c r="NR9" s="202"/>
      <c r="NS9" s="202"/>
      <c r="NT9" s="202"/>
      <c r="NU9" s="202"/>
      <c r="NV9" s="202"/>
      <c r="NW9" s="202"/>
      <c r="NX9" s="202"/>
      <c r="NY9" s="202"/>
      <c r="NZ9" s="202"/>
      <c r="OA9" s="202"/>
      <c r="OB9" s="202"/>
      <c r="OC9" s="202"/>
      <c r="OD9" s="202"/>
      <c r="OE9" s="202"/>
      <c r="OF9" s="202"/>
      <c r="OG9" s="202"/>
      <c r="OH9" s="202"/>
      <c r="OI9" s="202"/>
      <c r="OJ9" s="202"/>
      <c r="OK9" s="202"/>
      <c r="OL9" s="202"/>
      <c r="OM9" s="202"/>
      <c r="ON9" s="202"/>
      <c r="OO9" s="202"/>
      <c r="OP9" s="202"/>
      <c r="OQ9" s="202"/>
      <c r="OR9" s="202"/>
      <c r="OS9" s="202"/>
      <c r="OT9" s="202"/>
      <c r="OU9" s="202"/>
      <c r="OV9" s="202"/>
      <c r="OW9" s="202"/>
      <c r="OX9" s="202"/>
      <c r="OY9" s="202"/>
      <c r="OZ9" s="202"/>
      <c r="PA9" s="202"/>
      <c r="PB9" s="202"/>
      <c r="PC9" s="202"/>
      <c r="PD9" s="202"/>
      <c r="PE9" s="202"/>
      <c r="PF9" s="202"/>
      <c r="PG9" s="202"/>
      <c r="PH9" s="202"/>
      <c r="PI9" s="202"/>
      <c r="PJ9" s="202"/>
      <c r="PK9" s="202"/>
      <c r="PL9" s="202"/>
      <c r="PM9" s="202"/>
      <c r="PN9" s="202"/>
      <c r="PO9" s="202"/>
      <c r="PP9" s="202"/>
      <c r="PQ9" s="202"/>
      <c r="PR9" s="202"/>
      <c r="PS9" s="202"/>
      <c r="PT9" s="202"/>
      <c r="PU9" s="202"/>
      <c r="PV9" s="202"/>
      <c r="PW9" s="202"/>
      <c r="PX9" s="202"/>
      <c r="PY9" s="202"/>
      <c r="PZ9" s="202"/>
      <c r="QA9" s="202"/>
      <c r="QB9" s="202"/>
      <c r="QC9" s="202"/>
      <c r="QD9" s="202"/>
      <c r="QE9" s="202"/>
      <c r="QF9" s="202"/>
      <c r="QG9" s="202"/>
      <c r="QH9" s="202"/>
      <c r="QI9" s="202"/>
      <c r="QJ9" s="202"/>
      <c r="QK9" s="202"/>
      <c r="QL9" s="202"/>
      <c r="QM9" s="202"/>
      <c r="QN9" s="202"/>
      <c r="QO9" s="202"/>
      <c r="QP9" s="202"/>
      <c r="QQ9" s="202"/>
      <c r="QR9" s="202"/>
      <c r="QS9" s="202"/>
      <c r="QT9" s="202"/>
      <c r="QU9" s="202"/>
      <c r="QV9" s="202"/>
      <c r="QW9" s="202"/>
      <c r="QX9" s="202"/>
      <c r="QY9" s="202"/>
      <c r="QZ9" s="202"/>
      <c r="RA9" s="202"/>
      <c r="RB9" s="202"/>
      <c r="RC9" s="202"/>
      <c r="RD9" s="202"/>
      <c r="RE9" s="202"/>
      <c r="RF9" s="202"/>
      <c r="RG9" s="202"/>
      <c r="RH9" s="202"/>
      <c r="RI9" s="202"/>
      <c r="RJ9" s="202"/>
      <c r="RK9" s="202"/>
      <c r="RL9" s="202"/>
      <c r="RM9" s="202"/>
      <c r="RN9" s="202"/>
      <c r="RO9" s="202"/>
      <c r="RP9" s="202"/>
      <c r="RQ9" s="202"/>
      <c r="RR9" s="202"/>
      <c r="RS9" s="202"/>
      <c r="RT9" s="202"/>
      <c r="RU9" s="202"/>
      <c r="RV9" s="202"/>
      <c r="RW9" s="202"/>
      <c r="RX9" s="202"/>
      <c r="RY9" s="202"/>
      <c r="RZ9" s="202"/>
      <c r="SA9" s="202"/>
      <c r="SB9" s="202"/>
      <c r="SC9" s="202"/>
      <c r="SD9" s="202"/>
      <c r="SE9" s="202"/>
      <c r="SF9" s="202"/>
      <c r="SG9" s="202"/>
      <c r="SH9" s="202"/>
      <c r="SI9" s="202"/>
      <c r="SJ9" s="202"/>
      <c r="SK9" s="202"/>
      <c r="SL9" s="202"/>
      <c r="SM9" s="202"/>
      <c r="SN9" s="202"/>
      <c r="SO9" s="202"/>
      <c r="SP9" s="202"/>
      <c r="SQ9" s="202"/>
      <c r="SR9" s="202"/>
      <c r="SS9" s="202"/>
      <c r="ST9" s="202"/>
      <c r="SU9" s="202"/>
      <c r="SV9" s="202"/>
      <c r="SW9" s="202"/>
      <c r="SX9" s="202"/>
      <c r="SY9" s="202"/>
      <c r="SZ9" s="202"/>
      <c r="TA9" s="202"/>
      <c r="TB9" s="202"/>
      <c r="TC9" s="202"/>
      <c r="TD9" s="202"/>
      <c r="TE9" s="202"/>
      <c r="TF9" s="202"/>
      <c r="TG9" s="202"/>
      <c r="TH9" s="202"/>
      <c r="TI9" s="202"/>
      <c r="TJ9" s="202"/>
      <c r="TK9" s="202"/>
      <c r="TL9" s="202"/>
      <c r="TM9" s="202"/>
      <c r="TN9" s="202"/>
      <c r="TO9" s="202"/>
      <c r="TP9" s="202"/>
      <c r="TQ9" s="202"/>
      <c r="TR9" s="202"/>
      <c r="TS9" s="202"/>
      <c r="TT9" s="202"/>
      <c r="TU9" s="202"/>
      <c r="TV9" s="202"/>
      <c r="TW9" s="202"/>
      <c r="TX9" s="202"/>
      <c r="TY9" s="202"/>
      <c r="TZ9" s="202"/>
      <c r="UA9" s="202"/>
      <c r="UB9" s="202"/>
      <c r="UC9" s="202"/>
      <c r="UD9" s="202"/>
      <c r="UE9" s="202"/>
      <c r="UF9" s="202"/>
      <c r="UG9" s="202"/>
      <c r="UH9" s="202"/>
      <c r="UI9" s="202"/>
      <c r="UJ9" s="202"/>
      <c r="UK9" s="202"/>
      <c r="UL9" s="202"/>
      <c r="UM9" s="202"/>
      <c r="UN9" s="202"/>
      <c r="UO9" s="202"/>
      <c r="UP9" s="202"/>
      <c r="UQ9" s="202"/>
      <c r="UR9" s="202"/>
      <c r="US9" s="202"/>
      <c r="UT9" s="202"/>
      <c r="UU9" s="202"/>
      <c r="UV9" s="202"/>
      <c r="UW9" s="202"/>
      <c r="UX9" s="202"/>
      <c r="UY9" s="202"/>
      <c r="UZ9" s="202"/>
      <c r="VA9" s="202"/>
      <c r="VB9" s="202"/>
      <c r="VC9" s="202"/>
      <c r="VD9" s="202"/>
      <c r="VE9" s="202"/>
      <c r="VF9" s="202"/>
      <c r="VG9" s="202"/>
      <c r="VH9" s="202"/>
      <c r="VI9" s="202"/>
      <c r="VJ9" s="202"/>
      <c r="VK9" s="202"/>
      <c r="VL9" s="202"/>
      <c r="VM9" s="202"/>
      <c r="VN9" s="202"/>
      <c r="VO9" s="202"/>
      <c r="VP9" s="202"/>
      <c r="VQ9" s="202"/>
      <c r="VR9" s="202"/>
      <c r="VS9" s="202"/>
      <c r="VT9" s="202"/>
      <c r="VU9" s="202"/>
      <c r="VV9" s="202"/>
      <c r="VW9" s="202"/>
      <c r="VX9" s="202"/>
      <c r="VY9" s="202"/>
      <c r="VZ9" s="202"/>
      <c r="WA9" s="202"/>
      <c r="WB9" s="202"/>
      <c r="WC9" s="202"/>
      <c r="WD9" s="202"/>
      <c r="WE9" s="202"/>
      <c r="WF9" s="202"/>
      <c r="WG9" s="202"/>
      <c r="WH9" s="202"/>
      <c r="WI9" s="202"/>
      <c r="WJ9" s="202"/>
      <c r="WK9" s="202"/>
      <c r="WL9" s="202"/>
      <c r="WM9" s="202"/>
      <c r="WN9" s="202"/>
      <c r="WO9" s="202"/>
      <c r="WP9" s="202"/>
      <c r="WQ9" s="202"/>
      <c r="WR9" s="202"/>
      <c r="WS9" s="202"/>
      <c r="WT9" s="202"/>
      <c r="WU9" s="202"/>
      <c r="WV9" s="202"/>
      <c r="WW9" s="202"/>
      <c r="WX9" s="202"/>
      <c r="WY9" s="202"/>
      <c r="WZ9" s="202"/>
      <c r="XA9" s="202"/>
      <c r="XB9" s="202"/>
      <c r="XC9" s="202"/>
      <c r="XD9" s="202"/>
      <c r="XE9" s="202"/>
      <c r="XF9" s="202"/>
      <c r="XG9" s="202"/>
      <c r="XH9" s="202"/>
      <c r="XI9" s="202"/>
      <c r="XJ9" s="202"/>
      <c r="XK9" s="202"/>
      <c r="XL9" s="202"/>
      <c r="XM9" s="202"/>
      <c r="XN9" s="202"/>
      <c r="XO9" s="202"/>
      <c r="XP9" s="202"/>
      <c r="XQ9" s="202"/>
      <c r="XR9" s="202"/>
      <c r="XS9" s="202"/>
      <c r="XT9" s="202"/>
      <c r="XU9" s="202"/>
      <c r="XV9" s="202"/>
      <c r="XW9" s="202"/>
      <c r="XX9" s="202"/>
      <c r="XY9" s="202"/>
      <c r="XZ9" s="202"/>
      <c r="YA9" s="202"/>
      <c r="YB9" s="202"/>
      <c r="YC9" s="202"/>
      <c r="YD9" s="202"/>
      <c r="YE9" s="202"/>
      <c r="YF9" s="202"/>
      <c r="YG9" s="202"/>
      <c r="YH9" s="202"/>
      <c r="YI9" s="202"/>
      <c r="YJ9" s="202"/>
      <c r="YK9" s="202"/>
      <c r="YL9" s="202"/>
      <c r="YM9" s="202"/>
      <c r="YN9" s="202"/>
      <c r="YO9" s="202"/>
      <c r="YP9" s="202"/>
      <c r="YQ9" s="202"/>
      <c r="YR9" s="202"/>
      <c r="YS9" s="202"/>
      <c r="YT9" s="202"/>
      <c r="YU9" s="202"/>
      <c r="YV9" s="202"/>
      <c r="YW9" s="202"/>
      <c r="YX9" s="202"/>
      <c r="YY9" s="202"/>
      <c r="YZ9" s="202"/>
      <c r="ZA9" s="202"/>
      <c r="ZB9" s="202"/>
      <c r="ZC9" s="202"/>
      <c r="ZD9" s="202"/>
      <c r="ZE9" s="202"/>
      <c r="ZF9" s="202"/>
      <c r="ZG9" s="202"/>
      <c r="ZH9" s="202"/>
      <c r="ZI9" s="202"/>
      <c r="ZJ9" s="202"/>
      <c r="ZK9" s="202"/>
      <c r="ZL9" s="202"/>
      <c r="ZM9" s="202"/>
      <c r="ZN9" s="202"/>
      <c r="ZO9" s="202"/>
      <c r="ZP9" s="202"/>
      <c r="ZQ9" s="202"/>
      <c r="ZR9" s="202"/>
      <c r="ZS9" s="202"/>
      <c r="ZT9" s="202"/>
      <c r="ZU9" s="202"/>
      <c r="ZV9" s="202"/>
      <c r="ZW9" s="202"/>
      <c r="ZX9" s="202"/>
      <c r="ZY9" s="202"/>
      <c r="ZZ9" s="202"/>
      <c r="AAA9" s="202"/>
      <c r="AAB9" s="202"/>
      <c r="AAC9" s="202"/>
      <c r="AAD9" s="202"/>
      <c r="AAE9" s="202"/>
      <c r="AAF9" s="202"/>
      <c r="AAG9" s="202"/>
      <c r="AAH9" s="202"/>
      <c r="AAI9" s="202"/>
      <c r="AAJ9" s="202"/>
      <c r="AAK9" s="202"/>
      <c r="AAL9" s="202"/>
      <c r="AAM9" s="202"/>
      <c r="AAN9" s="202"/>
      <c r="AAO9" s="202"/>
      <c r="AAP9" s="202"/>
      <c r="AAQ9" s="202"/>
      <c r="AAR9" s="202"/>
      <c r="AAS9" s="202"/>
      <c r="AAT9" s="202"/>
      <c r="AAU9" s="202"/>
      <c r="AAV9" s="202"/>
      <c r="AAW9" s="202"/>
      <c r="AAX9" s="202"/>
      <c r="AAY9" s="202"/>
      <c r="AAZ9" s="202"/>
      <c r="ABA9" s="202"/>
      <c r="ABB9" s="202"/>
      <c r="ABC9" s="202"/>
      <c r="ABD9" s="202"/>
      <c r="ABE9" s="202"/>
      <c r="ABF9" s="202"/>
      <c r="ABG9" s="202"/>
      <c r="ABH9" s="202"/>
      <c r="ABI9" s="202"/>
      <c r="ABJ9" s="202"/>
      <c r="ABK9" s="202"/>
      <c r="ABL9" s="202"/>
      <c r="ABM9" s="202"/>
      <c r="ABN9" s="202"/>
      <c r="ABO9" s="202"/>
      <c r="ABP9" s="202"/>
      <c r="ABQ9" s="202"/>
      <c r="ABR9" s="202"/>
      <c r="ABS9" s="202"/>
      <c r="ABT9" s="202"/>
      <c r="ABU9" s="202"/>
      <c r="ABV9" s="202"/>
      <c r="ABW9" s="202"/>
      <c r="ABX9" s="202"/>
      <c r="ABY9" s="202"/>
      <c r="ABZ9" s="202"/>
      <c r="ACA9" s="202"/>
      <c r="ACB9" s="202"/>
      <c r="ACC9" s="202"/>
      <c r="ACD9" s="202"/>
      <c r="ACE9" s="202"/>
      <c r="ACF9" s="202"/>
      <c r="ACG9" s="202"/>
      <c r="ACH9" s="202"/>
      <c r="ACI9" s="202"/>
      <c r="ACJ9" s="202"/>
      <c r="ACK9" s="202"/>
      <c r="ACL9" s="202"/>
      <c r="ACM9" s="202"/>
      <c r="ACN9" s="202"/>
      <c r="ACO9" s="202"/>
      <c r="ACP9" s="202"/>
      <c r="ACQ9" s="202"/>
      <c r="ACR9" s="202"/>
      <c r="ACS9" s="202"/>
      <c r="ACT9" s="202"/>
      <c r="ACU9" s="202"/>
      <c r="ACV9" s="202"/>
      <c r="ACW9" s="202"/>
      <c r="ACX9" s="202"/>
      <c r="ACY9" s="202"/>
      <c r="ACZ9" s="202"/>
      <c r="ADA9" s="202"/>
      <c r="ADB9" s="202"/>
      <c r="ADC9" s="202"/>
      <c r="ADD9" s="202"/>
      <c r="ADE9" s="202"/>
      <c r="ADF9" s="202"/>
      <c r="ADG9" s="202"/>
      <c r="ADH9" s="202"/>
      <c r="ADI9" s="202"/>
      <c r="ADJ9" s="202"/>
      <c r="ADK9" s="202"/>
      <c r="ADL9" s="202"/>
      <c r="ADM9" s="202"/>
      <c r="ADN9" s="202"/>
      <c r="ADO9" s="202"/>
      <c r="ADP9" s="202"/>
      <c r="ADQ9" s="202"/>
      <c r="ADR9" s="202"/>
      <c r="ADS9" s="202"/>
      <c r="ADT9" s="202"/>
      <c r="ADU9" s="202"/>
      <c r="ADV9" s="202"/>
      <c r="ADW9" s="202"/>
      <c r="ADX9" s="202"/>
      <c r="ADY9" s="202"/>
      <c r="ADZ9" s="202"/>
      <c r="AEA9" s="202"/>
      <c r="AEB9" s="202"/>
      <c r="AEC9" s="202"/>
      <c r="AED9" s="202"/>
      <c r="AEE9" s="202"/>
      <c r="AEF9" s="202"/>
      <c r="AEG9" s="202"/>
      <c r="AEH9" s="202"/>
      <c r="AEI9" s="202"/>
      <c r="AEJ9" s="202"/>
      <c r="AEK9" s="202"/>
      <c r="AEL9" s="202"/>
      <c r="AEM9" s="202"/>
      <c r="AEN9" s="202"/>
      <c r="AEO9" s="202"/>
      <c r="AEP9" s="202"/>
      <c r="AEQ9" s="202"/>
      <c r="AER9" s="202"/>
      <c r="AES9" s="202"/>
      <c r="AET9" s="202"/>
      <c r="AEU9" s="202"/>
      <c r="AEV9" s="202"/>
      <c r="AEW9" s="202"/>
      <c r="AEX9" s="202"/>
      <c r="AEY9" s="202"/>
      <c r="AEZ9" s="202"/>
      <c r="AFA9" s="202"/>
      <c r="AFB9" s="202"/>
      <c r="AFC9" s="202"/>
      <c r="AFD9" s="202"/>
      <c r="AFE9" s="202"/>
      <c r="AFF9" s="202"/>
      <c r="AFG9" s="202"/>
      <c r="AFH9" s="202"/>
      <c r="AFI9" s="202"/>
      <c r="AFJ9" s="202"/>
      <c r="AFK9" s="202"/>
      <c r="AFL9" s="202"/>
      <c r="AFM9" s="202"/>
      <c r="AFN9" s="202"/>
      <c r="AFO9" s="202"/>
      <c r="AFP9" s="202"/>
      <c r="AFQ9" s="202"/>
      <c r="AFR9" s="202"/>
      <c r="AFS9" s="202"/>
      <c r="AFT9" s="202"/>
      <c r="AFU9" s="202"/>
      <c r="AFV9" s="202"/>
      <c r="AFW9" s="202"/>
      <c r="AFX9" s="202"/>
      <c r="AFY9" s="202"/>
      <c r="AFZ9" s="202"/>
      <c r="AGA9" s="202"/>
      <c r="AGB9" s="202"/>
      <c r="AGC9" s="202"/>
      <c r="AGD9" s="202"/>
      <c r="AGE9" s="202"/>
      <c r="AGF9" s="202"/>
      <c r="AGG9" s="202"/>
      <c r="AGH9" s="202"/>
      <c r="AGI9" s="202"/>
      <c r="AGJ9" s="202"/>
      <c r="AGK9" s="202"/>
      <c r="AGL9" s="202"/>
      <c r="AGM9" s="202"/>
      <c r="AGN9" s="202"/>
      <c r="AGO9" s="202"/>
      <c r="AGP9" s="202"/>
      <c r="AGQ9" s="202"/>
      <c r="AGR9" s="202"/>
      <c r="AGS9" s="202"/>
      <c r="AGT9" s="202"/>
      <c r="AGU9" s="202"/>
      <c r="AGV9" s="202"/>
      <c r="AGW9" s="202"/>
      <c r="AGX9" s="202"/>
      <c r="AGY9" s="202"/>
      <c r="AGZ9" s="202"/>
      <c r="AHA9" s="202"/>
      <c r="AHB9" s="202"/>
      <c r="AHC9" s="202"/>
      <c r="AHD9" s="202"/>
      <c r="AHE9" s="202"/>
      <c r="AHF9" s="202"/>
      <c r="AHG9" s="202"/>
      <c r="AHH9" s="202"/>
      <c r="AHI9" s="202"/>
      <c r="AHJ9" s="202"/>
      <c r="AHK9" s="202"/>
      <c r="AHL9" s="202"/>
      <c r="AHM9" s="202"/>
      <c r="AHN9" s="202"/>
      <c r="AHO9" s="202"/>
      <c r="AHP9" s="202"/>
      <c r="AHQ9" s="202"/>
      <c r="AHR9" s="202"/>
      <c r="AHS9" s="202"/>
      <c r="AHT9" s="202"/>
      <c r="AHU9" s="202"/>
      <c r="AHV9" s="202"/>
      <c r="AHW9" s="202"/>
      <c r="AHX9" s="202"/>
      <c r="AHY9" s="202"/>
      <c r="AHZ9" s="202"/>
      <c r="AIA9" s="202"/>
      <c r="AIB9" s="202"/>
      <c r="AIC9" s="202"/>
      <c r="AID9" s="202"/>
      <c r="AIE9" s="202"/>
      <c r="AIF9" s="202"/>
      <c r="AIG9" s="202"/>
      <c r="AIH9" s="202"/>
      <c r="AII9" s="202"/>
      <c r="AIJ9" s="202"/>
      <c r="AIK9" s="202"/>
      <c r="AIL9" s="202"/>
      <c r="AIM9" s="202"/>
      <c r="AIN9" s="202"/>
      <c r="AIO9" s="202"/>
      <c r="AIP9" s="202"/>
      <c r="AIQ9" s="202"/>
      <c r="AIR9" s="202"/>
      <c r="AIS9" s="202"/>
      <c r="AIT9" s="202"/>
      <c r="AIU9" s="202"/>
      <c r="AIV9" s="202"/>
      <c r="AIW9" s="202"/>
      <c r="AIX9" s="202"/>
      <c r="AIY9" s="202"/>
      <c r="AIZ9" s="202"/>
      <c r="AJA9" s="202"/>
      <c r="AJB9" s="202"/>
      <c r="AJC9" s="202"/>
      <c r="AJD9" s="202"/>
      <c r="AJE9" s="202"/>
      <c r="AJF9" s="202"/>
      <c r="AJG9" s="202"/>
      <c r="AJH9" s="202"/>
      <c r="AJI9" s="202"/>
      <c r="AJJ9" s="202"/>
      <c r="AJK9" s="202"/>
      <c r="AJL9" s="202"/>
      <c r="AJM9" s="202"/>
      <c r="AJN9" s="202"/>
      <c r="AJO9" s="202"/>
      <c r="AJP9" s="202"/>
      <c r="AJQ9" s="202"/>
      <c r="AJR9" s="202"/>
      <c r="AJS9" s="202"/>
      <c r="AJT9" s="202"/>
      <c r="AJU9" s="202"/>
      <c r="AJV9" s="202"/>
      <c r="AJW9" s="202"/>
      <c r="AJX9" s="202"/>
      <c r="AJY9" s="202"/>
      <c r="AJZ9" s="202"/>
      <c r="AKA9" s="202"/>
      <c r="AKB9" s="202"/>
      <c r="AKC9" s="202"/>
      <c r="AKD9" s="202"/>
      <c r="AKE9" s="202"/>
      <c r="AKF9" s="202"/>
      <c r="AKG9" s="202"/>
      <c r="AKH9" s="202"/>
      <c r="AKI9" s="202"/>
      <c r="AKJ9" s="202"/>
      <c r="AKK9" s="202"/>
      <c r="AKL9" s="202"/>
      <c r="AKM9" s="202"/>
      <c r="AKN9" s="202"/>
      <c r="AKO9" s="202"/>
      <c r="AKP9" s="202"/>
      <c r="AKQ9" s="202"/>
      <c r="AKR9" s="202"/>
      <c r="AKS9" s="202"/>
      <c r="AKT9" s="202"/>
      <c r="AKU9" s="202"/>
      <c r="AKV9" s="202"/>
      <c r="AKW9" s="202"/>
      <c r="AKX9" s="202"/>
      <c r="AKY9" s="202"/>
      <c r="AKZ9" s="202"/>
      <c r="ALA9" s="202"/>
      <c r="ALB9" s="202"/>
      <c r="ALC9" s="202"/>
      <c r="ALD9" s="202"/>
      <c r="ALE9" s="202"/>
      <c r="ALF9" s="202"/>
      <c r="ALG9" s="202"/>
      <c r="ALH9" s="202"/>
      <c r="ALI9" s="202"/>
      <c r="ALJ9" s="202"/>
      <c r="ALK9" s="202"/>
      <c r="ALL9" s="202"/>
      <c r="ALM9" s="202"/>
      <c r="ALN9" s="202"/>
      <c r="ALO9" s="202"/>
      <c r="ALP9" s="202"/>
      <c r="ALQ9" s="202"/>
      <c r="ALR9" s="202"/>
      <c r="ALS9" s="202"/>
      <c r="ALT9" s="202"/>
      <c r="ALU9" s="202"/>
      <c r="ALV9" s="202"/>
      <c r="ALW9" s="202"/>
      <c r="ALX9" s="202"/>
      <c r="ALY9" s="202"/>
      <c r="ALZ9" s="202"/>
      <c r="AMA9" s="202"/>
      <c r="AMB9" s="202"/>
      <c r="AMC9" s="202"/>
      <c r="AMD9" s="202"/>
      <c r="AME9" s="202"/>
      <c r="AMF9" s="202"/>
      <c r="AMG9" s="202"/>
      <c r="AMH9" s="202"/>
      <c r="AMI9" s="202"/>
      <c r="AMJ9" s="202"/>
    </row>
    <row r="10" spans="1:1024" ht="15.95" customHeight="1">
      <c r="A10" s="126" t="s">
        <v>390</v>
      </c>
      <c r="B10" s="342">
        <v>397</v>
      </c>
      <c r="C10" s="342">
        <v>2996</v>
      </c>
      <c r="D10" s="342">
        <v>166</v>
      </c>
      <c r="E10" s="343">
        <v>0</v>
      </c>
      <c r="F10" s="343">
        <v>327</v>
      </c>
      <c r="G10" s="342">
        <v>19845</v>
      </c>
      <c r="H10" s="342">
        <v>27915</v>
      </c>
      <c r="I10" s="129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2"/>
      <c r="BX10" s="202"/>
      <c r="BY10" s="202"/>
      <c r="BZ10" s="202"/>
      <c r="CA10" s="202"/>
      <c r="CB10" s="202"/>
      <c r="CC10" s="202"/>
      <c r="CD10" s="202"/>
      <c r="CE10" s="202"/>
      <c r="CF10" s="202"/>
      <c r="CG10" s="202"/>
      <c r="CH10" s="202"/>
      <c r="CI10" s="202"/>
      <c r="CJ10" s="202"/>
      <c r="CK10" s="202"/>
      <c r="CL10" s="202"/>
      <c r="CM10" s="202"/>
      <c r="CN10" s="202"/>
      <c r="CO10" s="202"/>
      <c r="CP10" s="202"/>
      <c r="CQ10" s="202"/>
      <c r="CR10" s="202"/>
      <c r="CS10" s="202"/>
      <c r="CT10" s="202"/>
      <c r="CU10" s="202"/>
      <c r="CV10" s="202"/>
      <c r="CW10" s="202"/>
      <c r="CX10" s="202"/>
      <c r="CY10" s="202"/>
      <c r="CZ10" s="202"/>
      <c r="DA10" s="202"/>
      <c r="DB10" s="202"/>
      <c r="DC10" s="202"/>
      <c r="DD10" s="202"/>
      <c r="DE10" s="202"/>
      <c r="DF10" s="202"/>
      <c r="DG10" s="202"/>
      <c r="DH10" s="202"/>
      <c r="DI10" s="202"/>
      <c r="DJ10" s="202"/>
      <c r="DK10" s="202"/>
      <c r="DL10" s="202"/>
      <c r="DM10" s="202"/>
      <c r="DN10" s="202"/>
      <c r="DO10" s="202"/>
      <c r="DP10" s="202"/>
      <c r="DQ10" s="202"/>
      <c r="DR10" s="202"/>
      <c r="DS10" s="202"/>
      <c r="DT10" s="202"/>
      <c r="DU10" s="202"/>
      <c r="DV10" s="202"/>
      <c r="DW10" s="202"/>
      <c r="DX10" s="202"/>
      <c r="DY10" s="202"/>
      <c r="DZ10" s="202"/>
      <c r="EA10" s="202"/>
      <c r="EB10" s="202"/>
      <c r="EC10" s="202"/>
      <c r="ED10" s="202"/>
      <c r="EE10" s="202"/>
      <c r="EF10" s="202"/>
      <c r="EG10" s="202"/>
      <c r="EH10" s="202"/>
      <c r="EI10" s="202"/>
      <c r="EJ10" s="202"/>
      <c r="EK10" s="202"/>
      <c r="EL10" s="202"/>
      <c r="EM10" s="202"/>
      <c r="EN10" s="202"/>
      <c r="EO10" s="202"/>
      <c r="EP10" s="202"/>
      <c r="EQ10" s="202"/>
      <c r="ER10" s="202"/>
      <c r="ES10" s="202"/>
      <c r="ET10" s="202"/>
      <c r="EU10" s="202"/>
      <c r="EV10" s="202"/>
      <c r="EW10" s="202"/>
      <c r="EX10" s="202"/>
      <c r="EY10" s="202"/>
      <c r="EZ10" s="202"/>
      <c r="FA10" s="202"/>
      <c r="FB10" s="202"/>
      <c r="FC10" s="202"/>
      <c r="FD10" s="202"/>
      <c r="FE10" s="202"/>
      <c r="FF10" s="202"/>
      <c r="FG10" s="202"/>
      <c r="FH10" s="202"/>
      <c r="FI10" s="202"/>
      <c r="FJ10" s="202"/>
      <c r="FK10" s="202"/>
      <c r="FL10" s="202"/>
      <c r="FM10" s="202"/>
      <c r="FN10" s="202"/>
      <c r="FO10" s="202"/>
      <c r="FP10" s="202"/>
      <c r="FQ10" s="202"/>
      <c r="FR10" s="202"/>
      <c r="FS10" s="202"/>
      <c r="FT10" s="202"/>
      <c r="FU10" s="202"/>
      <c r="FV10" s="202"/>
      <c r="FW10" s="202"/>
      <c r="FX10" s="202"/>
      <c r="FY10" s="202"/>
      <c r="FZ10" s="202"/>
      <c r="GA10" s="202"/>
      <c r="GB10" s="202"/>
      <c r="GC10" s="202"/>
      <c r="GD10" s="202"/>
      <c r="GE10" s="202"/>
      <c r="GF10" s="202"/>
      <c r="GG10" s="202"/>
      <c r="GH10" s="202"/>
      <c r="GI10" s="202"/>
      <c r="GJ10" s="202"/>
      <c r="GK10" s="202"/>
      <c r="GL10" s="202"/>
      <c r="GM10" s="202"/>
      <c r="GN10" s="202"/>
      <c r="GO10" s="202"/>
      <c r="GP10" s="202"/>
      <c r="GQ10" s="202"/>
      <c r="GR10" s="202"/>
      <c r="GS10" s="202"/>
      <c r="GT10" s="202"/>
      <c r="GU10" s="202"/>
      <c r="GV10" s="202"/>
      <c r="GW10" s="202"/>
      <c r="GX10" s="202"/>
      <c r="GY10" s="202"/>
      <c r="GZ10" s="202"/>
      <c r="HA10" s="202"/>
      <c r="HB10" s="202"/>
      <c r="HC10" s="202"/>
      <c r="HD10" s="202"/>
      <c r="HE10" s="202"/>
      <c r="HF10" s="202"/>
      <c r="HG10" s="202"/>
      <c r="HH10" s="202"/>
      <c r="HI10" s="202"/>
      <c r="HJ10" s="202"/>
      <c r="HK10" s="202"/>
      <c r="HL10" s="202"/>
      <c r="HM10" s="202"/>
      <c r="HN10" s="202"/>
      <c r="HO10" s="202"/>
      <c r="HP10" s="202"/>
      <c r="HQ10" s="202"/>
      <c r="HR10" s="202"/>
      <c r="HS10" s="202"/>
      <c r="HT10" s="202"/>
      <c r="HU10" s="202"/>
      <c r="HV10" s="202"/>
      <c r="HW10" s="202"/>
      <c r="HX10" s="202"/>
      <c r="HY10" s="202"/>
      <c r="HZ10" s="202"/>
      <c r="IA10" s="202"/>
      <c r="IB10" s="202"/>
      <c r="IC10" s="202"/>
      <c r="ID10" s="202"/>
      <c r="IE10" s="202"/>
      <c r="IF10" s="202"/>
      <c r="IG10" s="202"/>
      <c r="IH10" s="202"/>
      <c r="II10" s="202"/>
      <c r="IJ10" s="202"/>
      <c r="IK10" s="202"/>
      <c r="IL10" s="202"/>
      <c r="IM10" s="202"/>
      <c r="IN10" s="202"/>
      <c r="IO10" s="202"/>
      <c r="IP10" s="202"/>
      <c r="IQ10" s="202"/>
      <c r="IR10" s="202"/>
      <c r="IS10" s="202"/>
      <c r="IT10" s="202"/>
      <c r="IU10" s="202"/>
      <c r="IV10" s="202"/>
      <c r="IW10" s="202"/>
      <c r="IX10" s="202"/>
      <c r="IY10" s="202"/>
      <c r="IZ10" s="202"/>
      <c r="JA10" s="202"/>
      <c r="JB10" s="202"/>
      <c r="JC10" s="202"/>
      <c r="JD10" s="202"/>
      <c r="JE10" s="202"/>
      <c r="JF10" s="202"/>
      <c r="JG10" s="202"/>
      <c r="JH10" s="202"/>
      <c r="JI10" s="202"/>
      <c r="JJ10" s="202"/>
      <c r="JK10" s="202"/>
      <c r="JL10" s="202"/>
      <c r="JM10" s="202"/>
      <c r="JN10" s="202"/>
      <c r="JO10" s="202"/>
      <c r="JP10" s="202"/>
      <c r="JQ10" s="202"/>
      <c r="JR10" s="202"/>
      <c r="JS10" s="202"/>
      <c r="JT10" s="202"/>
      <c r="JU10" s="202"/>
      <c r="JV10" s="202"/>
      <c r="JW10" s="202"/>
      <c r="JX10" s="202"/>
      <c r="JY10" s="202"/>
      <c r="JZ10" s="202"/>
      <c r="KA10" s="202"/>
      <c r="KB10" s="202"/>
      <c r="KC10" s="202"/>
      <c r="KD10" s="202"/>
      <c r="KE10" s="202"/>
      <c r="KF10" s="202"/>
      <c r="KG10" s="202"/>
      <c r="KH10" s="202"/>
      <c r="KI10" s="202"/>
      <c r="KJ10" s="202"/>
      <c r="KK10" s="202"/>
      <c r="KL10" s="202"/>
      <c r="KM10" s="202"/>
      <c r="KN10" s="202"/>
      <c r="KO10" s="202"/>
      <c r="KP10" s="202"/>
      <c r="KQ10" s="202"/>
      <c r="KR10" s="202"/>
      <c r="KS10" s="202"/>
      <c r="KT10" s="202"/>
      <c r="KU10" s="202"/>
      <c r="KV10" s="202"/>
      <c r="KW10" s="202"/>
      <c r="KX10" s="202"/>
      <c r="KY10" s="202"/>
      <c r="KZ10" s="202"/>
      <c r="LA10" s="202"/>
      <c r="LB10" s="202"/>
      <c r="LC10" s="202"/>
      <c r="LD10" s="202"/>
      <c r="LE10" s="202"/>
      <c r="LF10" s="202"/>
      <c r="LG10" s="202"/>
      <c r="LH10" s="202"/>
      <c r="LI10" s="202"/>
      <c r="LJ10" s="202"/>
      <c r="LK10" s="202"/>
      <c r="LL10" s="202"/>
      <c r="LM10" s="202"/>
      <c r="LN10" s="202"/>
      <c r="LO10" s="202"/>
      <c r="LP10" s="202"/>
      <c r="LQ10" s="202"/>
      <c r="LR10" s="202"/>
      <c r="LS10" s="202"/>
      <c r="LT10" s="202"/>
      <c r="LU10" s="202"/>
      <c r="LV10" s="202"/>
      <c r="LW10" s="202"/>
      <c r="LX10" s="202"/>
      <c r="LY10" s="202"/>
      <c r="LZ10" s="202"/>
      <c r="MA10" s="202"/>
      <c r="MB10" s="202"/>
      <c r="MC10" s="202"/>
      <c r="MD10" s="202"/>
      <c r="ME10" s="202"/>
      <c r="MF10" s="202"/>
      <c r="MG10" s="202"/>
      <c r="MH10" s="202"/>
      <c r="MI10" s="202"/>
      <c r="MJ10" s="202"/>
      <c r="MK10" s="202"/>
      <c r="ML10" s="202"/>
      <c r="MM10" s="202"/>
      <c r="MN10" s="202"/>
      <c r="MO10" s="202"/>
      <c r="MP10" s="202"/>
      <c r="MQ10" s="202"/>
      <c r="MR10" s="202"/>
      <c r="MS10" s="202"/>
      <c r="MT10" s="202"/>
      <c r="MU10" s="202"/>
      <c r="MV10" s="202"/>
      <c r="MW10" s="202"/>
      <c r="MX10" s="202"/>
      <c r="MY10" s="202"/>
      <c r="MZ10" s="202"/>
      <c r="NA10" s="202"/>
      <c r="NB10" s="202"/>
      <c r="NC10" s="202"/>
      <c r="ND10" s="202"/>
      <c r="NE10" s="202"/>
      <c r="NF10" s="202"/>
      <c r="NG10" s="202"/>
      <c r="NH10" s="202"/>
      <c r="NI10" s="202"/>
      <c r="NJ10" s="202"/>
      <c r="NK10" s="202"/>
      <c r="NL10" s="202"/>
      <c r="NM10" s="202"/>
      <c r="NN10" s="202"/>
      <c r="NO10" s="202"/>
      <c r="NP10" s="202"/>
      <c r="NQ10" s="202"/>
      <c r="NR10" s="202"/>
      <c r="NS10" s="202"/>
      <c r="NT10" s="202"/>
      <c r="NU10" s="202"/>
      <c r="NV10" s="202"/>
      <c r="NW10" s="202"/>
      <c r="NX10" s="202"/>
      <c r="NY10" s="202"/>
      <c r="NZ10" s="202"/>
      <c r="OA10" s="202"/>
      <c r="OB10" s="202"/>
      <c r="OC10" s="202"/>
      <c r="OD10" s="202"/>
      <c r="OE10" s="202"/>
      <c r="OF10" s="202"/>
      <c r="OG10" s="202"/>
      <c r="OH10" s="202"/>
      <c r="OI10" s="202"/>
      <c r="OJ10" s="202"/>
      <c r="OK10" s="202"/>
      <c r="OL10" s="202"/>
      <c r="OM10" s="202"/>
      <c r="ON10" s="202"/>
      <c r="OO10" s="202"/>
      <c r="OP10" s="202"/>
      <c r="OQ10" s="202"/>
      <c r="OR10" s="202"/>
      <c r="OS10" s="202"/>
      <c r="OT10" s="202"/>
      <c r="OU10" s="202"/>
      <c r="OV10" s="202"/>
      <c r="OW10" s="202"/>
      <c r="OX10" s="202"/>
      <c r="OY10" s="202"/>
      <c r="OZ10" s="202"/>
      <c r="PA10" s="202"/>
      <c r="PB10" s="202"/>
      <c r="PC10" s="202"/>
      <c r="PD10" s="202"/>
      <c r="PE10" s="202"/>
      <c r="PF10" s="202"/>
      <c r="PG10" s="202"/>
      <c r="PH10" s="202"/>
      <c r="PI10" s="202"/>
      <c r="PJ10" s="202"/>
      <c r="PK10" s="202"/>
      <c r="PL10" s="202"/>
      <c r="PM10" s="202"/>
      <c r="PN10" s="202"/>
      <c r="PO10" s="202"/>
      <c r="PP10" s="202"/>
      <c r="PQ10" s="202"/>
      <c r="PR10" s="202"/>
      <c r="PS10" s="202"/>
      <c r="PT10" s="202"/>
      <c r="PU10" s="202"/>
      <c r="PV10" s="202"/>
      <c r="PW10" s="202"/>
      <c r="PX10" s="202"/>
      <c r="PY10" s="202"/>
      <c r="PZ10" s="202"/>
      <c r="QA10" s="202"/>
      <c r="QB10" s="202"/>
      <c r="QC10" s="202"/>
      <c r="QD10" s="202"/>
      <c r="QE10" s="202"/>
      <c r="QF10" s="202"/>
      <c r="QG10" s="202"/>
      <c r="QH10" s="202"/>
      <c r="QI10" s="202"/>
      <c r="QJ10" s="202"/>
      <c r="QK10" s="202"/>
      <c r="QL10" s="202"/>
      <c r="QM10" s="202"/>
      <c r="QN10" s="202"/>
      <c r="QO10" s="202"/>
      <c r="QP10" s="202"/>
      <c r="QQ10" s="202"/>
      <c r="QR10" s="202"/>
      <c r="QS10" s="202"/>
      <c r="QT10" s="202"/>
      <c r="QU10" s="202"/>
      <c r="QV10" s="202"/>
      <c r="QW10" s="202"/>
      <c r="QX10" s="202"/>
      <c r="QY10" s="202"/>
      <c r="QZ10" s="202"/>
      <c r="RA10" s="202"/>
      <c r="RB10" s="202"/>
      <c r="RC10" s="202"/>
      <c r="RD10" s="202"/>
      <c r="RE10" s="202"/>
      <c r="RF10" s="202"/>
      <c r="RG10" s="202"/>
      <c r="RH10" s="202"/>
      <c r="RI10" s="202"/>
      <c r="RJ10" s="202"/>
      <c r="RK10" s="202"/>
      <c r="RL10" s="202"/>
      <c r="RM10" s="202"/>
      <c r="RN10" s="202"/>
      <c r="RO10" s="202"/>
      <c r="RP10" s="202"/>
      <c r="RQ10" s="202"/>
      <c r="RR10" s="202"/>
      <c r="RS10" s="202"/>
      <c r="RT10" s="202"/>
      <c r="RU10" s="202"/>
      <c r="RV10" s="202"/>
      <c r="RW10" s="202"/>
      <c r="RX10" s="202"/>
      <c r="RY10" s="202"/>
      <c r="RZ10" s="202"/>
      <c r="SA10" s="202"/>
      <c r="SB10" s="202"/>
      <c r="SC10" s="202"/>
      <c r="SD10" s="202"/>
      <c r="SE10" s="202"/>
      <c r="SF10" s="202"/>
      <c r="SG10" s="202"/>
      <c r="SH10" s="202"/>
      <c r="SI10" s="202"/>
      <c r="SJ10" s="202"/>
      <c r="SK10" s="202"/>
      <c r="SL10" s="202"/>
      <c r="SM10" s="202"/>
      <c r="SN10" s="202"/>
      <c r="SO10" s="202"/>
      <c r="SP10" s="202"/>
      <c r="SQ10" s="202"/>
      <c r="SR10" s="202"/>
      <c r="SS10" s="202"/>
      <c r="ST10" s="202"/>
      <c r="SU10" s="202"/>
      <c r="SV10" s="202"/>
      <c r="SW10" s="202"/>
      <c r="SX10" s="202"/>
      <c r="SY10" s="202"/>
      <c r="SZ10" s="202"/>
      <c r="TA10" s="202"/>
      <c r="TB10" s="202"/>
      <c r="TC10" s="202"/>
      <c r="TD10" s="202"/>
      <c r="TE10" s="202"/>
      <c r="TF10" s="202"/>
      <c r="TG10" s="202"/>
      <c r="TH10" s="202"/>
      <c r="TI10" s="202"/>
      <c r="TJ10" s="202"/>
      <c r="TK10" s="202"/>
      <c r="TL10" s="202"/>
      <c r="TM10" s="202"/>
      <c r="TN10" s="202"/>
      <c r="TO10" s="202"/>
      <c r="TP10" s="202"/>
      <c r="TQ10" s="202"/>
      <c r="TR10" s="202"/>
      <c r="TS10" s="202"/>
      <c r="TT10" s="202"/>
      <c r="TU10" s="202"/>
      <c r="TV10" s="202"/>
      <c r="TW10" s="202"/>
      <c r="TX10" s="202"/>
      <c r="TY10" s="202"/>
      <c r="TZ10" s="202"/>
      <c r="UA10" s="202"/>
      <c r="UB10" s="202"/>
      <c r="UC10" s="202"/>
      <c r="UD10" s="202"/>
      <c r="UE10" s="202"/>
      <c r="UF10" s="202"/>
      <c r="UG10" s="202"/>
      <c r="UH10" s="202"/>
      <c r="UI10" s="202"/>
      <c r="UJ10" s="202"/>
      <c r="UK10" s="202"/>
      <c r="UL10" s="202"/>
      <c r="UM10" s="202"/>
      <c r="UN10" s="202"/>
      <c r="UO10" s="202"/>
      <c r="UP10" s="202"/>
      <c r="UQ10" s="202"/>
      <c r="UR10" s="202"/>
      <c r="US10" s="202"/>
      <c r="UT10" s="202"/>
      <c r="UU10" s="202"/>
      <c r="UV10" s="202"/>
      <c r="UW10" s="202"/>
      <c r="UX10" s="202"/>
      <c r="UY10" s="202"/>
      <c r="UZ10" s="202"/>
      <c r="VA10" s="202"/>
      <c r="VB10" s="202"/>
      <c r="VC10" s="202"/>
      <c r="VD10" s="202"/>
      <c r="VE10" s="202"/>
      <c r="VF10" s="202"/>
      <c r="VG10" s="202"/>
      <c r="VH10" s="202"/>
      <c r="VI10" s="202"/>
      <c r="VJ10" s="202"/>
      <c r="VK10" s="202"/>
      <c r="VL10" s="202"/>
      <c r="VM10" s="202"/>
      <c r="VN10" s="202"/>
      <c r="VO10" s="202"/>
      <c r="VP10" s="202"/>
      <c r="VQ10" s="202"/>
      <c r="VR10" s="202"/>
      <c r="VS10" s="202"/>
      <c r="VT10" s="202"/>
      <c r="VU10" s="202"/>
      <c r="VV10" s="202"/>
      <c r="VW10" s="202"/>
      <c r="VX10" s="202"/>
      <c r="VY10" s="202"/>
      <c r="VZ10" s="202"/>
      <c r="WA10" s="202"/>
      <c r="WB10" s="202"/>
      <c r="WC10" s="202"/>
      <c r="WD10" s="202"/>
      <c r="WE10" s="202"/>
      <c r="WF10" s="202"/>
      <c r="WG10" s="202"/>
      <c r="WH10" s="202"/>
      <c r="WI10" s="202"/>
      <c r="WJ10" s="202"/>
      <c r="WK10" s="202"/>
      <c r="WL10" s="202"/>
      <c r="WM10" s="202"/>
      <c r="WN10" s="202"/>
      <c r="WO10" s="202"/>
      <c r="WP10" s="202"/>
      <c r="WQ10" s="202"/>
      <c r="WR10" s="202"/>
      <c r="WS10" s="202"/>
      <c r="WT10" s="202"/>
      <c r="WU10" s="202"/>
      <c r="WV10" s="202"/>
      <c r="WW10" s="202"/>
      <c r="WX10" s="202"/>
      <c r="WY10" s="202"/>
      <c r="WZ10" s="202"/>
      <c r="XA10" s="202"/>
      <c r="XB10" s="202"/>
      <c r="XC10" s="202"/>
      <c r="XD10" s="202"/>
      <c r="XE10" s="202"/>
      <c r="XF10" s="202"/>
      <c r="XG10" s="202"/>
      <c r="XH10" s="202"/>
      <c r="XI10" s="202"/>
      <c r="XJ10" s="202"/>
      <c r="XK10" s="202"/>
      <c r="XL10" s="202"/>
      <c r="XM10" s="202"/>
      <c r="XN10" s="202"/>
      <c r="XO10" s="202"/>
      <c r="XP10" s="202"/>
      <c r="XQ10" s="202"/>
      <c r="XR10" s="202"/>
      <c r="XS10" s="202"/>
      <c r="XT10" s="202"/>
      <c r="XU10" s="202"/>
      <c r="XV10" s="202"/>
      <c r="XW10" s="202"/>
      <c r="XX10" s="202"/>
      <c r="XY10" s="202"/>
      <c r="XZ10" s="202"/>
      <c r="YA10" s="202"/>
      <c r="YB10" s="202"/>
      <c r="YC10" s="202"/>
      <c r="YD10" s="202"/>
      <c r="YE10" s="202"/>
      <c r="YF10" s="202"/>
      <c r="YG10" s="202"/>
      <c r="YH10" s="202"/>
      <c r="YI10" s="202"/>
      <c r="YJ10" s="202"/>
      <c r="YK10" s="202"/>
      <c r="YL10" s="202"/>
      <c r="YM10" s="202"/>
      <c r="YN10" s="202"/>
      <c r="YO10" s="202"/>
      <c r="YP10" s="202"/>
      <c r="YQ10" s="202"/>
      <c r="YR10" s="202"/>
      <c r="YS10" s="202"/>
      <c r="YT10" s="202"/>
      <c r="YU10" s="202"/>
      <c r="YV10" s="202"/>
      <c r="YW10" s="202"/>
      <c r="YX10" s="202"/>
      <c r="YY10" s="202"/>
      <c r="YZ10" s="202"/>
      <c r="ZA10" s="202"/>
      <c r="ZB10" s="202"/>
      <c r="ZC10" s="202"/>
      <c r="ZD10" s="202"/>
      <c r="ZE10" s="202"/>
      <c r="ZF10" s="202"/>
      <c r="ZG10" s="202"/>
      <c r="ZH10" s="202"/>
      <c r="ZI10" s="202"/>
      <c r="ZJ10" s="202"/>
      <c r="ZK10" s="202"/>
      <c r="ZL10" s="202"/>
      <c r="ZM10" s="202"/>
      <c r="ZN10" s="202"/>
      <c r="ZO10" s="202"/>
      <c r="ZP10" s="202"/>
      <c r="ZQ10" s="202"/>
      <c r="ZR10" s="202"/>
      <c r="ZS10" s="202"/>
      <c r="ZT10" s="202"/>
      <c r="ZU10" s="202"/>
      <c r="ZV10" s="202"/>
      <c r="ZW10" s="202"/>
      <c r="ZX10" s="202"/>
      <c r="ZY10" s="202"/>
      <c r="ZZ10" s="202"/>
      <c r="AAA10" s="202"/>
      <c r="AAB10" s="202"/>
      <c r="AAC10" s="202"/>
      <c r="AAD10" s="202"/>
      <c r="AAE10" s="202"/>
      <c r="AAF10" s="202"/>
      <c r="AAG10" s="202"/>
      <c r="AAH10" s="202"/>
      <c r="AAI10" s="202"/>
      <c r="AAJ10" s="202"/>
      <c r="AAK10" s="202"/>
      <c r="AAL10" s="202"/>
      <c r="AAM10" s="202"/>
      <c r="AAN10" s="202"/>
      <c r="AAO10" s="202"/>
      <c r="AAP10" s="202"/>
      <c r="AAQ10" s="202"/>
      <c r="AAR10" s="202"/>
      <c r="AAS10" s="202"/>
      <c r="AAT10" s="202"/>
      <c r="AAU10" s="202"/>
      <c r="AAV10" s="202"/>
      <c r="AAW10" s="202"/>
      <c r="AAX10" s="202"/>
      <c r="AAY10" s="202"/>
      <c r="AAZ10" s="202"/>
      <c r="ABA10" s="202"/>
      <c r="ABB10" s="202"/>
      <c r="ABC10" s="202"/>
      <c r="ABD10" s="202"/>
      <c r="ABE10" s="202"/>
      <c r="ABF10" s="202"/>
      <c r="ABG10" s="202"/>
      <c r="ABH10" s="202"/>
      <c r="ABI10" s="202"/>
      <c r="ABJ10" s="202"/>
      <c r="ABK10" s="202"/>
      <c r="ABL10" s="202"/>
      <c r="ABM10" s="202"/>
      <c r="ABN10" s="202"/>
      <c r="ABO10" s="202"/>
      <c r="ABP10" s="202"/>
      <c r="ABQ10" s="202"/>
      <c r="ABR10" s="202"/>
      <c r="ABS10" s="202"/>
      <c r="ABT10" s="202"/>
      <c r="ABU10" s="202"/>
      <c r="ABV10" s="202"/>
      <c r="ABW10" s="202"/>
      <c r="ABX10" s="202"/>
      <c r="ABY10" s="202"/>
      <c r="ABZ10" s="202"/>
      <c r="ACA10" s="202"/>
      <c r="ACB10" s="202"/>
      <c r="ACC10" s="202"/>
      <c r="ACD10" s="202"/>
      <c r="ACE10" s="202"/>
      <c r="ACF10" s="202"/>
      <c r="ACG10" s="202"/>
      <c r="ACH10" s="202"/>
      <c r="ACI10" s="202"/>
      <c r="ACJ10" s="202"/>
      <c r="ACK10" s="202"/>
      <c r="ACL10" s="202"/>
      <c r="ACM10" s="202"/>
      <c r="ACN10" s="202"/>
      <c r="ACO10" s="202"/>
      <c r="ACP10" s="202"/>
      <c r="ACQ10" s="202"/>
      <c r="ACR10" s="202"/>
      <c r="ACS10" s="202"/>
      <c r="ACT10" s="202"/>
      <c r="ACU10" s="202"/>
      <c r="ACV10" s="202"/>
      <c r="ACW10" s="202"/>
      <c r="ACX10" s="202"/>
      <c r="ACY10" s="202"/>
      <c r="ACZ10" s="202"/>
      <c r="ADA10" s="202"/>
      <c r="ADB10" s="202"/>
      <c r="ADC10" s="202"/>
      <c r="ADD10" s="202"/>
      <c r="ADE10" s="202"/>
      <c r="ADF10" s="202"/>
      <c r="ADG10" s="202"/>
      <c r="ADH10" s="202"/>
      <c r="ADI10" s="202"/>
      <c r="ADJ10" s="202"/>
      <c r="ADK10" s="202"/>
      <c r="ADL10" s="202"/>
      <c r="ADM10" s="202"/>
      <c r="ADN10" s="202"/>
      <c r="ADO10" s="202"/>
      <c r="ADP10" s="202"/>
      <c r="ADQ10" s="202"/>
      <c r="ADR10" s="202"/>
      <c r="ADS10" s="202"/>
      <c r="ADT10" s="202"/>
      <c r="ADU10" s="202"/>
      <c r="ADV10" s="202"/>
      <c r="ADW10" s="202"/>
      <c r="ADX10" s="202"/>
      <c r="ADY10" s="202"/>
      <c r="ADZ10" s="202"/>
      <c r="AEA10" s="202"/>
      <c r="AEB10" s="202"/>
      <c r="AEC10" s="202"/>
      <c r="AED10" s="202"/>
      <c r="AEE10" s="202"/>
      <c r="AEF10" s="202"/>
      <c r="AEG10" s="202"/>
      <c r="AEH10" s="202"/>
      <c r="AEI10" s="202"/>
      <c r="AEJ10" s="202"/>
      <c r="AEK10" s="202"/>
      <c r="AEL10" s="202"/>
      <c r="AEM10" s="202"/>
      <c r="AEN10" s="202"/>
      <c r="AEO10" s="202"/>
      <c r="AEP10" s="202"/>
      <c r="AEQ10" s="202"/>
      <c r="AER10" s="202"/>
      <c r="AES10" s="202"/>
      <c r="AET10" s="202"/>
      <c r="AEU10" s="202"/>
      <c r="AEV10" s="202"/>
      <c r="AEW10" s="202"/>
      <c r="AEX10" s="202"/>
      <c r="AEY10" s="202"/>
      <c r="AEZ10" s="202"/>
      <c r="AFA10" s="202"/>
      <c r="AFB10" s="202"/>
      <c r="AFC10" s="202"/>
      <c r="AFD10" s="202"/>
      <c r="AFE10" s="202"/>
      <c r="AFF10" s="202"/>
      <c r="AFG10" s="202"/>
      <c r="AFH10" s="202"/>
      <c r="AFI10" s="202"/>
      <c r="AFJ10" s="202"/>
      <c r="AFK10" s="202"/>
      <c r="AFL10" s="202"/>
      <c r="AFM10" s="202"/>
      <c r="AFN10" s="202"/>
      <c r="AFO10" s="202"/>
      <c r="AFP10" s="202"/>
      <c r="AFQ10" s="202"/>
      <c r="AFR10" s="202"/>
      <c r="AFS10" s="202"/>
      <c r="AFT10" s="202"/>
      <c r="AFU10" s="202"/>
      <c r="AFV10" s="202"/>
      <c r="AFW10" s="202"/>
      <c r="AFX10" s="202"/>
      <c r="AFY10" s="202"/>
      <c r="AFZ10" s="202"/>
      <c r="AGA10" s="202"/>
      <c r="AGB10" s="202"/>
      <c r="AGC10" s="202"/>
      <c r="AGD10" s="202"/>
      <c r="AGE10" s="202"/>
      <c r="AGF10" s="202"/>
      <c r="AGG10" s="202"/>
      <c r="AGH10" s="202"/>
      <c r="AGI10" s="202"/>
      <c r="AGJ10" s="202"/>
      <c r="AGK10" s="202"/>
      <c r="AGL10" s="202"/>
      <c r="AGM10" s="202"/>
      <c r="AGN10" s="202"/>
      <c r="AGO10" s="202"/>
      <c r="AGP10" s="202"/>
      <c r="AGQ10" s="202"/>
      <c r="AGR10" s="202"/>
      <c r="AGS10" s="202"/>
      <c r="AGT10" s="202"/>
      <c r="AGU10" s="202"/>
      <c r="AGV10" s="202"/>
      <c r="AGW10" s="202"/>
      <c r="AGX10" s="202"/>
      <c r="AGY10" s="202"/>
      <c r="AGZ10" s="202"/>
      <c r="AHA10" s="202"/>
      <c r="AHB10" s="202"/>
      <c r="AHC10" s="202"/>
      <c r="AHD10" s="202"/>
      <c r="AHE10" s="202"/>
      <c r="AHF10" s="202"/>
      <c r="AHG10" s="202"/>
      <c r="AHH10" s="202"/>
      <c r="AHI10" s="202"/>
      <c r="AHJ10" s="202"/>
      <c r="AHK10" s="202"/>
      <c r="AHL10" s="202"/>
      <c r="AHM10" s="202"/>
      <c r="AHN10" s="202"/>
      <c r="AHO10" s="202"/>
      <c r="AHP10" s="202"/>
      <c r="AHQ10" s="202"/>
      <c r="AHR10" s="202"/>
      <c r="AHS10" s="202"/>
      <c r="AHT10" s="202"/>
      <c r="AHU10" s="202"/>
      <c r="AHV10" s="202"/>
      <c r="AHW10" s="202"/>
      <c r="AHX10" s="202"/>
      <c r="AHY10" s="202"/>
      <c r="AHZ10" s="202"/>
      <c r="AIA10" s="202"/>
      <c r="AIB10" s="202"/>
      <c r="AIC10" s="202"/>
      <c r="AID10" s="202"/>
      <c r="AIE10" s="202"/>
      <c r="AIF10" s="202"/>
      <c r="AIG10" s="202"/>
      <c r="AIH10" s="202"/>
      <c r="AII10" s="202"/>
      <c r="AIJ10" s="202"/>
      <c r="AIK10" s="202"/>
      <c r="AIL10" s="202"/>
      <c r="AIM10" s="202"/>
      <c r="AIN10" s="202"/>
      <c r="AIO10" s="202"/>
      <c r="AIP10" s="202"/>
      <c r="AIQ10" s="202"/>
      <c r="AIR10" s="202"/>
      <c r="AIS10" s="202"/>
      <c r="AIT10" s="202"/>
      <c r="AIU10" s="202"/>
      <c r="AIV10" s="202"/>
      <c r="AIW10" s="202"/>
      <c r="AIX10" s="202"/>
      <c r="AIY10" s="202"/>
      <c r="AIZ10" s="202"/>
      <c r="AJA10" s="202"/>
      <c r="AJB10" s="202"/>
      <c r="AJC10" s="202"/>
      <c r="AJD10" s="202"/>
      <c r="AJE10" s="202"/>
      <c r="AJF10" s="202"/>
      <c r="AJG10" s="202"/>
      <c r="AJH10" s="202"/>
      <c r="AJI10" s="202"/>
      <c r="AJJ10" s="202"/>
      <c r="AJK10" s="202"/>
      <c r="AJL10" s="202"/>
      <c r="AJM10" s="202"/>
      <c r="AJN10" s="202"/>
      <c r="AJO10" s="202"/>
      <c r="AJP10" s="202"/>
      <c r="AJQ10" s="202"/>
      <c r="AJR10" s="202"/>
      <c r="AJS10" s="202"/>
      <c r="AJT10" s="202"/>
      <c r="AJU10" s="202"/>
      <c r="AJV10" s="202"/>
      <c r="AJW10" s="202"/>
      <c r="AJX10" s="202"/>
      <c r="AJY10" s="202"/>
      <c r="AJZ10" s="202"/>
      <c r="AKA10" s="202"/>
      <c r="AKB10" s="202"/>
      <c r="AKC10" s="202"/>
      <c r="AKD10" s="202"/>
      <c r="AKE10" s="202"/>
      <c r="AKF10" s="202"/>
      <c r="AKG10" s="202"/>
      <c r="AKH10" s="202"/>
      <c r="AKI10" s="202"/>
      <c r="AKJ10" s="202"/>
      <c r="AKK10" s="202"/>
      <c r="AKL10" s="202"/>
      <c r="AKM10" s="202"/>
      <c r="AKN10" s="202"/>
      <c r="AKO10" s="202"/>
      <c r="AKP10" s="202"/>
      <c r="AKQ10" s="202"/>
      <c r="AKR10" s="202"/>
      <c r="AKS10" s="202"/>
      <c r="AKT10" s="202"/>
      <c r="AKU10" s="202"/>
      <c r="AKV10" s="202"/>
      <c r="AKW10" s="202"/>
      <c r="AKX10" s="202"/>
      <c r="AKY10" s="202"/>
      <c r="AKZ10" s="202"/>
      <c r="ALA10" s="202"/>
      <c r="ALB10" s="202"/>
      <c r="ALC10" s="202"/>
      <c r="ALD10" s="202"/>
      <c r="ALE10" s="202"/>
      <c r="ALF10" s="202"/>
      <c r="ALG10" s="202"/>
      <c r="ALH10" s="202"/>
      <c r="ALI10" s="202"/>
      <c r="ALJ10" s="202"/>
      <c r="ALK10" s="202"/>
      <c r="ALL10" s="202"/>
      <c r="ALM10" s="202"/>
      <c r="ALN10" s="202"/>
      <c r="ALO10" s="202"/>
      <c r="ALP10" s="202"/>
      <c r="ALQ10" s="202"/>
      <c r="ALR10" s="202"/>
      <c r="ALS10" s="202"/>
      <c r="ALT10" s="202"/>
      <c r="ALU10" s="202"/>
      <c r="ALV10" s="202"/>
      <c r="ALW10" s="202"/>
      <c r="ALX10" s="202"/>
      <c r="ALY10" s="202"/>
      <c r="ALZ10" s="202"/>
      <c r="AMA10" s="202"/>
      <c r="AMB10" s="202"/>
      <c r="AMC10" s="202"/>
      <c r="AMD10" s="202"/>
      <c r="AME10" s="202"/>
      <c r="AMF10" s="202"/>
      <c r="AMG10" s="202"/>
      <c r="AMH10" s="202"/>
      <c r="AMI10" s="202"/>
      <c r="AMJ10" s="202"/>
    </row>
    <row r="11" spans="1:1024" ht="15.95" customHeight="1" thickBot="1">
      <c r="A11" s="127" t="s">
        <v>391</v>
      </c>
      <c r="B11" s="348">
        <v>0.08</v>
      </c>
      <c r="C11" s="348">
        <v>1.7</v>
      </c>
      <c r="D11" s="348">
        <v>0.1</v>
      </c>
      <c r="E11" s="349">
        <v>0</v>
      </c>
      <c r="F11" s="349">
        <v>22</v>
      </c>
      <c r="G11" s="348">
        <v>3.7</v>
      </c>
      <c r="H11" s="348">
        <v>5.2</v>
      </c>
      <c r="I11" s="129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202"/>
      <c r="BS11" s="202"/>
      <c r="BT11" s="202"/>
      <c r="BU11" s="202"/>
      <c r="BV11" s="202"/>
      <c r="BW11" s="202"/>
      <c r="BX11" s="202"/>
      <c r="BY11" s="202"/>
      <c r="BZ11" s="202"/>
      <c r="CA11" s="202"/>
      <c r="CB11" s="202"/>
      <c r="CC11" s="202"/>
      <c r="CD11" s="202"/>
      <c r="CE11" s="202"/>
      <c r="CF11" s="202"/>
      <c r="CG11" s="202"/>
      <c r="CH11" s="202"/>
      <c r="CI11" s="202"/>
      <c r="CJ11" s="202"/>
      <c r="CK11" s="202"/>
      <c r="CL11" s="202"/>
      <c r="CM11" s="202"/>
      <c r="CN11" s="202"/>
      <c r="CO11" s="202"/>
      <c r="CP11" s="202"/>
      <c r="CQ11" s="202"/>
      <c r="CR11" s="202"/>
      <c r="CS11" s="202"/>
      <c r="CT11" s="202"/>
      <c r="CU11" s="202"/>
      <c r="CV11" s="202"/>
      <c r="CW11" s="202"/>
      <c r="CX11" s="202"/>
      <c r="CY11" s="202"/>
      <c r="CZ11" s="202"/>
      <c r="DA11" s="202"/>
      <c r="DB11" s="202"/>
      <c r="DC11" s="202"/>
      <c r="DD11" s="202"/>
      <c r="DE11" s="202"/>
      <c r="DF11" s="202"/>
      <c r="DG11" s="202"/>
      <c r="DH11" s="202"/>
      <c r="DI11" s="202"/>
      <c r="DJ11" s="202"/>
      <c r="DK11" s="202"/>
      <c r="DL11" s="202"/>
      <c r="DM11" s="202"/>
      <c r="DN11" s="202"/>
      <c r="DO11" s="202"/>
      <c r="DP11" s="202"/>
      <c r="DQ11" s="202"/>
      <c r="DR11" s="202"/>
      <c r="DS11" s="202"/>
      <c r="DT11" s="202"/>
      <c r="DU11" s="202"/>
      <c r="DV11" s="202"/>
      <c r="DW11" s="202"/>
      <c r="DX11" s="202"/>
      <c r="DY11" s="202"/>
      <c r="DZ11" s="202"/>
      <c r="EA11" s="202"/>
      <c r="EB11" s="202"/>
      <c r="EC11" s="202"/>
      <c r="ED11" s="202"/>
      <c r="EE11" s="202"/>
      <c r="EF11" s="202"/>
      <c r="EG11" s="202"/>
      <c r="EH11" s="202"/>
      <c r="EI11" s="202"/>
      <c r="EJ11" s="202"/>
      <c r="EK11" s="202"/>
      <c r="EL11" s="202"/>
      <c r="EM11" s="202"/>
      <c r="EN11" s="202"/>
      <c r="EO11" s="202"/>
      <c r="EP11" s="202"/>
      <c r="EQ11" s="202"/>
      <c r="ER11" s="202"/>
      <c r="ES11" s="202"/>
      <c r="ET11" s="202"/>
      <c r="EU11" s="202"/>
      <c r="EV11" s="202"/>
      <c r="EW11" s="202"/>
      <c r="EX11" s="202"/>
      <c r="EY11" s="202"/>
      <c r="EZ11" s="202"/>
      <c r="FA11" s="202"/>
      <c r="FB11" s="202"/>
      <c r="FC11" s="202"/>
      <c r="FD11" s="202"/>
      <c r="FE11" s="202"/>
      <c r="FF11" s="202"/>
      <c r="FG11" s="202"/>
      <c r="FH11" s="202"/>
      <c r="FI11" s="202"/>
      <c r="FJ11" s="202"/>
      <c r="FK11" s="202"/>
      <c r="FL11" s="202"/>
      <c r="FM11" s="202"/>
      <c r="FN11" s="202"/>
      <c r="FO11" s="202"/>
      <c r="FP11" s="202"/>
      <c r="FQ11" s="202"/>
      <c r="FR11" s="202"/>
      <c r="FS11" s="202"/>
      <c r="FT11" s="202"/>
      <c r="FU11" s="202"/>
      <c r="FV11" s="202"/>
      <c r="FW11" s="202"/>
      <c r="FX11" s="202"/>
      <c r="FY11" s="202"/>
      <c r="FZ11" s="202"/>
      <c r="GA11" s="202"/>
      <c r="GB11" s="202"/>
      <c r="GC11" s="202"/>
      <c r="GD11" s="202"/>
      <c r="GE11" s="202"/>
      <c r="GF11" s="202"/>
      <c r="GG11" s="202"/>
      <c r="GH11" s="202"/>
      <c r="GI11" s="202"/>
      <c r="GJ11" s="202"/>
      <c r="GK11" s="202"/>
      <c r="GL11" s="202"/>
      <c r="GM11" s="202"/>
      <c r="GN11" s="202"/>
      <c r="GO11" s="202"/>
      <c r="GP11" s="202"/>
      <c r="GQ11" s="202"/>
      <c r="GR11" s="202"/>
      <c r="GS11" s="202"/>
      <c r="GT11" s="202"/>
      <c r="GU11" s="202"/>
      <c r="GV11" s="202"/>
      <c r="GW11" s="202"/>
      <c r="GX11" s="202"/>
      <c r="GY11" s="202"/>
      <c r="GZ11" s="202"/>
      <c r="HA11" s="202"/>
      <c r="HB11" s="202"/>
      <c r="HC11" s="202"/>
      <c r="HD11" s="202"/>
      <c r="HE11" s="202"/>
      <c r="HF11" s="202"/>
      <c r="HG11" s="202"/>
      <c r="HH11" s="202"/>
      <c r="HI11" s="202"/>
      <c r="HJ11" s="202"/>
      <c r="HK11" s="202"/>
      <c r="HL11" s="202"/>
      <c r="HM11" s="202"/>
      <c r="HN11" s="202"/>
      <c r="HO11" s="202"/>
      <c r="HP11" s="202"/>
      <c r="HQ11" s="202"/>
      <c r="HR11" s="202"/>
      <c r="HS11" s="202"/>
      <c r="HT11" s="202"/>
      <c r="HU11" s="202"/>
      <c r="HV11" s="202"/>
      <c r="HW11" s="202"/>
      <c r="HX11" s="202"/>
      <c r="HY11" s="202"/>
      <c r="HZ11" s="202"/>
      <c r="IA11" s="202"/>
      <c r="IB11" s="202"/>
      <c r="IC11" s="202"/>
      <c r="ID11" s="202"/>
      <c r="IE11" s="202"/>
      <c r="IF11" s="202"/>
      <c r="IG11" s="202"/>
      <c r="IH11" s="202"/>
      <c r="II11" s="202"/>
      <c r="IJ11" s="202"/>
      <c r="IK11" s="202"/>
      <c r="IL11" s="202"/>
      <c r="IM11" s="202"/>
      <c r="IN11" s="202"/>
      <c r="IO11" s="202"/>
      <c r="IP11" s="202"/>
      <c r="IQ11" s="202"/>
      <c r="IR11" s="202"/>
      <c r="IS11" s="202"/>
      <c r="IT11" s="202"/>
      <c r="IU11" s="202"/>
      <c r="IV11" s="202"/>
      <c r="IW11" s="202"/>
      <c r="IX11" s="202"/>
      <c r="IY11" s="202"/>
      <c r="IZ11" s="202"/>
      <c r="JA11" s="202"/>
      <c r="JB11" s="202"/>
      <c r="JC11" s="202"/>
      <c r="JD11" s="202"/>
      <c r="JE11" s="202"/>
      <c r="JF11" s="202"/>
      <c r="JG11" s="202"/>
      <c r="JH11" s="202"/>
      <c r="JI11" s="202"/>
      <c r="JJ11" s="202"/>
      <c r="JK11" s="202"/>
      <c r="JL11" s="202"/>
      <c r="JM11" s="202"/>
      <c r="JN11" s="202"/>
      <c r="JO11" s="202"/>
      <c r="JP11" s="202"/>
      <c r="JQ11" s="202"/>
      <c r="JR11" s="202"/>
      <c r="JS11" s="202"/>
      <c r="JT11" s="202"/>
      <c r="JU11" s="202"/>
      <c r="JV11" s="202"/>
      <c r="JW11" s="202"/>
      <c r="JX11" s="202"/>
      <c r="JY11" s="202"/>
      <c r="JZ11" s="202"/>
      <c r="KA11" s="202"/>
      <c r="KB11" s="202"/>
      <c r="KC11" s="202"/>
      <c r="KD11" s="202"/>
      <c r="KE11" s="202"/>
      <c r="KF11" s="202"/>
      <c r="KG11" s="202"/>
      <c r="KH11" s="202"/>
      <c r="KI11" s="202"/>
      <c r="KJ11" s="202"/>
      <c r="KK11" s="202"/>
      <c r="KL11" s="202"/>
      <c r="KM11" s="202"/>
      <c r="KN11" s="202"/>
      <c r="KO11" s="202"/>
      <c r="KP11" s="202"/>
      <c r="KQ11" s="202"/>
      <c r="KR11" s="202"/>
      <c r="KS11" s="202"/>
      <c r="KT11" s="202"/>
      <c r="KU11" s="202"/>
      <c r="KV11" s="202"/>
      <c r="KW11" s="202"/>
      <c r="KX11" s="202"/>
      <c r="KY11" s="202"/>
      <c r="KZ11" s="202"/>
      <c r="LA11" s="202"/>
      <c r="LB11" s="202"/>
      <c r="LC11" s="202"/>
      <c r="LD11" s="202"/>
      <c r="LE11" s="202"/>
      <c r="LF11" s="202"/>
      <c r="LG11" s="202"/>
      <c r="LH11" s="202"/>
      <c r="LI11" s="202"/>
      <c r="LJ11" s="202"/>
      <c r="LK11" s="202"/>
      <c r="LL11" s="202"/>
      <c r="LM11" s="202"/>
      <c r="LN11" s="202"/>
      <c r="LO11" s="202"/>
      <c r="LP11" s="202"/>
      <c r="LQ11" s="202"/>
      <c r="LR11" s="202"/>
      <c r="LS11" s="202"/>
      <c r="LT11" s="202"/>
      <c r="LU11" s="202"/>
      <c r="LV11" s="202"/>
      <c r="LW11" s="202"/>
      <c r="LX11" s="202"/>
      <c r="LY11" s="202"/>
      <c r="LZ11" s="202"/>
      <c r="MA11" s="202"/>
      <c r="MB11" s="202"/>
      <c r="MC11" s="202"/>
      <c r="MD11" s="202"/>
      <c r="ME11" s="202"/>
      <c r="MF11" s="202"/>
      <c r="MG11" s="202"/>
      <c r="MH11" s="202"/>
      <c r="MI11" s="202"/>
      <c r="MJ11" s="202"/>
      <c r="MK11" s="202"/>
      <c r="ML11" s="202"/>
      <c r="MM11" s="202"/>
      <c r="MN11" s="202"/>
      <c r="MO11" s="202"/>
      <c r="MP11" s="202"/>
      <c r="MQ11" s="202"/>
      <c r="MR11" s="202"/>
      <c r="MS11" s="202"/>
      <c r="MT11" s="202"/>
      <c r="MU11" s="202"/>
      <c r="MV11" s="202"/>
      <c r="MW11" s="202"/>
      <c r="MX11" s="202"/>
      <c r="MY11" s="202"/>
      <c r="MZ11" s="202"/>
      <c r="NA11" s="202"/>
      <c r="NB11" s="202"/>
      <c r="NC11" s="202"/>
      <c r="ND11" s="202"/>
      <c r="NE11" s="202"/>
      <c r="NF11" s="202"/>
      <c r="NG11" s="202"/>
      <c r="NH11" s="202"/>
      <c r="NI11" s="202"/>
      <c r="NJ11" s="202"/>
      <c r="NK11" s="202"/>
      <c r="NL11" s="202"/>
      <c r="NM11" s="202"/>
      <c r="NN11" s="202"/>
      <c r="NO11" s="202"/>
      <c r="NP11" s="202"/>
      <c r="NQ11" s="202"/>
      <c r="NR11" s="202"/>
      <c r="NS11" s="202"/>
      <c r="NT11" s="202"/>
      <c r="NU11" s="202"/>
      <c r="NV11" s="202"/>
      <c r="NW11" s="202"/>
      <c r="NX11" s="202"/>
      <c r="NY11" s="202"/>
      <c r="NZ11" s="202"/>
      <c r="OA11" s="202"/>
      <c r="OB11" s="202"/>
      <c r="OC11" s="202"/>
      <c r="OD11" s="202"/>
      <c r="OE11" s="202"/>
      <c r="OF11" s="202"/>
      <c r="OG11" s="202"/>
      <c r="OH11" s="202"/>
      <c r="OI11" s="202"/>
      <c r="OJ11" s="202"/>
      <c r="OK11" s="202"/>
      <c r="OL11" s="202"/>
      <c r="OM11" s="202"/>
      <c r="ON11" s="202"/>
      <c r="OO11" s="202"/>
      <c r="OP11" s="202"/>
      <c r="OQ11" s="202"/>
      <c r="OR11" s="202"/>
      <c r="OS11" s="202"/>
      <c r="OT11" s="202"/>
      <c r="OU11" s="202"/>
      <c r="OV11" s="202"/>
      <c r="OW11" s="202"/>
      <c r="OX11" s="202"/>
      <c r="OY11" s="202"/>
      <c r="OZ11" s="202"/>
      <c r="PA11" s="202"/>
      <c r="PB11" s="202"/>
      <c r="PC11" s="202"/>
      <c r="PD11" s="202"/>
      <c r="PE11" s="202"/>
      <c r="PF11" s="202"/>
      <c r="PG11" s="202"/>
      <c r="PH11" s="202"/>
      <c r="PI11" s="202"/>
      <c r="PJ11" s="202"/>
      <c r="PK11" s="202"/>
      <c r="PL11" s="202"/>
      <c r="PM11" s="202"/>
      <c r="PN11" s="202"/>
      <c r="PO11" s="202"/>
      <c r="PP11" s="202"/>
      <c r="PQ11" s="202"/>
      <c r="PR11" s="202"/>
      <c r="PS11" s="202"/>
      <c r="PT11" s="202"/>
      <c r="PU11" s="202"/>
      <c r="PV11" s="202"/>
      <c r="PW11" s="202"/>
      <c r="PX11" s="202"/>
      <c r="PY11" s="202"/>
      <c r="PZ11" s="202"/>
      <c r="QA11" s="202"/>
      <c r="QB11" s="202"/>
      <c r="QC11" s="202"/>
      <c r="QD11" s="202"/>
      <c r="QE11" s="202"/>
      <c r="QF11" s="202"/>
      <c r="QG11" s="202"/>
      <c r="QH11" s="202"/>
      <c r="QI11" s="202"/>
      <c r="QJ11" s="202"/>
      <c r="QK11" s="202"/>
      <c r="QL11" s="202"/>
      <c r="QM11" s="202"/>
      <c r="QN11" s="202"/>
      <c r="QO11" s="202"/>
      <c r="QP11" s="202"/>
      <c r="QQ11" s="202"/>
      <c r="QR11" s="202"/>
      <c r="QS11" s="202"/>
      <c r="QT11" s="202"/>
      <c r="QU11" s="202"/>
      <c r="QV11" s="202"/>
      <c r="QW11" s="202"/>
      <c r="QX11" s="202"/>
      <c r="QY11" s="202"/>
      <c r="QZ11" s="202"/>
      <c r="RA11" s="202"/>
      <c r="RB11" s="202"/>
      <c r="RC11" s="202"/>
      <c r="RD11" s="202"/>
      <c r="RE11" s="202"/>
      <c r="RF11" s="202"/>
      <c r="RG11" s="202"/>
      <c r="RH11" s="202"/>
      <c r="RI11" s="202"/>
      <c r="RJ11" s="202"/>
      <c r="RK11" s="202"/>
      <c r="RL11" s="202"/>
      <c r="RM11" s="202"/>
      <c r="RN11" s="202"/>
      <c r="RO11" s="202"/>
      <c r="RP11" s="202"/>
      <c r="RQ11" s="202"/>
      <c r="RR11" s="202"/>
      <c r="RS11" s="202"/>
      <c r="RT11" s="202"/>
      <c r="RU11" s="202"/>
      <c r="RV11" s="202"/>
      <c r="RW11" s="202"/>
      <c r="RX11" s="202"/>
      <c r="RY11" s="202"/>
      <c r="RZ11" s="202"/>
      <c r="SA11" s="202"/>
      <c r="SB11" s="202"/>
      <c r="SC11" s="202"/>
      <c r="SD11" s="202"/>
      <c r="SE11" s="202"/>
      <c r="SF11" s="202"/>
      <c r="SG11" s="202"/>
      <c r="SH11" s="202"/>
      <c r="SI11" s="202"/>
      <c r="SJ11" s="202"/>
      <c r="SK11" s="202"/>
      <c r="SL11" s="202"/>
      <c r="SM11" s="202"/>
      <c r="SN11" s="202"/>
      <c r="SO11" s="202"/>
      <c r="SP11" s="202"/>
      <c r="SQ11" s="202"/>
      <c r="SR11" s="202"/>
      <c r="SS11" s="202"/>
      <c r="ST11" s="202"/>
      <c r="SU11" s="202"/>
      <c r="SV11" s="202"/>
      <c r="SW11" s="202"/>
      <c r="SX11" s="202"/>
      <c r="SY11" s="202"/>
      <c r="SZ11" s="202"/>
      <c r="TA11" s="202"/>
      <c r="TB11" s="202"/>
      <c r="TC11" s="202"/>
      <c r="TD11" s="202"/>
      <c r="TE11" s="202"/>
      <c r="TF11" s="202"/>
      <c r="TG11" s="202"/>
      <c r="TH11" s="202"/>
      <c r="TI11" s="202"/>
      <c r="TJ11" s="202"/>
      <c r="TK11" s="202"/>
      <c r="TL11" s="202"/>
      <c r="TM11" s="202"/>
      <c r="TN11" s="202"/>
      <c r="TO11" s="202"/>
      <c r="TP11" s="202"/>
      <c r="TQ11" s="202"/>
      <c r="TR11" s="202"/>
      <c r="TS11" s="202"/>
      <c r="TT11" s="202"/>
      <c r="TU11" s="202"/>
      <c r="TV11" s="202"/>
      <c r="TW11" s="202"/>
      <c r="TX11" s="202"/>
      <c r="TY11" s="202"/>
      <c r="TZ11" s="202"/>
      <c r="UA11" s="202"/>
      <c r="UB11" s="202"/>
      <c r="UC11" s="202"/>
      <c r="UD11" s="202"/>
      <c r="UE11" s="202"/>
      <c r="UF11" s="202"/>
      <c r="UG11" s="202"/>
      <c r="UH11" s="202"/>
      <c r="UI11" s="202"/>
      <c r="UJ11" s="202"/>
      <c r="UK11" s="202"/>
      <c r="UL11" s="202"/>
      <c r="UM11" s="202"/>
      <c r="UN11" s="202"/>
      <c r="UO11" s="202"/>
      <c r="UP11" s="202"/>
      <c r="UQ11" s="202"/>
      <c r="UR11" s="202"/>
      <c r="US11" s="202"/>
      <c r="UT11" s="202"/>
      <c r="UU11" s="202"/>
      <c r="UV11" s="202"/>
      <c r="UW11" s="202"/>
      <c r="UX11" s="202"/>
      <c r="UY11" s="202"/>
      <c r="UZ11" s="202"/>
      <c r="VA11" s="202"/>
      <c r="VB11" s="202"/>
      <c r="VC11" s="202"/>
      <c r="VD11" s="202"/>
      <c r="VE11" s="202"/>
      <c r="VF11" s="202"/>
      <c r="VG11" s="202"/>
      <c r="VH11" s="202"/>
      <c r="VI11" s="202"/>
      <c r="VJ11" s="202"/>
      <c r="VK11" s="202"/>
      <c r="VL11" s="202"/>
      <c r="VM11" s="202"/>
      <c r="VN11" s="202"/>
      <c r="VO11" s="202"/>
      <c r="VP11" s="202"/>
      <c r="VQ11" s="202"/>
      <c r="VR11" s="202"/>
      <c r="VS11" s="202"/>
      <c r="VT11" s="202"/>
      <c r="VU11" s="202"/>
      <c r="VV11" s="202"/>
      <c r="VW11" s="202"/>
      <c r="VX11" s="202"/>
      <c r="VY11" s="202"/>
      <c r="VZ11" s="202"/>
      <c r="WA11" s="202"/>
      <c r="WB11" s="202"/>
      <c r="WC11" s="202"/>
      <c r="WD11" s="202"/>
      <c r="WE11" s="202"/>
      <c r="WF11" s="202"/>
      <c r="WG11" s="202"/>
      <c r="WH11" s="202"/>
      <c r="WI11" s="202"/>
      <c r="WJ11" s="202"/>
      <c r="WK11" s="202"/>
      <c r="WL11" s="202"/>
      <c r="WM11" s="202"/>
      <c r="WN11" s="202"/>
      <c r="WO11" s="202"/>
      <c r="WP11" s="202"/>
      <c r="WQ11" s="202"/>
      <c r="WR11" s="202"/>
      <c r="WS11" s="202"/>
      <c r="WT11" s="202"/>
      <c r="WU11" s="202"/>
      <c r="WV11" s="202"/>
      <c r="WW11" s="202"/>
      <c r="WX11" s="202"/>
      <c r="WY11" s="202"/>
      <c r="WZ11" s="202"/>
      <c r="XA11" s="202"/>
      <c r="XB11" s="202"/>
      <c r="XC11" s="202"/>
      <c r="XD11" s="202"/>
      <c r="XE11" s="202"/>
      <c r="XF11" s="202"/>
      <c r="XG11" s="202"/>
      <c r="XH11" s="202"/>
      <c r="XI11" s="202"/>
      <c r="XJ11" s="202"/>
      <c r="XK11" s="202"/>
      <c r="XL11" s="202"/>
      <c r="XM11" s="202"/>
      <c r="XN11" s="202"/>
      <c r="XO11" s="202"/>
      <c r="XP11" s="202"/>
      <c r="XQ11" s="202"/>
      <c r="XR11" s="202"/>
      <c r="XS11" s="202"/>
      <c r="XT11" s="202"/>
      <c r="XU11" s="202"/>
      <c r="XV11" s="202"/>
      <c r="XW11" s="202"/>
      <c r="XX11" s="202"/>
      <c r="XY11" s="202"/>
      <c r="XZ11" s="202"/>
      <c r="YA11" s="202"/>
      <c r="YB11" s="202"/>
      <c r="YC11" s="202"/>
      <c r="YD11" s="202"/>
      <c r="YE11" s="202"/>
      <c r="YF11" s="202"/>
      <c r="YG11" s="202"/>
      <c r="YH11" s="202"/>
      <c r="YI11" s="202"/>
      <c r="YJ11" s="202"/>
      <c r="YK11" s="202"/>
      <c r="YL11" s="202"/>
      <c r="YM11" s="202"/>
      <c r="YN11" s="202"/>
      <c r="YO11" s="202"/>
      <c r="YP11" s="202"/>
      <c r="YQ11" s="202"/>
      <c r="YR11" s="202"/>
      <c r="YS11" s="202"/>
      <c r="YT11" s="202"/>
      <c r="YU11" s="202"/>
      <c r="YV11" s="202"/>
      <c r="YW11" s="202"/>
      <c r="YX11" s="202"/>
      <c r="YY11" s="202"/>
      <c r="YZ11" s="202"/>
      <c r="ZA11" s="202"/>
      <c r="ZB11" s="202"/>
      <c r="ZC11" s="202"/>
      <c r="ZD11" s="202"/>
      <c r="ZE11" s="202"/>
      <c r="ZF11" s="202"/>
      <c r="ZG11" s="202"/>
      <c r="ZH11" s="202"/>
      <c r="ZI11" s="202"/>
      <c r="ZJ11" s="202"/>
      <c r="ZK11" s="202"/>
      <c r="ZL11" s="202"/>
      <c r="ZM11" s="202"/>
      <c r="ZN11" s="202"/>
      <c r="ZO11" s="202"/>
      <c r="ZP11" s="202"/>
      <c r="ZQ11" s="202"/>
      <c r="ZR11" s="202"/>
      <c r="ZS11" s="202"/>
      <c r="ZT11" s="202"/>
      <c r="ZU11" s="202"/>
      <c r="ZV11" s="202"/>
      <c r="ZW11" s="202"/>
      <c r="ZX11" s="202"/>
      <c r="ZY11" s="202"/>
      <c r="ZZ11" s="202"/>
      <c r="AAA11" s="202"/>
      <c r="AAB11" s="202"/>
      <c r="AAC11" s="202"/>
      <c r="AAD11" s="202"/>
      <c r="AAE11" s="202"/>
      <c r="AAF11" s="202"/>
      <c r="AAG11" s="202"/>
      <c r="AAH11" s="202"/>
      <c r="AAI11" s="202"/>
      <c r="AAJ11" s="202"/>
      <c r="AAK11" s="202"/>
      <c r="AAL11" s="202"/>
      <c r="AAM11" s="202"/>
      <c r="AAN11" s="202"/>
      <c r="AAO11" s="202"/>
      <c r="AAP11" s="202"/>
      <c r="AAQ11" s="202"/>
      <c r="AAR11" s="202"/>
      <c r="AAS11" s="202"/>
      <c r="AAT11" s="202"/>
      <c r="AAU11" s="202"/>
      <c r="AAV11" s="202"/>
      <c r="AAW11" s="202"/>
      <c r="AAX11" s="202"/>
      <c r="AAY11" s="202"/>
      <c r="AAZ11" s="202"/>
      <c r="ABA11" s="202"/>
      <c r="ABB11" s="202"/>
      <c r="ABC11" s="202"/>
      <c r="ABD11" s="202"/>
      <c r="ABE11" s="202"/>
      <c r="ABF11" s="202"/>
      <c r="ABG11" s="202"/>
      <c r="ABH11" s="202"/>
      <c r="ABI11" s="202"/>
      <c r="ABJ11" s="202"/>
      <c r="ABK11" s="202"/>
      <c r="ABL11" s="202"/>
      <c r="ABM11" s="202"/>
      <c r="ABN11" s="202"/>
      <c r="ABO11" s="202"/>
      <c r="ABP11" s="202"/>
      <c r="ABQ11" s="202"/>
      <c r="ABR11" s="202"/>
      <c r="ABS11" s="202"/>
      <c r="ABT11" s="202"/>
      <c r="ABU11" s="202"/>
      <c r="ABV11" s="202"/>
      <c r="ABW11" s="202"/>
      <c r="ABX11" s="202"/>
      <c r="ABY11" s="202"/>
      <c r="ABZ11" s="202"/>
      <c r="ACA11" s="202"/>
      <c r="ACB11" s="202"/>
      <c r="ACC11" s="202"/>
      <c r="ACD11" s="202"/>
      <c r="ACE11" s="202"/>
      <c r="ACF11" s="202"/>
      <c r="ACG11" s="202"/>
      <c r="ACH11" s="202"/>
      <c r="ACI11" s="202"/>
      <c r="ACJ11" s="202"/>
      <c r="ACK11" s="202"/>
      <c r="ACL11" s="202"/>
      <c r="ACM11" s="202"/>
      <c r="ACN11" s="202"/>
      <c r="ACO11" s="202"/>
      <c r="ACP11" s="202"/>
      <c r="ACQ11" s="202"/>
      <c r="ACR11" s="202"/>
      <c r="ACS11" s="202"/>
      <c r="ACT11" s="202"/>
      <c r="ACU11" s="202"/>
      <c r="ACV11" s="202"/>
      <c r="ACW11" s="202"/>
      <c r="ACX11" s="202"/>
      <c r="ACY11" s="202"/>
      <c r="ACZ11" s="202"/>
      <c r="ADA11" s="202"/>
      <c r="ADB11" s="202"/>
      <c r="ADC11" s="202"/>
      <c r="ADD11" s="202"/>
      <c r="ADE11" s="202"/>
      <c r="ADF11" s="202"/>
      <c r="ADG11" s="202"/>
      <c r="ADH11" s="202"/>
      <c r="ADI11" s="202"/>
      <c r="ADJ11" s="202"/>
      <c r="ADK11" s="202"/>
      <c r="ADL11" s="202"/>
      <c r="ADM11" s="202"/>
      <c r="ADN11" s="202"/>
      <c r="ADO11" s="202"/>
      <c r="ADP11" s="202"/>
      <c r="ADQ11" s="202"/>
      <c r="ADR11" s="202"/>
      <c r="ADS11" s="202"/>
      <c r="ADT11" s="202"/>
      <c r="ADU11" s="202"/>
      <c r="ADV11" s="202"/>
      <c r="ADW11" s="202"/>
      <c r="ADX11" s="202"/>
      <c r="ADY11" s="202"/>
      <c r="ADZ11" s="202"/>
      <c r="AEA11" s="202"/>
      <c r="AEB11" s="202"/>
      <c r="AEC11" s="202"/>
      <c r="AED11" s="202"/>
      <c r="AEE11" s="202"/>
      <c r="AEF11" s="202"/>
      <c r="AEG11" s="202"/>
      <c r="AEH11" s="202"/>
      <c r="AEI11" s="202"/>
      <c r="AEJ11" s="202"/>
      <c r="AEK11" s="202"/>
      <c r="AEL11" s="202"/>
      <c r="AEM11" s="202"/>
      <c r="AEN11" s="202"/>
      <c r="AEO11" s="202"/>
      <c r="AEP11" s="202"/>
      <c r="AEQ11" s="202"/>
      <c r="AER11" s="202"/>
      <c r="AES11" s="202"/>
      <c r="AET11" s="202"/>
      <c r="AEU11" s="202"/>
      <c r="AEV11" s="202"/>
      <c r="AEW11" s="202"/>
      <c r="AEX11" s="202"/>
      <c r="AEY11" s="202"/>
      <c r="AEZ11" s="202"/>
      <c r="AFA11" s="202"/>
      <c r="AFB11" s="202"/>
      <c r="AFC11" s="202"/>
      <c r="AFD11" s="202"/>
      <c r="AFE11" s="202"/>
      <c r="AFF11" s="202"/>
      <c r="AFG11" s="202"/>
      <c r="AFH11" s="202"/>
      <c r="AFI11" s="202"/>
      <c r="AFJ11" s="202"/>
      <c r="AFK11" s="202"/>
      <c r="AFL11" s="202"/>
      <c r="AFM11" s="202"/>
      <c r="AFN11" s="202"/>
      <c r="AFO11" s="202"/>
      <c r="AFP11" s="202"/>
      <c r="AFQ11" s="202"/>
      <c r="AFR11" s="202"/>
      <c r="AFS11" s="202"/>
      <c r="AFT11" s="202"/>
      <c r="AFU11" s="202"/>
      <c r="AFV11" s="202"/>
      <c r="AFW11" s="202"/>
      <c r="AFX11" s="202"/>
      <c r="AFY11" s="202"/>
      <c r="AFZ11" s="202"/>
      <c r="AGA11" s="202"/>
      <c r="AGB11" s="202"/>
      <c r="AGC11" s="202"/>
      <c r="AGD11" s="202"/>
      <c r="AGE11" s="202"/>
      <c r="AGF11" s="202"/>
      <c r="AGG11" s="202"/>
      <c r="AGH11" s="202"/>
      <c r="AGI11" s="202"/>
      <c r="AGJ11" s="202"/>
      <c r="AGK11" s="202"/>
      <c r="AGL11" s="202"/>
      <c r="AGM11" s="202"/>
      <c r="AGN11" s="202"/>
      <c r="AGO11" s="202"/>
      <c r="AGP11" s="202"/>
      <c r="AGQ11" s="202"/>
      <c r="AGR11" s="202"/>
      <c r="AGS11" s="202"/>
      <c r="AGT11" s="202"/>
      <c r="AGU11" s="202"/>
      <c r="AGV11" s="202"/>
      <c r="AGW11" s="202"/>
      <c r="AGX11" s="202"/>
      <c r="AGY11" s="202"/>
      <c r="AGZ11" s="202"/>
      <c r="AHA11" s="202"/>
      <c r="AHB11" s="202"/>
      <c r="AHC11" s="202"/>
      <c r="AHD11" s="202"/>
      <c r="AHE11" s="202"/>
      <c r="AHF11" s="202"/>
      <c r="AHG11" s="202"/>
      <c r="AHH11" s="202"/>
      <c r="AHI11" s="202"/>
      <c r="AHJ11" s="202"/>
      <c r="AHK11" s="202"/>
      <c r="AHL11" s="202"/>
      <c r="AHM11" s="202"/>
      <c r="AHN11" s="202"/>
      <c r="AHO11" s="202"/>
      <c r="AHP11" s="202"/>
      <c r="AHQ11" s="202"/>
      <c r="AHR11" s="202"/>
      <c r="AHS11" s="202"/>
      <c r="AHT11" s="202"/>
      <c r="AHU11" s="202"/>
      <c r="AHV11" s="202"/>
      <c r="AHW11" s="202"/>
      <c r="AHX11" s="202"/>
      <c r="AHY11" s="202"/>
      <c r="AHZ11" s="202"/>
      <c r="AIA11" s="202"/>
      <c r="AIB11" s="202"/>
      <c r="AIC11" s="202"/>
      <c r="AID11" s="202"/>
      <c r="AIE11" s="202"/>
      <c r="AIF11" s="202"/>
      <c r="AIG11" s="202"/>
      <c r="AIH11" s="202"/>
      <c r="AII11" s="202"/>
      <c r="AIJ11" s="202"/>
      <c r="AIK11" s="202"/>
      <c r="AIL11" s="202"/>
      <c r="AIM11" s="202"/>
      <c r="AIN11" s="202"/>
      <c r="AIO11" s="202"/>
      <c r="AIP11" s="202"/>
      <c r="AIQ11" s="202"/>
      <c r="AIR11" s="202"/>
      <c r="AIS11" s="202"/>
      <c r="AIT11" s="202"/>
      <c r="AIU11" s="202"/>
      <c r="AIV11" s="202"/>
      <c r="AIW11" s="202"/>
      <c r="AIX11" s="202"/>
      <c r="AIY11" s="202"/>
      <c r="AIZ11" s="202"/>
      <c r="AJA11" s="202"/>
      <c r="AJB11" s="202"/>
      <c r="AJC11" s="202"/>
      <c r="AJD11" s="202"/>
      <c r="AJE11" s="202"/>
      <c r="AJF11" s="202"/>
      <c r="AJG11" s="202"/>
      <c r="AJH11" s="202"/>
      <c r="AJI11" s="202"/>
      <c r="AJJ11" s="202"/>
      <c r="AJK11" s="202"/>
      <c r="AJL11" s="202"/>
      <c r="AJM11" s="202"/>
      <c r="AJN11" s="202"/>
      <c r="AJO11" s="202"/>
      <c r="AJP11" s="202"/>
      <c r="AJQ11" s="202"/>
      <c r="AJR11" s="202"/>
      <c r="AJS11" s="202"/>
      <c r="AJT11" s="202"/>
      <c r="AJU11" s="202"/>
      <c r="AJV11" s="202"/>
      <c r="AJW11" s="202"/>
      <c r="AJX11" s="202"/>
      <c r="AJY11" s="202"/>
      <c r="AJZ11" s="202"/>
      <c r="AKA11" s="202"/>
      <c r="AKB11" s="202"/>
      <c r="AKC11" s="202"/>
      <c r="AKD11" s="202"/>
      <c r="AKE11" s="202"/>
      <c r="AKF11" s="202"/>
      <c r="AKG11" s="202"/>
      <c r="AKH11" s="202"/>
      <c r="AKI11" s="202"/>
      <c r="AKJ11" s="202"/>
      <c r="AKK11" s="202"/>
      <c r="AKL11" s="202"/>
      <c r="AKM11" s="202"/>
      <c r="AKN11" s="202"/>
      <c r="AKO11" s="202"/>
      <c r="AKP11" s="202"/>
      <c r="AKQ11" s="202"/>
      <c r="AKR11" s="202"/>
      <c r="AKS11" s="202"/>
      <c r="AKT11" s="202"/>
      <c r="AKU11" s="202"/>
      <c r="AKV11" s="202"/>
      <c r="AKW11" s="202"/>
      <c r="AKX11" s="202"/>
      <c r="AKY11" s="202"/>
      <c r="AKZ11" s="202"/>
      <c r="ALA11" s="202"/>
      <c r="ALB11" s="202"/>
      <c r="ALC11" s="202"/>
      <c r="ALD11" s="202"/>
      <c r="ALE11" s="202"/>
      <c r="ALF11" s="202"/>
      <c r="ALG11" s="202"/>
      <c r="ALH11" s="202"/>
      <c r="ALI11" s="202"/>
      <c r="ALJ11" s="202"/>
      <c r="ALK11" s="202"/>
      <c r="ALL11" s="202"/>
      <c r="ALM11" s="202"/>
      <c r="ALN11" s="202"/>
      <c r="ALO11" s="202"/>
      <c r="ALP11" s="202"/>
      <c r="ALQ11" s="202"/>
      <c r="ALR11" s="202"/>
      <c r="ALS11" s="202"/>
      <c r="ALT11" s="202"/>
      <c r="ALU11" s="202"/>
      <c r="ALV11" s="202"/>
      <c r="ALW11" s="202"/>
      <c r="ALX11" s="202"/>
      <c r="ALY11" s="202"/>
      <c r="ALZ11" s="202"/>
      <c r="AMA11" s="202"/>
      <c r="AMB11" s="202"/>
      <c r="AMC11" s="202"/>
      <c r="AMD11" s="202"/>
      <c r="AME11" s="202"/>
      <c r="AMF11" s="202"/>
      <c r="AMG11" s="202"/>
      <c r="AMH11" s="202"/>
      <c r="AMI11" s="202"/>
      <c r="AMJ11" s="202"/>
    </row>
    <row r="12" spans="1:1024" ht="26.25" customHeight="1" thickBot="1">
      <c r="A12" s="129"/>
      <c r="B12" s="128"/>
      <c r="C12" s="128"/>
      <c r="D12" s="128"/>
      <c r="E12" s="128"/>
      <c r="F12" s="128"/>
      <c r="G12" s="128"/>
      <c r="H12" s="128"/>
      <c r="I12" s="350"/>
      <c r="J12" s="350"/>
      <c r="K12" s="350"/>
      <c r="L12" s="350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202"/>
      <c r="BR12" s="202"/>
      <c r="BS12" s="202"/>
      <c r="BT12" s="202"/>
      <c r="BU12" s="202"/>
      <c r="BV12" s="202"/>
      <c r="BW12" s="202"/>
      <c r="BX12" s="202"/>
      <c r="BY12" s="202"/>
      <c r="BZ12" s="202"/>
      <c r="CA12" s="202"/>
      <c r="CB12" s="202"/>
      <c r="CC12" s="202"/>
      <c r="CD12" s="202"/>
      <c r="CE12" s="202"/>
      <c r="CF12" s="202"/>
      <c r="CG12" s="202"/>
      <c r="CH12" s="202"/>
      <c r="CI12" s="202"/>
      <c r="CJ12" s="202"/>
      <c r="CK12" s="202"/>
      <c r="CL12" s="202"/>
      <c r="CM12" s="202"/>
      <c r="CN12" s="202"/>
      <c r="CO12" s="202"/>
      <c r="CP12" s="202"/>
      <c r="CQ12" s="202"/>
      <c r="CR12" s="202"/>
      <c r="CS12" s="202"/>
      <c r="CT12" s="202"/>
      <c r="CU12" s="202"/>
      <c r="CV12" s="202"/>
      <c r="CW12" s="202"/>
      <c r="CX12" s="202"/>
      <c r="CY12" s="202"/>
      <c r="CZ12" s="202"/>
      <c r="DA12" s="202"/>
      <c r="DB12" s="202"/>
      <c r="DC12" s="202"/>
      <c r="DD12" s="202"/>
      <c r="DE12" s="202"/>
      <c r="DF12" s="202"/>
      <c r="DG12" s="202"/>
      <c r="DH12" s="202"/>
      <c r="DI12" s="202"/>
      <c r="DJ12" s="202"/>
      <c r="DK12" s="202"/>
      <c r="DL12" s="202"/>
      <c r="DM12" s="202"/>
      <c r="DN12" s="202"/>
      <c r="DO12" s="202"/>
      <c r="DP12" s="202"/>
      <c r="DQ12" s="202"/>
      <c r="DR12" s="202"/>
      <c r="DS12" s="202"/>
      <c r="DT12" s="202"/>
      <c r="DU12" s="202"/>
      <c r="DV12" s="202"/>
      <c r="DW12" s="202"/>
      <c r="DX12" s="202"/>
      <c r="DY12" s="202"/>
      <c r="DZ12" s="202"/>
      <c r="EA12" s="202"/>
      <c r="EB12" s="202"/>
      <c r="EC12" s="202"/>
      <c r="ED12" s="202"/>
      <c r="EE12" s="202"/>
      <c r="EF12" s="202"/>
      <c r="EG12" s="202"/>
      <c r="EH12" s="202"/>
      <c r="EI12" s="202"/>
      <c r="EJ12" s="202"/>
      <c r="EK12" s="202"/>
      <c r="EL12" s="202"/>
      <c r="EM12" s="202"/>
      <c r="EN12" s="202"/>
      <c r="EO12" s="202"/>
      <c r="EP12" s="202"/>
      <c r="EQ12" s="202"/>
      <c r="ER12" s="202"/>
      <c r="ES12" s="202"/>
      <c r="ET12" s="202"/>
      <c r="EU12" s="202"/>
      <c r="EV12" s="202"/>
      <c r="EW12" s="202"/>
      <c r="EX12" s="202"/>
      <c r="EY12" s="202"/>
      <c r="EZ12" s="202"/>
      <c r="FA12" s="202"/>
      <c r="FB12" s="202"/>
      <c r="FC12" s="202"/>
      <c r="FD12" s="202"/>
      <c r="FE12" s="202"/>
      <c r="FF12" s="202"/>
      <c r="FG12" s="202"/>
      <c r="FH12" s="202"/>
      <c r="FI12" s="202"/>
      <c r="FJ12" s="202"/>
      <c r="FK12" s="202"/>
      <c r="FL12" s="202"/>
      <c r="FM12" s="202"/>
      <c r="FN12" s="202"/>
      <c r="FO12" s="202"/>
      <c r="FP12" s="202"/>
      <c r="FQ12" s="202"/>
      <c r="FR12" s="202"/>
      <c r="FS12" s="202"/>
      <c r="FT12" s="202"/>
      <c r="FU12" s="202"/>
      <c r="FV12" s="202"/>
      <c r="FW12" s="202"/>
      <c r="FX12" s="202"/>
      <c r="FY12" s="202"/>
      <c r="FZ12" s="202"/>
      <c r="GA12" s="202"/>
      <c r="GB12" s="202"/>
      <c r="GC12" s="202"/>
      <c r="GD12" s="202"/>
      <c r="GE12" s="202"/>
      <c r="GF12" s="202"/>
      <c r="GG12" s="202"/>
      <c r="GH12" s="202"/>
      <c r="GI12" s="202"/>
      <c r="GJ12" s="202"/>
      <c r="GK12" s="202"/>
      <c r="GL12" s="202"/>
      <c r="GM12" s="202"/>
      <c r="GN12" s="202"/>
      <c r="GO12" s="202"/>
      <c r="GP12" s="202"/>
      <c r="GQ12" s="202"/>
      <c r="GR12" s="202"/>
      <c r="GS12" s="202"/>
      <c r="GT12" s="202"/>
      <c r="GU12" s="202"/>
      <c r="GV12" s="202"/>
      <c r="GW12" s="202"/>
      <c r="GX12" s="202"/>
      <c r="GY12" s="202"/>
      <c r="GZ12" s="202"/>
      <c r="HA12" s="202"/>
      <c r="HB12" s="202"/>
      <c r="HC12" s="202"/>
      <c r="HD12" s="202"/>
      <c r="HE12" s="202"/>
      <c r="HF12" s="202"/>
      <c r="HG12" s="202"/>
      <c r="HH12" s="202"/>
      <c r="HI12" s="202"/>
      <c r="HJ12" s="202"/>
      <c r="HK12" s="202"/>
      <c r="HL12" s="202"/>
      <c r="HM12" s="202"/>
      <c r="HN12" s="202"/>
      <c r="HO12" s="202"/>
      <c r="HP12" s="202"/>
      <c r="HQ12" s="202"/>
      <c r="HR12" s="202"/>
      <c r="HS12" s="202"/>
      <c r="HT12" s="202"/>
      <c r="HU12" s="202"/>
      <c r="HV12" s="202"/>
      <c r="HW12" s="202"/>
      <c r="HX12" s="202"/>
      <c r="HY12" s="202"/>
      <c r="HZ12" s="202"/>
      <c r="IA12" s="202"/>
      <c r="IB12" s="202"/>
      <c r="IC12" s="202"/>
      <c r="ID12" s="202"/>
      <c r="IE12" s="202"/>
      <c r="IF12" s="202"/>
      <c r="IG12" s="202"/>
      <c r="IH12" s="202"/>
      <c r="II12" s="202"/>
      <c r="IJ12" s="202"/>
      <c r="IK12" s="202"/>
      <c r="IL12" s="202"/>
      <c r="IM12" s="202"/>
      <c r="IN12" s="202"/>
      <c r="IO12" s="202"/>
      <c r="IP12" s="202"/>
      <c r="IQ12" s="202"/>
      <c r="IR12" s="202"/>
      <c r="IS12" s="202"/>
      <c r="IT12" s="202"/>
      <c r="IU12" s="202"/>
      <c r="IV12" s="202"/>
      <c r="IW12" s="202"/>
      <c r="IX12" s="202"/>
      <c r="IY12" s="202"/>
      <c r="IZ12" s="202"/>
      <c r="JA12" s="202"/>
      <c r="JB12" s="202"/>
      <c r="JC12" s="202"/>
      <c r="JD12" s="202"/>
      <c r="JE12" s="202"/>
      <c r="JF12" s="202"/>
      <c r="JG12" s="202"/>
      <c r="JH12" s="202"/>
      <c r="JI12" s="202"/>
      <c r="JJ12" s="202"/>
      <c r="JK12" s="202"/>
      <c r="JL12" s="202"/>
      <c r="JM12" s="202"/>
      <c r="JN12" s="202"/>
      <c r="JO12" s="202"/>
      <c r="JP12" s="202"/>
      <c r="JQ12" s="202"/>
      <c r="JR12" s="202"/>
      <c r="JS12" s="202"/>
      <c r="JT12" s="202"/>
      <c r="JU12" s="202"/>
      <c r="JV12" s="202"/>
      <c r="JW12" s="202"/>
      <c r="JX12" s="202"/>
      <c r="JY12" s="202"/>
      <c r="JZ12" s="202"/>
      <c r="KA12" s="202"/>
      <c r="KB12" s="202"/>
      <c r="KC12" s="202"/>
      <c r="KD12" s="202"/>
      <c r="KE12" s="202"/>
      <c r="KF12" s="202"/>
      <c r="KG12" s="202"/>
      <c r="KH12" s="202"/>
      <c r="KI12" s="202"/>
      <c r="KJ12" s="202"/>
      <c r="KK12" s="202"/>
      <c r="KL12" s="202"/>
      <c r="KM12" s="202"/>
      <c r="KN12" s="202"/>
      <c r="KO12" s="202"/>
      <c r="KP12" s="202"/>
      <c r="KQ12" s="202"/>
      <c r="KR12" s="202"/>
      <c r="KS12" s="202"/>
      <c r="KT12" s="202"/>
      <c r="KU12" s="202"/>
      <c r="KV12" s="202"/>
      <c r="KW12" s="202"/>
      <c r="KX12" s="202"/>
      <c r="KY12" s="202"/>
      <c r="KZ12" s="202"/>
      <c r="LA12" s="202"/>
      <c r="LB12" s="202"/>
      <c r="LC12" s="202"/>
      <c r="LD12" s="202"/>
      <c r="LE12" s="202"/>
      <c r="LF12" s="202"/>
      <c r="LG12" s="202"/>
      <c r="LH12" s="202"/>
      <c r="LI12" s="202"/>
      <c r="LJ12" s="202"/>
      <c r="LK12" s="202"/>
      <c r="LL12" s="202"/>
      <c r="LM12" s="202"/>
      <c r="LN12" s="202"/>
      <c r="LO12" s="202"/>
      <c r="LP12" s="202"/>
      <c r="LQ12" s="202"/>
      <c r="LR12" s="202"/>
      <c r="LS12" s="202"/>
      <c r="LT12" s="202"/>
      <c r="LU12" s="202"/>
      <c r="LV12" s="202"/>
      <c r="LW12" s="202"/>
      <c r="LX12" s="202"/>
      <c r="LY12" s="202"/>
      <c r="LZ12" s="202"/>
      <c r="MA12" s="202"/>
      <c r="MB12" s="202"/>
      <c r="MC12" s="202"/>
      <c r="MD12" s="202"/>
      <c r="ME12" s="202"/>
      <c r="MF12" s="202"/>
      <c r="MG12" s="202"/>
      <c r="MH12" s="202"/>
      <c r="MI12" s="202"/>
      <c r="MJ12" s="202"/>
      <c r="MK12" s="202"/>
      <c r="ML12" s="202"/>
      <c r="MM12" s="202"/>
      <c r="MN12" s="202"/>
      <c r="MO12" s="202"/>
      <c r="MP12" s="202"/>
      <c r="MQ12" s="202"/>
      <c r="MR12" s="202"/>
      <c r="MS12" s="202"/>
      <c r="MT12" s="202"/>
      <c r="MU12" s="202"/>
      <c r="MV12" s="202"/>
      <c r="MW12" s="202"/>
      <c r="MX12" s="202"/>
      <c r="MY12" s="202"/>
      <c r="MZ12" s="202"/>
      <c r="NA12" s="202"/>
      <c r="NB12" s="202"/>
      <c r="NC12" s="202"/>
      <c r="ND12" s="202"/>
      <c r="NE12" s="202"/>
      <c r="NF12" s="202"/>
      <c r="NG12" s="202"/>
      <c r="NH12" s="202"/>
      <c r="NI12" s="202"/>
      <c r="NJ12" s="202"/>
      <c r="NK12" s="202"/>
      <c r="NL12" s="202"/>
      <c r="NM12" s="202"/>
      <c r="NN12" s="202"/>
      <c r="NO12" s="202"/>
      <c r="NP12" s="202"/>
      <c r="NQ12" s="202"/>
      <c r="NR12" s="202"/>
      <c r="NS12" s="202"/>
      <c r="NT12" s="202"/>
      <c r="NU12" s="202"/>
      <c r="NV12" s="202"/>
      <c r="NW12" s="202"/>
      <c r="NX12" s="202"/>
      <c r="NY12" s="202"/>
      <c r="NZ12" s="202"/>
      <c r="OA12" s="202"/>
      <c r="OB12" s="202"/>
      <c r="OC12" s="202"/>
      <c r="OD12" s="202"/>
      <c r="OE12" s="202"/>
      <c r="OF12" s="202"/>
      <c r="OG12" s="202"/>
      <c r="OH12" s="202"/>
      <c r="OI12" s="202"/>
      <c r="OJ12" s="202"/>
      <c r="OK12" s="202"/>
      <c r="OL12" s="202"/>
      <c r="OM12" s="202"/>
      <c r="ON12" s="202"/>
      <c r="OO12" s="202"/>
      <c r="OP12" s="202"/>
      <c r="OQ12" s="202"/>
      <c r="OR12" s="202"/>
      <c r="OS12" s="202"/>
      <c r="OT12" s="202"/>
      <c r="OU12" s="202"/>
      <c r="OV12" s="202"/>
      <c r="OW12" s="202"/>
      <c r="OX12" s="202"/>
      <c r="OY12" s="202"/>
      <c r="OZ12" s="202"/>
      <c r="PA12" s="202"/>
      <c r="PB12" s="202"/>
      <c r="PC12" s="202"/>
      <c r="PD12" s="202"/>
      <c r="PE12" s="202"/>
      <c r="PF12" s="202"/>
      <c r="PG12" s="202"/>
      <c r="PH12" s="202"/>
      <c r="PI12" s="202"/>
      <c r="PJ12" s="202"/>
      <c r="PK12" s="202"/>
      <c r="PL12" s="202"/>
      <c r="PM12" s="202"/>
      <c r="PN12" s="202"/>
      <c r="PO12" s="202"/>
      <c r="PP12" s="202"/>
      <c r="PQ12" s="202"/>
      <c r="PR12" s="202"/>
      <c r="PS12" s="202"/>
      <c r="PT12" s="202"/>
      <c r="PU12" s="202"/>
      <c r="PV12" s="202"/>
      <c r="PW12" s="202"/>
      <c r="PX12" s="202"/>
      <c r="PY12" s="202"/>
      <c r="PZ12" s="202"/>
      <c r="QA12" s="202"/>
      <c r="QB12" s="202"/>
      <c r="QC12" s="202"/>
      <c r="QD12" s="202"/>
      <c r="QE12" s="202"/>
      <c r="QF12" s="202"/>
      <c r="QG12" s="202"/>
      <c r="QH12" s="202"/>
      <c r="QI12" s="202"/>
      <c r="QJ12" s="202"/>
      <c r="QK12" s="202"/>
      <c r="QL12" s="202"/>
      <c r="QM12" s="202"/>
      <c r="QN12" s="202"/>
      <c r="QO12" s="202"/>
      <c r="QP12" s="202"/>
      <c r="QQ12" s="202"/>
      <c r="QR12" s="202"/>
      <c r="QS12" s="202"/>
      <c r="QT12" s="202"/>
      <c r="QU12" s="202"/>
      <c r="QV12" s="202"/>
      <c r="QW12" s="202"/>
      <c r="QX12" s="202"/>
      <c r="QY12" s="202"/>
      <c r="QZ12" s="202"/>
      <c r="RA12" s="202"/>
      <c r="RB12" s="202"/>
      <c r="RC12" s="202"/>
      <c r="RD12" s="202"/>
      <c r="RE12" s="202"/>
      <c r="RF12" s="202"/>
      <c r="RG12" s="202"/>
      <c r="RH12" s="202"/>
      <c r="RI12" s="202"/>
      <c r="RJ12" s="202"/>
      <c r="RK12" s="202"/>
      <c r="RL12" s="202"/>
      <c r="RM12" s="202"/>
      <c r="RN12" s="202"/>
      <c r="RO12" s="202"/>
      <c r="RP12" s="202"/>
      <c r="RQ12" s="202"/>
      <c r="RR12" s="202"/>
      <c r="RS12" s="202"/>
      <c r="RT12" s="202"/>
      <c r="RU12" s="202"/>
      <c r="RV12" s="202"/>
      <c r="RW12" s="202"/>
      <c r="RX12" s="202"/>
      <c r="RY12" s="202"/>
      <c r="RZ12" s="202"/>
      <c r="SA12" s="202"/>
      <c r="SB12" s="202"/>
      <c r="SC12" s="202"/>
      <c r="SD12" s="202"/>
      <c r="SE12" s="202"/>
      <c r="SF12" s="202"/>
      <c r="SG12" s="202"/>
      <c r="SH12" s="202"/>
      <c r="SI12" s="202"/>
      <c r="SJ12" s="202"/>
      <c r="SK12" s="202"/>
      <c r="SL12" s="202"/>
      <c r="SM12" s="202"/>
      <c r="SN12" s="202"/>
      <c r="SO12" s="202"/>
      <c r="SP12" s="202"/>
      <c r="SQ12" s="202"/>
      <c r="SR12" s="202"/>
      <c r="SS12" s="202"/>
      <c r="ST12" s="202"/>
      <c r="SU12" s="202"/>
      <c r="SV12" s="202"/>
      <c r="SW12" s="202"/>
      <c r="SX12" s="202"/>
      <c r="SY12" s="202"/>
      <c r="SZ12" s="202"/>
      <c r="TA12" s="202"/>
      <c r="TB12" s="202"/>
      <c r="TC12" s="202"/>
      <c r="TD12" s="202"/>
      <c r="TE12" s="202"/>
      <c r="TF12" s="202"/>
      <c r="TG12" s="202"/>
      <c r="TH12" s="202"/>
      <c r="TI12" s="202"/>
      <c r="TJ12" s="202"/>
      <c r="TK12" s="202"/>
      <c r="TL12" s="202"/>
      <c r="TM12" s="202"/>
      <c r="TN12" s="202"/>
      <c r="TO12" s="202"/>
      <c r="TP12" s="202"/>
      <c r="TQ12" s="202"/>
      <c r="TR12" s="202"/>
      <c r="TS12" s="202"/>
      <c r="TT12" s="202"/>
      <c r="TU12" s="202"/>
      <c r="TV12" s="202"/>
      <c r="TW12" s="202"/>
      <c r="TX12" s="202"/>
      <c r="TY12" s="202"/>
      <c r="TZ12" s="202"/>
      <c r="UA12" s="202"/>
      <c r="UB12" s="202"/>
      <c r="UC12" s="202"/>
      <c r="UD12" s="202"/>
      <c r="UE12" s="202"/>
      <c r="UF12" s="202"/>
      <c r="UG12" s="202"/>
      <c r="UH12" s="202"/>
      <c r="UI12" s="202"/>
      <c r="UJ12" s="202"/>
      <c r="UK12" s="202"/>
      <c r="UL12" s="202"/>
      <c r="UM12" s="202"/>
      <c r="UN12" s="202"/>
      <c r="UO12" s="202"/>
      <c r="UP12" s="202"/>
      <c r="UQ12" s="202"/>
      <c r="UR12" s="202"/>
      <c r="US12" s="202"/>
      <c r="UT12" s="202"/>
      <c r="UU12" s="202"/>
      <c r="UV12" s="202"/>
      <c r="UW12" s="202"/>
      <c r="UX12" s="202"/>
      <c r="UY12" s="202"/>
      <c r="UZ12" s="202"/>
      <c r="VA12" s="202"/>
      <c r="VB12" s="202"/>
      <c r="VC12" s="202"/>
      <c r="VD12" s="202"/>
      <c r="VE12" s="202"/>
      <c r="VF12" s="202"/>
      <c r="VG12" s="202"/>
      <c r="VH12" s="202"/>
      <c r="VI12" s="202"/>
      <c r="VJ12" s="202"/>
      <c r="VK12" s="202"/>
      <c r="VL12" s="202"/>
      <c r="VM12" s="202"/>
      <c r="VN12" s="202"/>
      <c r="VO12" s="202"/>
      <c r="VP12" s="202"/>
      <c r="VQ12" s="202"/>
      <c r="VR12" s="202"/>
      <c r="VS12" s="202"/>
      <c r="VT12" s="202"/>
      <c r="VU12" s="202"/>
      <c r="VV12" s="202"/>
      <c r="VW12" s="202"/>
      <c r="VX12" s="202"/>
      <c r="VY12" s="202"/>
      <c r="VZ12" s="202"/>
      <c r="WA12" s="202"/>
      <c r="WB12" s="202"/>
      <c r="WC12" s="202"/>
      <c r="WD12" s="202"/>
      <c r="WE12" s="202"/>
      <c r="WF12" s="202"/>
      <c r="WG12" s="202"/>
      <c r="WH12" s="202"/>
      <c r="WI12" s="202"/>
      <c r="WJ12" s="202"/>
      <c r="WK12" s="202"/>
      <c r="WL12" s="202"/>
      <c r="WM12" s="202"/>
      <c r="WN12" s="202"/>
      <c r="WO12" s="202"/>
      <c r="WP12" s="202"/>
      <c r="WQ12" s="202"/>
      <c r="WR12" s="202"/>
      <c r="WS12" s="202"/>
      <c r="WT12" s="202"/>
      <c r="WU12" s="202"/>
      <c r="WV12" s="202"/>
      <c r="WW12" s="202"/>
      <c r="WX12" s="202"/>
      <c r="WY12" s="202"/>
      <c r="WZ12" s="202"/>
      <c r="XA12" s="202"/>
      <c r="XB12" s="202"/>
      <c r="XC12" s="202"/>
      <c r="XD12" s="202"/>
      <c r="XE12" s="202"/>
      <c r="XF12" s="202"/>
      <c r="XG12" s="202"/>
      <c r="XH12" s="202"/>
      <c r="XI12" s="202"/>
      <c r="XJ12" s="202"/>
      <c r="XK12" s="202"/>
      <c r="XL12" s="202"/>
      <c r="XM12" s="202"/>
      <c r="XN12" s="202"/>
      <c r="XO12" s="202"/>
      <c r="XP12" s="202"/>
      <c r="XQ12" s="202"/>
      <c r="XR12" s="202"/>
      <c r="XS12" s="202"/>
      <c r="XT12" s="202"/>
      <c r="XU12" s="202"/>
      <c r="XV12" s="202"/>
      <c r="XW12" s="202"/>
      <c r="XX12" s="202"/>
      <c r="XY12" s="202"/>
      <c r="XZ12" s="202"/>
      <c r="YA12" s="202"/>
      <c r="YB12" s="202"/>
      <c r="YC12" s="202"/>
      <c r="YD12" s="202"/>
      <c r="YE12" s="202"/>
      <c r="YF12" s="202"/>
      <c r="YG12" s="202"/>
      <c r="YH12" s="202"/>
      <c r="YI12" s="202"/>
      <c r="YJ12" s="202"/>
      <c r="YK12" s="202"/>
      <c r="YL12" s="202"/>
      <c r="YM12" s="202"/>
      <c r="YN12" s="202"/>
      <c r="YO12" s="202"/>
      <c r="YP12" s="202"/>
      <c r="YQ12" s="202"/>
      <c r="YR12" s="202"/>
      <c r="YS12" s="202"/>
      <c r="YT12" s="202"/>
      <c r="YU12" s="202"/>
      <c r="YV12" s="202"/>
      <c r="YW12" s="202"/>
      <c r="YX12" s="202"/>
      <c r="YY12" s="202"/>
      <c r="YZ12" s="202"/>
      <c r="ZA12" s="202"/>
      <c r="ZB12" s="202"/>
      <c r="ZC12" s="202"/>
      <c r="ZD12" s="202"/>
      <c r="ZE12" s="202"/>
      <c r="ZF12" s="202"/>
      <c r="ZG12" s="202"/>
      <c r="ZH12" s="202"/>
      <c r="ZI12" s="202"/>
      <c r="ZJ12" s="202"/>
      <c r="ZK12" s="202"/>
      <c r="ZL12" s="202"/>
      <c r="ZM12" s="202"/>
      <c r="ZN12" s="202"/>
      <c r="ZO12" s="202"/>
      <c r="ZP12" s="202"/>
      <c r="ZQ12" s="202"/>
      <c r="ZR12" s="202"/>
      <c r="ZS12" s="202"/>
      <c r="ZT12" s="202"/>
      <c r="ZU12" s="202"/>
      <c r="ZV12" s="202"/>
      <c r="ZW12" s="202"/>
      <c r="ZX12" s="202"/>
      <c r="ZY12" s="202"/>
      <c r="ZZ12" s="202"/>
      <c r="AAA12" s="202"/>
      <c r="AAB12" s="202"/>
      <c r="AAC12" s="202"/>
      <c r="AAD12" s="202"/>
      <c r="AAE12" s="202"/>
      <c r="AAF12" s="202"/>
      <c r="AAG12" s="202"/>
      <c r="AAH12" s="202"/>
      <c r="AAI12" s="202"/>
      <c r="AAJ12" s="202"/>
      <c r="AAK12" s="202"/>
      <c r="AAL12" s="202"/>
      <c r="AAM12" s="202"/>
      <c r="AAN12" s="202"/>
      <c r="AAO12" s="202"/>
      <c r="AAP12" s="202"/>
      <c r="AAQ12" s="202"/>
      <c r="AAR12" s="202"/>
      <c r="AAS12" s="202"/>
      <c r="AAT12" s="202"/>
      <c r="AAU12" s="202"/>
      <c r="AAV12" s="202"/>
      <c r="AAW12" s="202"/>
      <c r="AAX12" s="202"/>
      <c r="AAY12" s="202"/>
      <c r="AAZ12" s="202"/>
      <c r="ABA12" s="202"/>
      <c r="ABB12" s="202"/>
      <c r="ABC12" s="202"/>
      <c r="ABD12" s="202"/>
      <c r="ABE12" s="202"/>
      <c r="ABF12" s="202"/>
      <c r="ABG12" s="202"/>
      <c r="ABH12" s="202"/>
      <c r="ABI12" s="202"/>
      <c r="ABJ12" s="202"/>
      <c r="ABK12" s="202"/>
      <c r="ABL12" s="202"/>
      <c r="ABM12" s="202"/>
      <c r="ABN12" s="202"/>
      <c r="ABO12" s="202"/>
      <c r="ABP12" s="202"/>
      <c r="ABQ12" s="202"/>
      <c r="ABR12" s="202"/>
      <c r="ABS12" s="202"/>
      <c r="ABT12" s="202"/>
      <c r="ABU12" s="202"/>
      <c r="ABV12" s="202"/>
      <c r="ABW12" s="202"/>
      <c r="ABX12" s="202"/>
      <c r="ABY12" s="202"/>
      <c r="ABZ12" s="202"/>
      <c r="ACA12" s="202"/>
      <c r="ACB12" s="202"/>
      <c r="ACC12" s="202"/>
      <c r="ACD12" s="202"/>
      <c r="ACE12" s="202"/>
      <c r="ACF12" s="202"/>
      <c r="ACG12" s="202"/>
      <c r="ACH12" s="202"/>
      <c r="ACI12" s="202"/>
      <c r="ACJ12" s="202"/>
      <c r="ACK12" s="202"/>
      <c r="ACL12" s="202"/>
      <c r="ACM12" s="202"/>
      <c r="ACN12" s="202"/>
      <c r="ACO12" s="202"/>
      <c r="ACP12" s="202"/>
      <c r="ACQ12" s="202"/>
      <c r="ACR12" s="202"/>
      <c r="ACS12" s="202"/>
      <c r="ACT12" s="202"/>
      <c r="ACU12" s="202"/>
      <c r="ACV12" s="202"/>
      <c r="ACW12" s="202"/>
      <c r="ACX12" s="202"/>
      <c r="ACY12" s="202"/>
      <c r="ACZ12" s="202"/>
      <c r="ADA12" s="202"/>
      <c r="ADB12" s="202"/>
      <c r="ADC12" s="202"/>
      <c r="ADD12" s="202"/>
      <c r="ADE12" s="202"/>
      <c r="ADF12" s="202"/>
      <c r="ADG12" s="202"/>
      <c r="ADH12" s="202"/>
      <c r="ADI12" s="202"/>
      <c r="ADJ12" s="202"/>
      <c r="ADK12" s="202"/>
      <c r="ADL12" s="202"/>
      <c r="ADM12" s="202"/>
      <c r="ADN12" s="202"/>
      <c r="ADO12" s="202"/>
      <c r="ADP12" s="202"/>
      <c r="ADQ12" s="202"/>
      <c r="ADR12" s="202"/>
      <c r="ADS12" s="202"/>
      <c r="ADT12" s="202"/>
      <c r="ADU12" s="202"/>
      <c r="ADV12" s="202"/>
      <c r="ADW12" s="202"/>
      <c r="ADX12" s="202"/>
      <c r="ADY12" s="202"/>
      <c r="ADZ12" s="202"/>
      <c r="AEA12" s="202"/>
      <c r="AEB12" s="202"/>
      <c r="AEC12" s="202"/>
      <c r="AED12" s="202"/>
      <c r="AEE12" s="202"/>
      <c r="AEF12" s="202"/>
      <c r="AEG12" s="202"/>
      <c r="AEH12" s="202"/>
      <c r="AEI12" s="202"/>
      <c r="AEJ12" s="202"/>
      <c r="AEK12" s="202"/>
      <c r="AEL12" s="202"/>
      <c r="AEM12" s="202"/>
      <c r="AEN12" s="202"/>
      <c r="AEO12" s="202"/>
      <c r="AEP12" s="202"/>
      <c r="AEQ12" s="202"/>
      <c r="AER12" s="202"/>
      <c r="AES12" s="202"/>
      <c r="AET12" s="202"/>
      <c r="AEU12" s="202"/>
      <c r="AEV12" s="202"/>
      <c r="AEW12" s="202"/>
      <c r="AEX12" s="202"/>
      <c r="AEY12" s="202"/>
      <c r="AEZ12" s="202"/>
      <c r="AFA12" s="202"/>
      <c r="AFB12" s="202"/>
      <c r="AFC12" s="202"/>
      <c r="AFD12" s="202"/>
      <c r="AFE12" s="202"/>
      <c r="AFF12" s="202"/>
      <c r="AFG12" s="202"/>
      <c r="AFH12" s="202"/>
      <c r="AFI12" s="202"/>
      <c r="AFJ12" s="202"/>
      <c r="AFK12" s="202"/>
      <c r="AFL12" s="202"/>
      <c r="AFM12" s="202"/>
      <c r="AFN12" s="202"/>
      <c r="AFO12" s="202"/>
      <c r="AFP12" s="202"/>
      <c r="AFQ12" s="202"/>
      <c r="AFR12" s="202"/>
      <c r="AFS12" s="202"/>
      <c r="AFT12" s="202"/>
      <c r="AFU12" s="202"/>
      <c r="AFV12" s="202"/>
      <c r="AFW12" s="202"/>
      <c r="AFX12" s="202"/>
      <c r="AFY12" s="202"/>
      <c r="AFZ12" s="202"/>
      <c r="AGA12" s="202"/>
      <c r="AGB12" s="202"/>
      <c r="AGC12" s="202"/>
      <c r="AGD12" s="202"/>
      <c r="AGE12" s="202"/>
      <c r="AGF12" s="202"/>
      <c r="AGG12" s="202"/>
      <c r="AGH12" s="202"/>
      <c r="AGI12" s="202"/>
      <c r="AGJ12" s="202"/>
      <c r="AGK12" s="202"/>
      <c r="AGL12" s="202"/>
      <c r="AGM12" s="202"/>
      <c r="AGN12" s="202"/>
      <c r="AGO12" s="202"/>
      <c r="AGP12" s="202"/>
      <c r="AGQ12" s="202"/>
      <c r="AGR12" s="202"/>
      <c r="AGS12" s="202"/>
      <c r="AGT12" s="202"/>
      <c r="AGU12" s="202"/>
      <c r="AGV12" s="202"/>
      <c r="AGW12" s="202"/>
      <c r="AGX12" s="202"/>
      <c r="AGY12" s="202"/>
      <c r="AGZ12" s="202"/>
      <c r="AHA12" s="202"/>
      <c r="AHB12" s="202"/>
      <c r="AHC12" s="202"/>
      <c r="AHD12" s="202"/>
      <c r="AHE12" s="202"/>
      <c r="AHF12" s="202"/>
      <c r="AHG12" s="202"/>
      <c r="AHH12" s="202"/>
      <c r="AHI12" s="202"/>
      <c r="AHJ12" s="202"/>
      <c r="AHK12" s="202"/>
      <c r="AHL12" s="202"/>
      <c r="AHM12" s="202"/>
      <c r="AHN12" s="202"/>
      <c r="AHO12" s="202"/>
      <c r="AHP12" s="202"/>
      <c r="AHQ12" s="202"/>
      <c r="AHR12" s="202"/>
      <c r="AHS12" s="202"/>
      <c r="AHT12" s="202"/>
      <c r="AHU12" s="202"/>
      <c r="AHV12" s="202"/>
      <c r="AHW12" s="202"/>
      <c r="AHX12" s="202"/>
      <c r="AHY12" s="202"/>
      <c r="AHZ12" s="202"/>
      <c r="AIA12" s="202"/>
      <c r="AIB12" s="202"/>
      <c r="AIC12" s="202"/>
      <c r="AID12" s="202"/>
      <c r="AIE12" s="202"/>
      <c r="AIF12" s="202"/>
      <c r="AIG12" s="202"/>
      <c r="AIH12" s="202"/>
      <c r="AII12" s="202"/>
      <c r="AIJ12" s="202"/>
      <c r="AIK12" s="202"/>
      <c r="AIL12" s="202"/>
      <c r="AIM12" s="202"/>
      <c r="AIN12" s="202"/>
      <c r="AIO12" s="202"/>
      <c r="AIP12" s="202"/>
      <c r="AIQ12" s="202"/>
      <c r="AIR12" s="202"/>
      <c r="AIS12" s="202"/>
      <c r="AIT12" s="202"/>
      <c r="AIU12" s="202"/>
      <c r="AIV12" s="202"/>
      <c r="AIW12" s="202"/>
      <c r="AIX12" s="202"/>
      <c r="AIY12" s="202"/>
      <c r="AIZ12" s="202"/>
      <c r="AJA12" s="202"/>
      <c r="AJB12" s="202"/>
      <c r="AJC12" s="202"/>
      <c r="AJD12" s="202"/>
      <c r="AJE12" s="202"/>
      <c r="AJF12" s="202"/>
      <c r="AJG12" s="202"/>
      <c r="AJH12" s="202"/>
      <c r="AJI12" s="202"/>
      <c r="AJJ12" s="202"/>
      <c r="AJK12" s="202"/>
      <c r="AJL12" s="202"/>
      <c r="AJM12" s="202"/>
      <c r="AJN12" s="202"/>
      <c r="AJO12" s="202"/>
      <c r="AJP12" s="202"/>
      <c r="AJQ12" s="202"/>
      <c r="AJR12" s="202"/>
      <c r="AJS12" s="202"/>
      <c r="AJT12" s="202"/>
      <c r="AJU12" s="202"/>
      <c r="AJV12" s="202"/>
      <c r="AJW12" s="202"/>
      <c r="AJX12" s="202"/>
      <c r="AJY12" s="202"/>
      <c r="AJZ12" s="202"/>
      <c r="AKA12" s="202"/>
      <c r="AKB12" s="202"/>
      <c r="AKC12" s="202"/>
      <c r="AKD12" s="202"/>
      <c r="AKE12" s="202"/>
      <c r="AKF12" s="202"/>
      <c r="AKG12" s="202"/>
      <c r="AKH12" s="202"/>
      <c r="AKI12" s="202"/>
      <c r="AKJ12" s="202"/>
      <c r="AKK12" s="202"/>
      <c r="AKL12" s="202"/>
      <c r="AKM12" s="202"/>
      <c r="AKN12" s="202"/>
      <c r="AKO12" s="202"/>
      <c r="AKP12" s="202"/>
      <c r="AKQ12" s="202"/>
      <c r="AKR12" s="202"/>
      <c r="AKS12" s="202"/>
      <c r="AKT12" s="202"/>
      <c r="AKU12" s="202"/>
      <c r="AKV12" s="202"/>
      <c r="AKW12" s="202"/>
      <c r="AKX12" s="202"/>
      <c r="AKY12" s="202"/>
      <c r="AKZ12" s="202"/>
      <c r="ALA12" s="202"/>
      <c r="ALB12" s="202"/>
      <c r="ALC12" s="202"/>
      <c r="ALD12" s="202"/>
      <c r="ALE12" s="202"/>
      <c r="ALF12" s="202"/>
      <c r="ALG12" s="202"/>
      <c r="ALH12" s="202"/>
      <c r="ALI12" s="202"/>
      <c r="ALJ12" s="202"/>
      <c r="ALK12" s="202"/>
      <c r="ALL12" s="202"/>
      <c r="ALM12" s="202"/>
      <c r="ALN12" s="202"/>
      <c r="ALO12" s="202"/>
      <c r="ALP12" s="202"/>
      <c r="ALQ12" s="202"/>
      <c r="ALR12" s="202"/>
      <c r="ALS12" s="202"/>
      <c r="ALT12" s="202"/>
      <c r="ALU12" s="202"/>
      <c r="ALV12" s="202"/>
      <c r="ALW12" s="202"/>
      <c r="ALX12" s="202"/>
      <c r="ALY12" s="202"/>
      <c r="ALZ12" s="202"/>
      <c r="AMA12" s="202"/>
      <c r="AMB12" s="202"/>
      <c r="AMC12" s="202"/>
      <c r="AMD12" s="202"/>
      <c r="AME12" s="202"/>
      <c r="AMF12" s="202"/>
      <c r="AMG12" s="202"/>
      <c r="AMH12" s="202"/>
      <c r="AMI12" s="202"/>
      <c r="AMJ12" s="202"/>
    </row>
    <row r="13" spans="1:1024" s="336" customFormat="1" ht="15.95" customHeight="1" thickBot="1">
      <c r="A13" s="457" t="s">
        <v>386</v>
      </c>
      <c r="B13" s="463" t="s">
        <v>103</v>
      </c>
      <c r="C13" s="463"/>
      <c r="D13" s="463" t="s">
        <v>104</v>
      </c>
      <c r="E13" s="463"/>
      <c r="F13" s="464" t="s">
        <v>105</v>
      </c>
      <c r="G13" s="464"/>
      <c r="H13" s="129"/>
    </row>
    <row r="14" spans="1:1024" ht="40.5">
      <c r="A14" s="457"/>
      <c r="B14" s="351" t="s">
        <v>392</v>
      </c>
      <c r="C14" s="352" t="s">
        <v>41</v>
      </c>
      <c r="D14" s="338" t="s">
        <v>106</v>
      </c>
      <c r="E14" s="338" t="s">
        <v>107</v>
      </c>
      <c r="F14" s="338" t="s">
        <v>108</v>
      </c>
      <c r="G14" s="339" t="s">
        <v>109</v>
      </c>
      <c r="H14" s="129"/>
    </row>
    <row r="15" spans="1:1024" ht="15.75" customHeight="1">
      <c r="A15" s="125" t="s">
        <v>98</v>
      </c>
      <c r="B15" s="353">
        <v>2</v>
      </c>
      <c r="C15" s="353">
        <v>7</v>
      </c>
      <c r="D15" s="353">
        <v>4</v>
      </c>
      <c r="E15" s="353">
        <v>137</v>
      </c>
      <c r="F15" s="353">
        <v>5359</v>
      </c>
      <c r="G15" s="353">
        <v>216</v>
      </c>
      <c r="H15" s="129"/>
    </row>
    <row r="16" spans="1:1024" ht="15.75" customHeight="1">
      <c r="A16" s="126" t="s">
        <v>99</v>
      </c>
      <c r="B16" s="354">
        <v>11.96</v>
      </c>
      <c r="C16" s="341">
        <v>128.69999999999999</v>
      </c>
      <c r="D16" s="355">
        <v>6</v>
      </c>
      <c r="E16" s="355">
        <v>449</v>
      </c>
      <c r="F16" s="355">
        <v>9274</v>
      </c>
      <c r="G16" s="356">
        <v>236</v>
      </c>
      <c r="H16" s="129"/>
    </row>
    <row r="17" spans="1:8" ht="15.75" customHeight="1">
      <c r="A17" s="126" t="s">
        <v>389</v>
      </c>
      <c r="B17" s="342">
        <v>730</v>
      </c>
      <c r="C17" s="342">
        <v>285</v>
      </c>
      <c r="D17" s="342">
        <v>28030</v>
      </c>
      <c r="E17" s="342">
        <v>219881</v>
      </c>
      <c r="F17" s="342">
        <v>97574280</v>
      </c>
      <c r="G17" s="342">
        <v>284180</v>
      </c>
      <c r="H17" s="129"/>
    </row>
    <row r="18" spans="1:8" ht="15.75" customHeight="1">
      <c r="A18" s="126" t="s">
        <v>100</v>
      </c>
      <c r="B18" s="343">
        <v>1</v>
      </c>
      <c r="C18" s="357">
        <v>1</v>
      </c>
      <c r="D18" s="343">
        <v>0</v>
      </c>
      <c r="E18" s="340">
        <v>9</v>
      </c>
      <c r="F18" s="340">
        <v>21</v>
      </c>
      <c r="G18" s="340">
        <v>1</v>
      </c>
      <c r="H18" s="129"/>
    </row>
    <row r="19" spans="1:8" ht="15.75" customHeight="1">
      <c r="A19" s="126" t="s">
        <v>101</v>
      </c>
      <c r="B19" s="343">
        <v>1</v>
      </c>
      <c r="C19" s="341">
        <v>20</v>
      </c>
      <c r="D19" s="358" t="s">
        <v>393</v>
      </c>
      <c r="E19" s="355">
        <v>11</v>
      </c>
      <c r="F19" s="355">
        <v>24</v>
      </c>
      <c r="G19" s="356">
        <v>2</v>
      </c>
      <c r="H19" s="129"/>
    </row>
    <row r="20" spans="1:8" ht="15.75" customHeight="1">
      <c r="A20" s="126" t="s">
        <v>102</v>
      </c>
      <c r="B20" s="347">
        <v>6</v>
      </c>
      <c r="C20" s="347">
        <v>32</v>
      </c>
      <c r="D20" s="340"/>
      <c r="E20" s="340"/>
      <c r="F20" s="340"/>
      <c r="G20" s="340"/>
      <c r="H20" s="129"/>
    </row>
    <row r="21" spans="1:8" ht="15.75" customHeight="1">
      <c r="A21" s="126" t="s">
        <v>390</v>
      </c>
      <c r="B21" s="343">
        <v>14</v>
      </c>
      <c r="C21" s="342">
        <v>4</v>
      </c>
      <c r="D21" s="340">
        <v>0</v>
      </c>
      <c r="E21" s="342">
        <v>310</v>
      </c>
      <c r="F21" s="342">
        <v>24499</v>
      </c>
      <c r="G21" s="342">
        <v>183</v>
      </c>
      <c r="H21" s="129"/>
    </row>
    <row r="22" spans="1:8" ht="15.75" customHeight="1" thickBot="1">
      <c r="A22" s="127" t="s">
        <v>391</v>
      </c>
      <c r="B22" s="349">
        <v>1.92</v>
      </c>
      <c r="C22" s="359">
        <v>1.4</v>
      </c>
      <c r="D22" s="360">
        <v>0</v>
      </c>
      <c r="E22" s="361">
        <v>1.4E-2</v>
      </c>
      <c r="F22" s="362">
        <v>2.5000000000000001E-2</v>
      </c>
      <c r="G22" s="360">
        <v>6.4000000000000001E-2</v>
      </c>
      <c r="H22" s="129"/>
    </row>
    <row r="23" spans="1:8" ht="15.95" customHeight="1">
      <c r="A23" s="129" t="s">
        <v>394</v>
      </c>
      <c r="B23" s="129"/>
      <c r="C23" s="129"/>
      <c r="D23" s="129"/>
      <c r="E23" s="129"/>
      <c r="F23" s="129"/>
      <c r="G23" s="56" t="s">
        <v>395</v>
      </c>
      <c r="H23" s="129"/>
    </row>
  </sheetData>
  <mergeCells count="10">
    <mergeCell ref="A13:A14"/>
    <mergeCell ref="B13:C13"/>
    <mergeCell ref="D13:E13"/>
    <mergeCell ref="F13:G13"/>
    <mergeCell ref="A2:A3"/>
    <mergeCell ref="C2:F2"/>
    <mergeCell ref="G2:H2"/>
    <mergeCell ref="G4:H4"/>
    <mergeCell ref="G5:H5"/>
    <mergeCell ref="G6:H6"/>
  </mergeCells>
  <phoneticPr fontId="33"/>
  <hyperlinks>
    <hyperlink ref="J1" location="目次!A1" display="目次"/>
  </hyperlinks>
  <printOptions horizontalCentered="1" verticalCentered="1"/>
  <pageMargins left="0.86597222222222203" right="0.86597222222222203" top="0.98402777777777795" bottom="0.98402777777777795" header="0.51180555555555496" footer="0.5118055555555549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zoomScaleNormal="100" workbookViewId="0">
      <selection activeCell="L1" sqref="L1"/>
    </sheetView>
  </sheetViews>
  <sheetFormatPr defaultRowHeight="13.5"/>
  <cols>
    <col min="1" max="1" width="16.25" customWidth="1"/>
    <col min="2" max="2" width="10.125" customWidth="1"/>
    <col min="3" max="10" width="6.75" customWidth="1"/>
  </cols>
  <sheetData>
    <row r="1" spans="1:12">
      <c r="A1" s="289" t="s">
        <v>292</v>
      </c>
      <c r="B1" s="289"/>
      <c r="C1" s="289"/>
      <c r="D1" s="289"/>
      <c r="E1" s="289"/>
      <c r="F1" s="289"/>
      <c r="G1" s="289"/>
      <c r="H1" s="289"/>
      <c r="I1" s="289"/>
      <c r="J1" s="289"/>
      <c r="L1" s="315" t="s">
        <v>377</v>
      </c>
    </row>
    <row r="2" spans="1:12" ht="14.25" thickBot="1">
      <c r="A2" s="289"/>
      <c r="B2" s="289"/>
      <c r="C2" s="289"/>
      <c r="D2" s="289"/>
      <c r="E2" s="289"/>
      <c r="F2" s="289"/>
      <c r="G2" s="289"/>
      <c r="H2" s="289"/>
      <c r="I2" s="289"/>
      <c r="J2" s="289"/>
    </row>
    <row r="3" spans="1:12">
      <c r="A3" s="482" t="s">
        <v>293</v>
      </c>
      <c r="B3" s="482"/>
      <c r="C3" s="495">
        <v>121</v>
      </c>
      <c r="D3" s="495"/>
      <c r="E3" s="495"/>
      <c r="F3" s="290"/>
      <c r="G3" s="290"/>
      <c r="H3" s="290"/>
      <c r="I3" s="290"/>
      <c r="J3" s="290"/>
    </row>
    <row r="4" spans="1:12" ht="14.25" thickBot="1">
      <c r="A4" s="496" t="s">
        <v>294</v>
      </c>
      <c r="B4" s="497"/>
      <c r="C4" s="498">
        <v>360</v>
      </c>
      <c r="D4" s="498"/>
      <c r="E4" s="498"/>
      <c r="F4" s="290"/>
      <c r="G4" s="290"/>
      <c r="H4" s="290"/>
      <c r="I4" s="290"/>
      <c r="J4" s="291" t="s">
        <v>396</v>
      </c>
    </row>
    <row r="5" spans="1:12" ht="13.5" customHeight="1">
      <c r="A5" s="499" t="s">
        <v>295</v>
      </c>
      <c r="B5" s="500"/>
      <c r="C5" s="292" t="s">
        <v>296</v>
      </c>
      <c r="D5" s="292"/>
      <c r="E5" s="292"/>
      <c r="F5" s="292"/>
      <c r="G5" s="292"/>
      <c r="H5" s="292"/>
      <c r="I5" s="293"/>
      <c r="J5" s="294">
        <v>213</v>
      </c>
      <c r="K5" s="295"/>
      <c r="L5" s="295"/>
    </row>
    <row r="6" spans="1:12">
      <c r="A6" s="501"/>
      <c r="B6" s="502"/>
      <c r="C6" s="296" t="s">
        <v>297</v>
      </c>
      <c r="D6" s="296"/>
      <c r="E6" s="296"/>
      <c r="F6" s="296"/>
      <c r="G6" s="296"/>
      <c r="H6" s="296"/>
      <c r="I6" s="297"/>
      <c r="J6" s="298">
        <v>62</v>
      </c>
      <c r="K6" s="295"/>
      <c r="L6" s="295"/>
    </row>
    <row r="7" spans="1:12">
      <c r="A7" s="501"/>
      <c r="B7" s="502"/>
      <c r="C7" s="296" t="s">
        <v>298</v>
      </c>
      <c r="D7" s="296"/>
      <c r="E7" s="296"/>
      <c r="F7" s="296"/>
      <c r="G7" s="296"/>
      <c r="H7" s="296"/>
      <c r="I7" s="297"/>
      <c r="J7" s="298">
        <v>61</v>
      </c>
      <c r="K7" s="295"/>
      <c r="L7" s="295"/>
    </row>
    <row r="8" spans="1:12">
      <c r="A8" s="501"/>
      <c r="B8" s="502"/>
      <c r="C8" s="503" t="s">
        <v>299</v>
      </c>
      <c r="D8" s="504"/>
      <c r="E8" s="296"/>
      <c r="F8" s="296"/>
      <c r="G8" s="296"/>
      <c r="H8" s="296"/>
      <c r="I8" s="297"/>
      <c r="J8" s="298">
        <v>19</v>
      </c>
      <c r="K8" s="295"/>
      <c r="L8" s="295"/>
    </row>
    <row r="9" spans="1:12">
      <c r="A9" s="489" t="s">
        <v>300</v>
      </c>
      <c r="B9" s="489"/>
      <c r="C9" s="490" t="s">
        <v>301</v>
      </c>
      <c r="D9" s="491"/>
      <c r="E9" s="490" t="s">
        <v>302</v>
      </c>
      <c r="F9" s="491"/>
      <c r="G9" s="490" t="s">
        <v>303</v>
      </c>
      <c r="H9" s="491"/>
      <c r="I9" s="490" t="s">
        <v>304</v>
      </c>
      <c r="J9" s="491"/>
      <c r="K9" s="295"/>
      <c r="L9" s="295"/>
    </row>
    <row r="10" spans="1:12">
      <c r="A10" s="489"/>
      <c r="B10" s="489"/>
      <c r="C10" s="490">
        <v>93</v>
      </c>
      <c r="D10" s="491"/>
      <c r="E10" s="490">
        <v>74</v>
      </c>
      <c r="F10" s="491"/>
      <c r="G10" s="490">
        <v>166</v>
      </c>
      <c r="H10" s="491"/>
      <c r="I10" s="490">
        <v>27</v>
      </c>
      <c r="J10" s="491"/>
      <c r="K10" s="295"/>
      <c r="L10" s="295"/>
    </row>
    <row r="11" spans="1:12">
      <c r="A11" s="492" t="s">
        <v>305</v>
      </c>
      <c r="B11" s="491"/>
      <c r="C11" s="493" t="s">
        <v>306</v>
      </c>
      <c r="D11" s="493"/>
      <c r="E11" s="494">
        <v>0.55000000000000004</v>
      </c>
      <c r="F11" s="494"/>
      <c r="G11" s="493" t="s">
        <v>307</v>
      </c>
      <c r="H11" s="493"/>
      <c r="I11" s="494">
        <v>0.45</v>
      </c>
      <c r="J11" s="494"/>
      <c r="K11" s="487"/>
      <c r="L11" s="487"/>
    </row>
    <row r="12" spans="1:12">
      <c r="A12" s="484" t="s">
        <v>308</v>
      </c>
      <c r="B12" s="299" t="s">
        <v>309</v>
      </c>
      <c r="C12" s="486">
        <v>2.2000000000000002</v>
      </c>
      <c r="D12" s="486"/>
      <c r="E12" s="486"/>
      <c r="F12" s="486"/>
      <c r="G12" s="486">
        <v>3.1</v>
      </c>
      <c r="H12" s="486"/>
      <c r="I12" s="486"/>
      <c r="J12" s="486"/>
      <c r="K12" s="487"/>
      <c r="L12" s="487"/>
    </row>
    <row r="13" spans="1:12">
      <c r="A13" s="485"/>
      <c r="B13" s="300" t="s">
        <v>310</v>
      </c>
      <c r="C13" s="488">
        <v>11.4</v>
      </c>
      <c r="D13" s="488"/>
      <c r="E13" s="488"/>
      <c r="F13" s="488"/>
      <c r="G13" s="488">
        <v>8.6</v>
      </c>
      <c r="H13" s="488"/>
      <c r="I13" s="488"/>
      <c r="J13" s="488"/>
      <c r="K13" s="487"/>
      <c r="L13" s="487"/>
    </row>
    <row r="14" spans="1:12">
      <c r="A14" s="485"/>
      <c r="B14" s="300" t="s">
        <v>311</v>
      </c>
      <c r="C14" s="488">
        <v>2</v>
      </c>
      <c r="D14" s="488"/>
      <c r="E14" s="488"/>
      <c r="F14" s="488"/>
      <c r="G14" s="488">
        <v>3.3</v>
      </c>
      <c r="H14" s="488"/>
      <c r="I14" s="488"/>
      <c r="J14" s="488"/>
      <c r="K14" s="487"/>
      <c r="L14" s="487"/>
    </row>
    <row r="15" spans="1:12">
      <c r="A15" s="485"/>
      <c r="B15" s="300" t="s">
        <v>312</v>
      </c>
      <c r="C15" s="488">
        <v>2.5</v>
      </c>
      <c r="D15" s="488"/>
      <c r="E15" s="488"/>
      <c r="F15" s="488"/>
      <c r="G15" s="488">
        <v>4.7</v>
      </c>
      <c r="H15" s="488"/>
      <c r="I15" s="488"/>
      <c r="J15" s="488"/>
      <c r="K15" s="487"/>
      <c r="L15" s="487"/>
    </row>
    <row r="16" spans="1:12">
      <c r="A16" s="485"/>
      <c r="B16" s="300" t="s">
        <v>313</v>
      </c>
      <c r="C16" s="488">
        <v>7.2</v>
      </c>
      <c r="D16" s="488"/>
      <c r="E16" s="488"/>
      <c r="F16" s="488"/>
      <c r="G16" s="488">
        <v>6.4</v>
      </c>
      <c r="H16" s="488"/>
      <c r="I16" s="488"/>
      <c r="J16" s="488"/>
      <c r="K16" s="487"/>
      <c r="L16" s="487"/>
    </row>
    <row r="17" spans="1:12" ht="14.25" thickBot="1">
      <c r="A17" s="469"/>
      <c r="B17" s="301" t="s">
        <v>314</v>
      </c>
      <c r="C17" s="479">
        <v>29.7</v>
      </c>
      <c r="D17" s="479"/>
      <c r="E17" s="479"/>
      <c r="F17" s="479"/>
      <c r="G17" s="479">
        <v>18.899999999999999</v>
      </c>
      <c r="H17" s="479"/>
      <c r="I17" s="479"/>
      <c r="J17" s="479"/>
      <c r="K17" s="480"/>
      <c r="L17" s="481"/>
    </row>
    <row r="18" spans="1:12">
      <c r="A18" s="289"/>
      <c r="B18" s="289"/>
      <c r="C18" s="289"/>
      <c r="D18" s="289"/>
      <c r="E18" s="289"/>
      <c r="F18" s="289"/>
      <c r="G18" s="289"/>
      <c r="H18" s="289"/>
      <c r="I18" s="289"/>
      <c r="J18" s="289"/>
    </row>
    <row r="19" spans="1:12" ht="14.25" thickBot="1">
      <c r="A19" s="289"/>
      <c r="B19" s="289"/>
      <c r="C19" s="289"/>
      <c r="D19" s="289"/>
      <c r="E19" s="289"/>
      <c r="F19" s="289"/>
      <c r="G19" s="289"/>
      <c r="H19" s="289"/>
      <c r="I19" s="289"/>
      <c r="J19" s="289"/>
    </row>
    <row r="20" spans="1:12">
      <c r="A20" s="482" t="s">
        <v>315</v>
      </c>
      <c r="B20" s="483"/>
      <c r="C20" s="482" t="s">
        <v>316</v>
      </c>
      <c r="D20" s="482"/>
      <c r="E20" s="482"/>
      <c r="F20" s="482"/>
      <c r="G20" s="482" t="s">
        <v>317</v>
      </c>
      <c r="H20" s="482"/>
      <c r="I20" s="482"/>
      <c r="J20" s="482"/>
    </row>
    <row r="21" spans="1:12">
      <c r="A21" s="472">
        <v>25</v>
      </c>
      <c r="B21" s="473"/>
      <c r="C21" s="477">
        <v>382</v>
      </c>
      <c r="D21" s="477"/>
      <c r="E21" s="477"/>
      <c r="F21" s="477"/>
      <c r="G21" s="478">
        <v>1619</v>
      </c>
      <c r="H21" s="478"/>
      <c r="I21" s="478"/>
      <c r="J21" s="478"/>
    </row>
    <row r="22" spans="1:12">
      <c r="A22" s="472">
        <v>26</v>
      </c>
      <c r="B22" s="473"/>
      <c r="C22" s="477">
        <v>357</v>
      </c>
      <c r="D22" s="477"/>
      <c r="E22" s="477"/>
      <c r="F22" s="477"/>
      <c r="G22" s="478">
        <v>1578</v>
      </c>
      <c r="H22" s="478"/>
      <c r="I22" s="478"/>
      <c r="J22" s="478"/>
    </row>
    <row r="23" spans="1:12">
      <c r="A23" s="472">
        <v>27</v>
      </c>
      <c r="B23" s="473"/>
      <c r="C23" s="474">
        <v>400</v>
      </c>
      <c r="D23" s="474"/>
      <c r="E23" s="474"/>
      <c r="F23" s="474"/>
      <c r="G23" s="475">
        <v>1894</v>
      </c>
      <c r="H23" s="475"/>
      <c r="I23" s="475"/>
      <c r="J23" s="475"/>
    </row>
    <row r="24" spans="1:12">
      <c r="A24" s="472">
        <v>28</v>
      </c>
      <c r="B24" s="473"/>
      <c r="C24" s="476">
        <v>366</v>
      </c>
      <c r="D24" s="474"/>
      <c r="E24" s="474"/>
      <c r="F24" s="474"/>
      <c r="G24" s="475">
        <v>1609</v>
      </c>
      <c r="H24" s="475"/>
      <c r="I24" s="475"/>
      <c r="J24" s="475"/>
    </row>
    <row r="25" spans="1:12" ht="14.25" thickBot="1">
      <c r="A25" s="468">
        <v>29</v>
      </c>
      <c r="B25" s="469"/>
      <c r="C25" s="470">
        <v>360</v>
      </c>
      <c r="D25" s="470"/>
      <c r="E25" s="470"/>
      <c r="F25" s="470"/>
      <c r="G25" s="471">
        <v>1572</v>
      </c>
      <c r="H25" s="471"/>
      <c r="I25" s="471"/>
      <c r="J25" s="471"/>
    </row>
    <row r="26" spans="1:12">
      <c r="A26" s="289"/>
      <c r="B26" s="289"/>
      <c r="C26" s="289"/>
      <c r="D26" s="289"/>
      <c r="E26" s="289"/>
      <c r="F26" s="289"/>
      <c r="G26" s="289"/>
      <c r="H26" s="289"/>
      <c r="I26" s="289"/>
      <c r="J26" s="289"/>
    </row>
    <row r="27" spans="1:12">
      <c r="A27" s="302"/>
    </row>
  </sheetData>
  <mergeCells count="58">
    <mergeCell ref="A3:B3"/>
    <mergeCell ref="C3:E3"/>
    <mergeCell ref="A4:B4"/>
    <mergeCell ref="C4:E4"/>
    <mergeCell ref="A5:B8"/>
    <mergeCell ref="C8:D8"/>
    <mergeCell ref="K11:L11"/>
    <mergeCell ref="A9:B10"/>
    <mergeCell ref="C9:D9"/>
    <mergeCell ref="E9:F9"/>
    <mergeCell ref="G9:H9"/>
    <mergeCell ref="I9:J9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C15:F15"/>
    <mergeCell ref="G15:J15"/>
    <mergeCell ref="K15:L15"/>
    <mergeCell ref="C16:F16"/>
    <mergeCell ref="G16:J16"/>
    <mergeCell ref="K16:L16"/>
    <mergeCell ref="C17:F17"/>
    <mergeCell ref="G17:J17"/>
    <mergeCell ref="K17:L17"/>
    <mergeCell ref="A20:B20"/>
    <mergeCell ref="C20:F20"/>
    <mergeCell ref="G20:J20"/>
    <mergeCell ref="A12:A17"/>
    <mergeCell ref="C12:F12"/>
    <mergeCell ref="G12:J12"/>
    <mergeCell ref="K12:L12"/>
    <mergeCell ref="C13:F13"/>
    <mergeCell ref="G13:J13"/>
    <mergeCell ref="K13:L13"/>
    <mergeCell ref="C14:F14"/>
    <mergeCell ref="G14:J14"/>
    <mergeCell ref="K14:L14"/>
    <mergeCell ref="A21:B21"/>
    <mergeCell ref="C21:F21"/>
    <mergeCell ref="G21:J21"/>
    <mergeCell ref="A22:B22"/>
    <mergeCell ref="C22:F22"/>
    <mergeCell ref="G22:J22"/>
    <mergeCell ref="A25:B25"/>
    <mergeCell ref="C25:F25"/>
    <mergeCell ref="G25:J25"/>
    <mergeCell ref="A23:B23"/>
    <mergeCell ref="C23:F23"/>
    <mergeCell ref="G23:J23"/>
    <mergeCell ref="A24:B24"/>
    <mergeCell ref="C24:F24"/>
    <mergeCell ref="G24:J24"/>
  </mergeCells>
  <phoneticPr fontId="33"/>
  <hyperlinks>
    <hyperlink ref="L1" location="目次!A1" display="目次"/>
  </hyperlinks>
  <pageMargins left="0.7" right="0.7" top="0.75" bottom="0.75" header="0.3" footer="0.3"/>
  <colBreaks count="1" manualBreakCount="1">
    <brk id="10" max="1048575" man="1"/>
  </colBreaks>
</worksheet>
</file>