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H31,R1市勢の概要\05　31、1版公開データ\G 社会福祉\"/>
    </mc:Choice>
  </mc:AlternateContent>
  <bookViews>
    <workbookView xWindow="0" yWindow="0" windowWidth="23640" windowHeight="9855"/>
  </bookViews>
  <sheets>
    <sheet name="目次" sheetId="1" r:id="rId1"/>
    <sheet name="86-1" sheetId="109" r:id="rId2"/>
    <sheet name="86-2" sheetId="110" r:id="rId3"/>
    <sheet name="86-3" sheetId="111" r:id="rId4"/>
    <sheet name="87" sheetId="112" r:id="rId5"/>
    <sheet name="88" sheetId="89" r:id="rId6"/>
    <sheet name="89" sheetId="113" r:id="rId7"/>
    <sheet name="90" sheetId="91" r:id="rId8"/>
    <sheet name="91" sheetId="114" r:id="rId9"/>
    <sheet name="92" sheetId="115" r:id="rId10"/>
    <sheet name="93-1" sheetId="116" r:id="rId11"/>
    <sheet name="93-2" sheetId="117" r:id="rId12"/>
    <sheet name="94-1" sheetId="118" r:id="rId13"/>
    <sheet name="94-2" sheetId="119" r:id="rId14"/>
    <sheet name="95" sheetId="120" r:id="rId15"/>
    <sheet name="96" sheetId="99" r:id="rId16"/>
    <sheet name="97" sheetId="121" r:id="rId17"/>
    <sheet name="98" sheetId="122" r:id="rId18"/>
    <sheet name="99" sheetId="123" r:id="rId19"/>
    <sheet name="100" sheetId="124" r:id="rId20"/>
    <sheet name="101" sheetId="125" r:id="rId21"/>
    <sheet name="102" sheetId="126" r:id="rId22"/>
    <sheet name="103" sheetId="127" r:id="rId23"/>
    <sheet name="104" sheetId="128" r:id="rId24"/>
    <sheet name="105" sheetId="129" r:id="rId25"/>
  </sheets>
  <definedNames>
    <definedName name="_xlnm.Print_Area" localSheetId="4">'87'!$A$1:$E$17</definedName>
    <definedName name="_xlnm.Print_Area" localSheetId="10">'93-1'!$A$1:$M$61</definedName>
    <definedName name="_xlnm.Print_Area" localSheetId="11">'93-2'!$A$1:$I$23</definedName>
    <definedName name="_xlnm.Print_Area" localSheetId="17">'98'!$A$1:$M$18</definedName>
  </definedNames>
  <calcPr calcId="162913"/>
</workbook>
</file>

<file path=xl/calcChain.xml><?xml version="1.0" encoding="utf-8"?>
<calcChain xmlns="http://schemas.openxmlformats.org/spreadsheetml/2006/main">
  <c r="G4" i="129" l="1"/>
  <c r="D7" i="128" l="1"/>
  <c r="G8" i="127" l="1"/>
  <c r="H8" i="123" l="1"/>
  <c r="E8" i="123"/>
  <c r="B8" i="123"/>
  <c r="K16" i="122" l="1"/>
  <c r="G16" i="122"/>
  <c r="M15" i="122"/>
  <c r="M12" i="122"/>
  <c r="M11" i="122"/>
  <c r="M8" i="122"/>
  <c r="M7" i="122"/>
  <c r="M4" i="122"/>
  <c r="L4" i="122"/>
  <c r="L16" i="122" s="1"/>
  <c r="K4" i="122"/>
  <c r="J4" i="122"/>
  <c r="J16" i="122" s="1"/>
  <c r="I4" i="122"/>
  <c r="I16" i="122" s="1"/>
  <c r="H4" i="122"/>
  <c r="H16" i="122" s="1"/>
  <c r="G4" i="122"/>
  <c r="F4" i="122"/>
  <c r="F16" i="122" s="1"/>
  <c r="E4" i="122"/>
  <c r="E16" i="122" s="1"/>
  <c r="D4" i="122"/>
  <c r="D16" i="122" s="1"/>
  <c r="M5" i="122" l="1"/>
  <c r="M9" i="122"/>
  <c r="M13" i="122"/>
  <c r="M6" i="122"/>
  <c r="M10" i="122"/>
  <c r="M14" i="122"/>
  <c r="M16" i="122" l="1"/>
  <c r="I22" i="117" l="1"/>
  <c r="I21" i="117"/>
  <c r="I20" i="117"/>
  <c r="I19" i="117"/>
  <c r="I18" i="117"/>
  <c r="I17" i="117"/>
  <c r="I16" i="117"/>
  <c r="I15" i="117"/>
  <c r="I14" i="117"/>
  <c r="I13" i="117"/>
  <c r="I12" i="117"/>
  <c r="I60" i="116" l="1"/>
  <c r="I59" i="116"/>
  <c r="D59" i="116"/>
  <c r="I58" i="116"/>
  <c r="D58" i="116"/>
  <c r="D57" i="116" s="1"/>
  <c r="M57" i="116"/>
  <c r="L57" i="116"/>
  <c r="K57" i="116"/>
  <c r="J57" i="116"/>
  <c r="I57" i="116"/>
  <c r="H57" i="116"/>
  <c r="G57" i="116"/>
  <c r="F57" i="116"/>
  <c r="E57" i="116"/>
  <c r="C57" i="116"/>
  <c r="I56" i="116"/>
  <c r="I55" i="116"/>
  <c r="D55" i="116"/>
  <c r="I54" i="116"/>
  <c r="D54" i="116"/>
  <c r="I53" i="116"/>
  <c r="D53" i="116"/>
  <c r="I52" i="116"/>
  <c r="D52" i="116"/>
  <c r="I51" i="116"/>
  <c r="D51" i="116"/>
  <c r="I50" i="116"/>
  <c r="D50" i="116"/>
  <c r="I49" i="116"/>
  <c r="I48" i="116" s="1"/>
  <c r="D49" i="116"/>
  <c r="M48" i="116"/>
  <c r="L48" i="116"/>
  <c r="K48" i="116"/>
  <c r="J48" i="116"/>
  <c r="H48" i="116"/>
  <c r="G48" i="116"/>
  <c r="F48" i="116"/>
  <c r="E48" i="116"/>
  <c r="D48" i="116"/>
  <c r="C48" i="116"/>
  <c r="I47" i="116"/>
  <c r="I46" i="116"/>
  <c r="D46" i="116"/>
  <c r="I45" i="116"/>
  <c r="D45" i="116"/>
  <c r="I44" i="116"/>
  <c r="D44" i="116"/>
  <c r="I43" i="116"/>
  <c r="D43" i="116"/>
  <c r="I42" i="116"/>
  <c r="D42" i="116"/>
  <c r="I41" i="116"/>
  <c r="D41" i="116"/>
  <c r="I40" i="116"/>
  <c r="D40" i="116"/>
  <c r="I39" i="116"/>
  <c r="D39" i="116"/>
  <c r="I38" i="116"/>
  <c r="D38" i="116"/>
  <c r="I37" i="116"/>
  <c r="D37" i="116"/>
  <c r="I36" i="116"/>
  <c r="D36" i="116"/>
  <c r="I35" i="116"/>
  <c r="D35" i="116"/>
  <c r="I34" i="116"/>
  <c r="D34" i="116"/>
  <c r="I33" i="116"/>
  <c r="D33" i="116"/>
  <c r="I32" i="116"/>
  <c r="D32" i="116"/>
  <c r="I31" i="116"/>
  <c r="D31" i="116"/>
  <c r="I30" i="116"/>
  <c r="D30" i="116"/>
  <c r="I29" i="116"/>
  <c r="D29" i="116"/>
  <c r="I28" i="116"/>
  <c r="D28" i="116"/>
  <c r="D27" i="116" s="1"/>
  <c r="M27" i="116"/>
  <c r="L27" i="116"/>
  <c r="K27" i="116"/>
  <c r="J27" i="116"/>
  <c r="I27" i="116"/>
  <c r="H27" i="116"/>
  <c r="G27" i="116"/>
  <c r="F27" i="116"/>
  <c r="E27" i="116"/>
  <c r="C27" i="116"/>
  <c r="I26" i="116"/>
  <c r="I25" i="116"/>
  <c r="D25" i="116"/>
  <c r="I24" i="116"/>
  <c r="D24" i="116"/>
  <c r="I23" i="116"/>
  <c r="D23" i="116"/>
  <c r="I22" i="116"/>
  <c r="D22" i="116"/>
  <c r="I21" i="116"/>
  <c r="D21" i="116"/>
  <c r="I20" i="116"/>
  <c r="D20" i="116"/>
  <c r="I19" i="116"/>
  <c r="D19" i="116"/>
  <c r="I18" i="116"/>
  <c r="D18" i="116"/>
  <c r="I17" i="116"/>
  <c r="D17" i="116"/>
  <c r="I16" i="116"/>
  <c r="D16" i="116"/>
  <c r="I15" i="116"/>
  <c r="D15" i="116"/>
  <c r="I14" i="116"/>
  <c r="D14" i="116"/>
  <c r="I13" i="116"/>
  <c r="D13" i="116"/>
  <c r="I12" i="116"/>
  <c r="D12" i="116"/>
  <c r="I11" i="116"/>
  <c r="D11" i="116"/>
  <c r="I10" i="116"/>
  <c r="D10" i="116"/>
  <c r="D9" i="116" s="1"/>
  <c r="D8" i="116" s="1"/>
  <c r="M9" i="116"/>
  <c r="M8" i="116" s="1"/>
  <c r="L9" i="116"/>
  <c r="K9" i="116"/>
  <c r="K8" i="116" s="1"/>
  <c r="J9" i="116"/>
  <c r="J8" i="116" s="1"/>
  <c r="I9" i="116"/>
  <c r="H9" i="116"/>
  <c r="G9" i="116"/>
  <c r="G8" i="116" s="1"/>
  <c r="F9" i="116"/>
  <c r="F8" i="116" s="1"/>
  <c r="E9" i="116"/>
  <c r="E8" i="116" s="1"/>
  <c r="C9" i="116"/>
  <c r="C8" i="116" s="1"/>
  <c r="L8" i="116"/>
  <c r="H8" i="116"/>
  <c r="I8" i="116" l="1"/>
  <c r="H5" i="115" l="1"/>
  <c r="G5" i="115"/>
  <c r="F5" i="115"/>
  <c r="E5" i="115"/>
  <c r="D5" i="115"/>
  <c r="C5" i="115"/>
  <c r="B4" i="115"/>
  <c r="B5" i="115" s="1"/>
  <c r="B3" i="115"/>
  <c r="C3" i="113" l="1"/>
  <c r="E8" i="112"/>
  <c r="D8" i="112"/>
  <c r="C8" i="112"/>
  <c r="B8" i="112"/>
  <c r="L12" i="111" l="1"/>
  <c r="K12" i="111"/>
  <c r="J12" i="111"/>
  <c r="I12" i="111"/>
  <c r="H12" i="111"/>
  <c r="G12" i="111"/>
  <c r="F12" i="111"/>
  <c r="E12" i="111"/>
  <c r="D12" i="111"/>
  <c r="C12" i="111"/>
  <c r="B12" i="111"/>
  <c r="E15" i="109" l="1"/>
  <c r="F15" i="109" s="1"/>
  <c r="D15" i="109"/>
  <c r="D9" i="109" s="1"/>
  <c r="C15" i="109"/>
  <c r="B15" i="109"/>
  <c r="E9" i="109"/>
  <c r="F9" i="109" s="1"/>
  <c r="C9" i="109"/>
  <c r="B9" i="109"/>
  <c r="B4" i="91" l="1"/>
</calcChain>
</file>

<file path=xl/comments1.xml><?xml version="1.0" encoding="utf-8"?>
<comments xmlns="http://schemas.openxmlformats.org/spreadsheetml/2006/main">
  <authors>
    <author>関口 修平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私立は月報、公立は名簿を見て数える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29年4月1日時点の児童数</t>
        </r>
      </text>
    </comment>
  </commentList>
</comments>
</file>

<file path=xl/sharedStrings.xml><?xml version="1.0" encoding="utf-8"?>
<sst xmlns="http://schemas.openxmlformats.org/spreadsheetml/2006/main" count="817" uniqueCount="564">
  <si>
    <t>総数</t>
  </si>
  <si>
    <t>地区名</t>
  </si>
  <si>
    <t>橋北</t>
  </si>
  <si>
    <t>橋南</t>
  </si>
  <si>
    <t>羽場</t>
  </si>
  <si>
    <t>丸山</t>
  </si>
  <si>
    <t>東野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</si>
  <si>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</si>
  <si>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</si>
  <si>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</si>
  <si>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</si>
  <si>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</si>
  <si>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</si>
  <si>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</si>
  <si>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</si>
  <si>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</si>
  <si>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</si>
  <si>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</si>
  <si>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</si>
  <si>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</si>
  <si>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年度</t>
  </si>
  <si>
    <t>-</t>
  </si>
  <si>
    <t>（単位：人）</t>
    <rPh sb="1" eb="3">
      <t>タンイ</t>
    </rPh>
    <rPh sb="4" eb="5">
      <t>ニン</t>
    </rPh>
    <phoneticPr fontId="6"/>
  </si>
  <si>
    <t>定員</t>
  </si>
  <si>
    <t>実利用人数</t>
    <rPh sb="0" eb="1">
      <t>ジツ</t>
    </rPh>
    <rPh sb="1" eb="3">
      <t>リヨウ</t>
    </rPh>
    <rPh sb="3" eb="5">
      <t>ニンズウ</t>
    </rPh>
    <phoneticPr fontId="6"/>
  </si>
  <si>
    <t>職員数</t>
  </si>
  <si>
    <t>今宮福祉企業センター</t>
  </si>
  <si>
    <t>上久堅福祉企業センター</t>
  </si>
  <si>
    <t>鼎福祉企業センター</t>
  </si>
  <si>
    <t>上郷福祉企業センター</t>
    <rPh sb="0" eb="2">
      <t>カミサト</t>
    </rPh>
    <rPh sb="2" eb="4">
      <t>フクシ</t>
    </rPh>
    <phoneticPr fontId="6"/>
  </si>
  <si>
    <t>上村福祉企業センター</t>
    <rPh sb="0" eb="2">
      <t>カミムラ</t>
    </rPh>
    <phoneticPr fontId="6"/>
  </si>
  <si>
    <t>南信濃福祉企業センター</t>
    <rPh sb="0" eb="3">
      <t>ミナミシナノ</t>
    </rPh>
    <phoneticPr fontId="6"/>
  </si>
  <si>
    <t>88 社会福祉施設等</t>
  </si>
  <si>
    <t>施設及び事業者</t>
    <rPh sb="0" eb="2">
      <t>シセツ</t>
    </rPh>
    <rPh sb="2" eb="3">
      <t>オヨ</t>
    </rPh>
    <rPh sb="4" eb="7">
      <t>ジギョウシャ</t>
    </rPh>
    <phoneticPr fontId="6"/>
  </si>
  <si>
    <t>施設数及び業者数</t>
    <rPh sb="0" eb="2">
      <t>シセツ</t>
    </rPh>
    <rPh sb="2" eb="3">
      <t>スウ</t>
    </rPh>
    <rPh sb="3" eb="4">
      <t>オヨ</t>
    </rPh>
    <rPh sb="5" eb="7">
      <t>ギョウシャ</t>
    </rPh>
    <rPh sb="7" eb="8">
      <t>スウ</t>
    </rPh>
    <phoneticPr fontId="6"/>
  </si>
  <si>
    <t>市内保健福祉施設</t>
    <rPh sb="0" eb="2">
      <t>シナイ</t>
    </rPh>
    <rPh sb="2" eb="4">
      <t>ホケン</t>
    </rPh>
    <rPh sb="4" eb="6">
      <t>フクシ</t>
    </rPh>
    <rPh sb="6" eb="8">
      <t>シセツ</t>
    </rPh>
    <phoneticPr fontId="6"/>
  </si>
  <si>
    <t>保健センター</t>
    <rPh sb="0" eb="2">
      <t>ホケン</t>
    </rPh>
    <phoneticPr fontId="6"/>
  </si>
  <si>
    <t>児童福祉施設</t>
    <rPh sb="0" eb="2">
      <t>ジドウ</t>
    </rPh>
    <rPh sb="2" eb="4">
      <t>フクシ</t>
    </rPh>
    <rPh sb="4" eb="6">
      <t>シセツ</t>
    </rPh>
    <phoneticPr fontId="6"/>
  </si>
  <si>
    <t>診療所（市立分のみ）</t>
    <rPh sb="0" eb="3">
      <t>シンリョウジョ</t>
    </rPh>
    <rPh sb="4" eb="6">
      <t>シリツ</t>
    </rPh>
    <rPh sb="6" eb="7">
      <t>ブン</t>
    </rPh>
    <phoneticPr fontId="6"/>
  </si>
  <si>
    <t>乳児院</t>
    <rPh sb="0" eb="2">
      <t>ニュウジ</t>
    </rPh>
    <rPh sb="2" eb="3">
      <t>イン</t>
    </rPh>
    <phoneticPr fontId="6"/>
  </si>
  <si>
    <t>授産施設</t>
    <rPh sb="0" eb="2">
      <t>ジュサン</t>
    </rPh>
    <rPh sb="2" eb="4">
      <t>シセツ</t>
    </rPh>
    <phoneticPr fontId="6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</si>
  <si>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6"/>
  </si>
  <si>
    <t>老人福祉施設</t>
    <rPh sb="0" eb="2">
      <t>ロウジン</t>
    </rPh>
    <rPh sb="2" eb="4">
      <t>フクシ</t>
    </rPh>
    <rPh sb="4" eb="6">
      <t>シセツ</t>
    </rPh>
    <phoneticPr fontId="6"/>
  </si>
  <si>
    <t>児童養護施設</t>
    <rPh sb="0" eb="2">
      <t>ジドウ</t>
    </rPh>
    <phoneticPr fontId="6"/>
  </si>
  <si>
    <t>養護老人ホーム</t>
    <rPh sb="0" eb="2">
      <t>ヨウゴ</t>
    </rPh>
    <rPh sb="2" eb="4">
      <t>ロウジン</t>
    </rPh>
    <phoneticPr fontId="6"/>
  </si>
  <si>
    <t>知的障害児通園施設</t>
    <rPh sb="0" eb="2">
      <t>チテキ</t>
    </rPh>
    <rPh sb="2" eb="4">
      <t>ショウガイ</t>
    </rPh>
    <phoneticPr fontId="6"/>
  </si>
  <si>
    <t>軽費老人ホーム</t>
    <rPh sb="0" eb="1">
      <t>ケイ</t>
    </rPh>
    <rPh sb="1" eb="2">
      <t>ヒ</t>
    </rPh>
    <rPh sb="2" eb="4">
      <t>ロウジン</t>
    </rPh>
    <phoneticPr fontId="6"/>
  </si>
  <si>
    <t>保育所</t>
    <rPh sb="0" eb="2">
      <t>ホイク</t>
    </rPh>
    <rPh sb="2" eb="3">
      <t>ショ</t>
    </rPh>
    <phoneticPr fontId="6"/>
  </si>
  <si>
    <t>老人福祉センター</t>
    <rPh sb="0" eb="2">
      <t>ロウジン</t>
    </rPh>
    <rPh sb="2" eb="4">
      <t>フクシ</t>
    </rPh>
    <phoneticPr fontId="6"/>
  </si>
  <si>
    <t>認定こども園</t>
    <rPh sb="0" eb="2">
      <t>ニンテイ</t>
    </rPh>
    <rPh sb="5" eb="6">
      <t>エン</t>
    </rPh>
    <phoneticPr fontId="6"/>
  </si>
  <si>
    <t>高齢者共同住宅</t>
    <rPh sb="0" eb="3">
      <t>コウレイシャ</t>
    </rPh>
    <rPh sb="3" eb="5">
      <t>キョウドウ</t>
    </rPh>
    <rPh sb="5" eb="7">
      <t>ジュウタク</t>
    </rPh>
    <phoneticPr fontId="6"/>
  </si>
  <si>
    <t>その他の子育て支援施設等</t>
    <rPh sb="2" eb="3">
      <t>タ</t>
    </rPh>
    <rPh sb="4" eb="6">
      <t>コソダ</t>
    </rPh>
    <rPh sb="7" eb="9">
      <t>シエン</t>
    </rPh>
    <rPh sb="9" eb="11">
      <t>シセツ</t>
    </rPh>
    <rPh sb="11" eb="12">
      <t>トウ</t>
    </rPh>
    <phoneticPr fontId="6"/>
  </si>
  <si>
    <t>介護予防拠点施設</t>
    <rPh sb="0" eb="2">
      <t>カイゴ</t>
    </rPh>
    <rPh sb="2" eb="4">
      <t>ヨボウ</t>
    </rPh>
    <rPh sb="4" eb="6">
      <t>キョテン</t>
    </rPh>
    <rPh sb="6" eb="8">
      <t>シセツ</t>
    </rPh>
    <phoneticPr fontId="6"/>
  </si>
  <si>
    <t>児童福祉センター・児童館・児童クラブ</t>
    <rPh sb="0" eb="2">
      <t>ジドウ</t>
    </rPh>
    <rPh sb="2" eb="4">
      <t>フクシ</t>
    </rPh>
    <rPh sb="9" eb="12">
      <t>ジドウカン</t>
    </rPh>
    <rPh sb="13" eb="15">
      <t>ジドウ</t>
    </rPh>
    <phoneticPr fontId="6"/>
  </si>
  <si>
    <t>つどいの広場</t>
    <rPh sb="4" eb="6">
      <t>ヒロバ</t>
    </rPh>
    <phoneticPr fontId="6"/>
  </si>
  <si>
    <t>市内介護保健事業者</t>
    <rPh sb="0" eb="2">
      <t>シナイ</t>
    </rPh>
    <rPh sb="2" eb="4">
      <t>カイゴ</t>
    </rPh>
    <rPh sb="4" eb="6">
      <t>ホケン</t>
    </rPh>
    <rPh sb="6" eb="8">
      <t>ジギョウ</t>
    </rPh>
    <rPh sb="8" eb="9">
      <t>シャ</t>
    </rPh>
    <phoneticPr fontId="6"/>
  </si>
  <si>
    <t>地域包括支援センター</t>
    <rPh sb="0" eb="2">
      <t>チイキ</t>
    </rPh>
    <rPh sb="2" eb="4">
      <t>ホウカツ</t>
    </rPh>
    <rPh sb="4" eb="6">
      <t>シエン</t>
    </rPh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</si>
  <si>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6"/>
  </si>
  <si>
    <t>訪問介護（ホームヘルプサービス）</t>
    <rPh sb="0" eb="2">
      <t>ホウモン</t>
    </rPh>
    <rPh sb="2" eb="4">
      <t>カイゴ</t>
    </rPh>
    <phoneticPr fontId="6"/>
  </si>
  <si>
    <t>短期入所生活介護（専用施設のみ）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センヨウ</t>
    </rPh>
    <rPh sb="11" eb="13">
      <t>シセツ</t>
    </rPh>
    <phoneticPr fontId="6"/>
  </si>
  <si>
    <t>訪問入浴介護</t>
    <rPh sb="0" eb="2">
      <t>ホウモン</t>
    </rPh>
    <rPh sb="2" eb="4">
      <t>ニュウヨク</t>
    </rPh>
    <rPh sb="4" eb="6">
      <t>カイゴ</t>
    </rPh>
    <phoneticPr fontId="6"/>
  </si>
  <si>
    <t>小規模多機能型居住介護</t>
    <rPh sb="0" eb="3">
      <t>ショウキボ</t>
    </rPh>
    <rPh sb="3" eb="7">
      <t>タキノウガタ</t>
    </rPh>
    <rPh sb="7" eb="9">
      <t>キョジュウ</t>
    </rPh>
    <rPh sb="9" eb="11">
      <t>カイゴ</t>
    </rPh>
    <phoneticPr fontId="6"/>
  </si>
  <si>
    <t>訪問看護ステーション</t>
    <rPh sb="0" eb="2">
      <t>ホウモン</t>
    </rPh>
    <rPh sb="2" eb="4">
      <t>カンゴ</t>
    </rPh>
    <phoneticPr fontId="6"/>
  </si>
  <si>
    <t>訪問リハビリテーション</t>
    <rPh sb="0" eb="2">
      <t>ホウモン</t>
    </rPh>
    <phoneticPr fontId="6"/>
  </si>
  <si>
    <t>介護予防支援事業所</t>
    <rPh sb="0" eb="2">
      <t>カイゴ</t>
    </rPh>
    <rPh sb="2" eb="4">
      <t>ヨボウ</t>
    </rPh>
    <rPh sb="4" eb="6">
      <t>シエン</t>
    </rPh>
    <rPh sb="6" eb="9">
      <t>ジギョウショ</t>
    </rPh>
    <phoneticPr fontId="6"/>
  </si>
  <si>
    <t>通所介護（デイサービス）</t>
    <rPh sb="0" eb="2">
      <t>ツウショ</t>
    </rPh>
    <rPh sb="2" eb="4">
      <t>カイゴ</t>
    </rPh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</si>
  <si>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</si>
  <si>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通所リハビリテーション（デイケア）</t>
    <rPh sb="0" eb="2">
      <t>ツウショ</t>
    </rPh>
    <phoneticPr fontId="6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</si>
  <si>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</si>
  <si>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</si>
  <si>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</si>
  <si>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福祉用具販売</t>
    <rPh sb="0" eb="2">
      <t>フクシ</t>
    </rPh>
    <rPh sb="2" eb="4">
      <t>ヨウグ</t>
    </rPh>
    <rPh sb="4" eb="6">
      <t>ハンバイ</t>
    </rPh>
    <phoneticPr fontId="6"/>
  </si>
  <si>
    <t>認知症対応型通所介護（認知症デイサービス）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ニンチ</t>
    </rPh>
    <rPh sb="13" eb="14">
      <t>ショウ</t>
    </rPh>
    <phoneticPr fontId="6"/>
  </si>
  <si>
    <t>居宅介護</t>
    <rPh sb="0" eb="2">
      <t>キョタク</t>
    </rPh>
    <rPh sb="2" eb="4">
      <t>カイゴ</t>
    </rPh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</si>
  <si>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</si>
  <si>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施設入所支援</t>
    <rPh sb="0" eb="2">
      <t>シセツ</t>
    </rPh>
    <rPh sb="2" eb="4">
      <t>ニュウショ</t>
    </rPh>
    <rPh sb="4" eb="6">
      <t>シエン</t>
    </rPh>
    <phoneticPr fontId="6"/>
  </si>
  <si>
    <t>行動援護</t>
    <rPh sb="0" eb="2">
      <t>コウドウ</t>
    </rPh>
    <rPh sb="2" eb="4">
      <t>エンゴ</t>
    </rPh>
    <phoneticPr fontId="6"/>
  </si>
  <si>
    <t>相談支援事業</t>
    <rPh sb="0" eb="2">
      <t>ソウダン</t>
    </rPh>
    <rPh sb="2" eb="4">
      <t>シエン</t>
    </rPh>
    <rPh sb="4" eb="6">
      <t>ジギョウ</t>
    </rPh>
    <phoneticPr fontId="6"/>
  </si>
  <si>
    <t>生活介護</t>
    <rPh sb="0" eb="2">
      <t>セイカツ</t>
    </rPh>
    <rPh sb="2" eb="4">
      <t>カイゴ</t>
    </rPh>
    <phoneticPr fontId="6"/>
  </si>
  <si>
    <t>短期入所</t>
    <rPh sb="0" eb="2">
      <t>タンキ</t>
    </rPh>
    <rPh sb="2" eb="4">
      <t>ニュウショ</t>
    </rPh>
    <phoneticPr fontId="6"/>
  </si>
  <si>
    <t>移動支援</t>
    <rPh sb="0" eb="2">
      <t>イドウ</t>
    </rPh>
    <rPh sb="2" eb="4">
      <t>シエン</t>
    </rPh>
    <phoneticPr fontId="6"/>
  </si>
  <si>
    <t>同行援護</t>
    <rPh sb="0" eb="2">
      <t>ドウコウ</t>
    </rPh>
    <rPh sb="2" eb="4">
      <t>エンゴ</t>
    </rPh>
    <phoneticPr fontId="6"/>
  </si>
  <si>
    <t>地域活動支援センター</t>
    <rPh sb="0" eb="2">
      <t>チイキ</t>
    </rPh>
    <rPh sb="2" eb="4">
      <t>カツドウ</t>
    </rPh>
    <rPh sb="4" eb="6">
      <t>シエン</t>
    </rPh>
    <phoneticPr fontId="6"/>
  </si>
  <si>
    <t>自立訓練</t>
    <rPh sb="0" eb="2">
      <t>ジリツ</t>
    </rPh>
    <rPh sb="2" eb="4">
      <t>クンレン</t>
    </rPh>
    <phoneticPr fontId="6"/>
  </si>
  <si>
    <t>日中一時支援</t>
    <rPh sb="0" eb="2">
      <t>ニッチュウ</t>
    </rPh>
    <rPh sb="2" eb="4">
      <t>イチジ</t>
    </rPh>
    <rPh sb="4" eb="6">
      <t>シエン</t>
    </rPh>
    <phoneticPr fontId="6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</si>
  <si>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</si>
  <si>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訪問入浴</t>
    <rPh sb="0" eb="2">
      <t>ホウモン</t>
    </rPh>
    <rPh sb="2" eb="4">
      <t>ニュウヨク</t>
    </rPh>
    <phoneticPr fontId="6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</si>
  <si>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6"/>
  </si>
  <si>
    <t>89 養護・特養老人ホーム等入所者状況</t>
    <rPh sb="6" eb="8">
      <t>トクヨウ</t>
    </rPh>
    <rPh sb="17" eb="19">
      <t>ジョウキョウ</t>
    </rPh>
    <phoneticPr fontId="6"/>
  </si>
  <si>
    <t>施設名・種別</t>
  </si>
  <si>
    <t>所在地</t>
  </si>
  <si>
    <t>入所者数</t>
  </si>
  <si>
    <t>前年度
入所者数</t>
  </si>
  <si>
    <t>養護老人ホーム　信濃寮</t>
  </si>
  <si>
    <t>飯田市</t>
  </si>
  <si>
    <t>養護老人ホーム　天龍荘</t>
    <rPh sb="9" eb="10">
      <t>リュウ</t>
    </rPh>
    <phoneticPr fontId="6"/>
  </si>
  <si>
    <t>下伊那郡天龍村</t>
    <rPh sb="5" eb="6">
      <t>リュウ</t>
    </rPh>
    <phoneticPr fontId="6"/>
  </si>
  <si>
    <t>養護老人ホーム　ハートヒル川路</t>
  </si>
  <si>
    <t>盲老人養護老人ホーム光の園</t>
  </si>
  <si>
    <t>下伊那郡下條村</t>
  </si>
  <si>
    <t>養護老人ホーム　宝泉寮</t>
    <rPh sb="8" eb="9">
      <t>タカラ</t>
    </rPh>
    <rPh sb="9" eb="10">
      <t>イズミ</t>
    </rPh>
    <rPh sb="10" eb="11">
      <t>リョウ</t>
    </rPh>
    <phoneticPr fontId="6"/>
  </si>
  <si>
    <t>愛知県設樂町</t>
    <rPh sb="0" eb="3">
      <t>アイチケン</t>
    </rPh>
    <rPh sb="3" eb="5">
      <t>シダラ</t>
    </rPh>
    <rPh sb="5" eb="6">
      <t>マチ</t>
    </rPh>
    <phoneticPr fontId="6"/>
  </si>
  <si>
    <t>養護老人ホーム　寿和寮</t>
  </si>
  <si>
    <t>茅野市</t>
  </si>
  <si>
    <t>養護老人ホーム　聖母寮</t>
  </si>
  <si>
    <t>諏訪市</t>
  </si>
  <si>
    <t>特別養護老人ホーム　飯田荘</t>
  </si>
  <si>
    <t>特別養護老人ホーム　第二飯田荘</t>
  </si>
  <si>
    <t>特別養護老人ホーム　阿南荘</t>
  </si>
  <si>
    <t>下伊那郡阿南町</t>
  </si>
  <si>
    <t>特別養護老人ホーム　松川荘</t>
  </si>
  <si>
    <t>下伊那郡松川町</t>
  </si>
  <si>
    <t>特別養護老人ホーム　阿智荘</t>
  </si>
  <si>
    <t>下伊那郡阿智村</t>
  </si>
  <si>
    <t>特別養護老人ホーム　天龍荘</t>
    <rPh sb="11" eb="12">
      <t>リュウ</t>
    </rPh>
    <phoneticPr fontId="6"/>
  </si>
  <si>
    <t>下伊那郡天龍村</t>
  </si>
  <si>
    <t>特別養護老人ホーム　遠山荘</t>
    <rPh sb="0" eb="2">
      <t>トクベツ</t>
    </rPh>
    <rPh sb="2" eb="4">
      <t>ヨウゴ</t>
    </rPh>
    <rPh sb="4" eb="6">
      <t>ロウジン</t>
    </rPh>
    <phoneticPr fontId="6"/>
  </si>
  <si>
    <t>飯田市</t>
    <rPh sb="0" eb="3">
      <t>イイダシ</t>
    </rPh>
    <phoneticPr fontId="6"/>
  </si>
  <si>
    <t>特別養護老人ホーム　喬木荘</t>
  </si>
  <si>
    <t>下伊那郡喬木村</t>
  </si>
  <si>
    <t>特別養護老人ホーム　やすおか荘</t>
  </si>
  <si>
    <t>下伊那郡泰阜村</t>
  </si>
  <si>
    <t>特別養護老人ホーム　あさぎりの郷</t>
    <rPh sb="0" eb="2">
      <t>トクベツ</t>
    </rPh>
    <rPh sb="2" eb="4">
      <t>ヨウゴ</t>
    </rPh>
    <rPh sb="4" eb="6">
      <t>ロウジン</t>
    </rPh>
    <rPh sb="15" eb="16">
      <t>サト</t>
    </rPh>
    <phoneticPr fontId="6"/>
  </si>
  <si>
    <t>下伊那郡高森町</t>
    <rPh sb="0" eb="3">
      <t>シモイナ</t>
    </rPh>
    <rPh sb="3" eb="4">
      <t>グン</t>
    </rPh>
    <rPh sb="4" eb="6">
      <t>タカモリ</t>
    </rPh>
    <rPh sb="6" eb="7">
      <t>マチ</t>
    </rPh>
    <phoneticPr fontId="6"/>
  </si>
  <si>
    <t>特別養護老人ホーム　赤石寮</t>
    <rPh sb="10" eb="11">
      <t>アカ</t>
    </rPh>
    <phoneticPr fontId="6"/>
  </si>
  <si>
    <t>※入所者数は飯田市出身者の数</t>
    <rPh sb="1" eb="3">
      <t>ニュウショ</t>
    </rPh>
    <rPh sb="3" eb="4">
      <t>シャ</t>
    </rPh>
    <rPh sb="4" eb="5">
      <t>スウ</t>
    </rPh>
    <rPh sb="6" eb="9">
      <t>イイダシ</t>
    </rPh>
    <rPh sb="9" eb="12">
      <t>シュッシンシャ</t>
    </rPh>
    <rPh sb="13" eb="14">
      <t>カズ</t>
    </rPh>
    <phoneticPr fontId="6"/>
  </si>
  <si>
    <t>90 介護保険認定者一覧表</t>
    <rPh sb="3" eb="5">
      <t>カイゴ</t>
    </rPh>
    <rPh sb="5" eb="7">
      <t>ホケン</t>
    </rPh>
    <rPh sb="7" eb="10">
      <t>ニンテイシャ</t>
    </rPh>
    <rPh sb="10" eb="13">
      <t>イチランヒョウ</t>
    </rPh>
    <phoneticPr fontId="6"/>
  </si>
  <si>
    <t>人数</t>
    <rPh sb="0" eb="1">
      <t>ヒト</t>
    </rPh>
    <phoneticPr fontId="6"/>
  </si>
  <si>
    <t>上村</t>
    <rPh sb="0" eb="2">
      <t>カミムラ</t>
    </rPh>
    <phoneticPr fontId="6"/>
  </si>
  <si>
    <t>南信濃</t>
    <rPh sb="0" eb="3">
      <t>ミナミシナノ</t>
    </rPh>
    <phoneticPr fontId="6"/>
  </si>
  <si>
    <t>住所地特例者</t>
    <rPh sb="0" eb="3">
      <t>ジュウショチ</t>
    </rPh>
    <rPh sb="3" eb="5">
      <t>トクレイ</t>
    </rPh>
    <rPh sb="5" eb="6">
      <t>シャ</t>
    </rPh>
    <phoneticPr fontId="6"/>
  </si>
  <si>
    <t>資料：長寿支援課介護保険係</t>
    <rPh sb="3" eb="5">
      <t>チョウジュ</t>
    </rPh>
    <rPh sb="5" eb="7">
      <t>シエン</t>
    </rPh>
    <rPh sb="7" eb="8">
      <t>カ</t>
    </rPh>
    <rPh sb="8" eb="10">
      <t>カイゴ</t>
    </rPh>
    <rPh sb="10" eb="12">
      <t>ホケン</t>
    </rPh>
    <rPh sb="12" eb="13">
      <t>カカリ</t>
    </rPh>
    <phoneticPr fontId="6"/>
  </si>
  <si>
    <t>91 老人福祉センター利用状況</t>
  </si>
  <si>
    <t>区分</t>
  </si>
  <si>
    <t>利用人数</t>
  </si>
  <si>
    <t>昭和47年5月開設  平成14年度改修
規模…鉄筋コンクリート２階建
延床面積…539.82㎡
生きがいデイサービス事業実施</t>
    <rPh sb="7" eb="9">
      <t>カイセツ</t>
    </rPh>
    <rPh sb="11" eb="13">
      <t>ヘイセイ</t>
    </rPh>
    <rPh sb="15" eb="16">
      <t>ネン</t>
    </rPh>
    <rPh sb="16" eb="17">
      <t>ド</t>
    </rPh>
    <rPh sb="17" eb="19">
      <t>カイシュウ</t>
    </rPh>
    <rPh sb="35" eb="36">
      <t>ノ</t>
    </rPh>
    <rPh sb="36" eb="37">
      <t>ユカ</t>
    </rPh>
    <rPh sb="48" eb="49">
      <t>イ</t>
    </rPh>
    <rPh sb="58" eb="60">
      <t>ジギョウ</t>
    </rPh>
    <rPh sb="60" eb="62">
      <t>ジッシ</t>
    </rPh>
    <phoneticPr fontId="6"/>
  </si>
  <si>
    <t>昭和50年3月開設
規模…鉄筋コンクリート２階建
延床面積…1,002㎡</t>
    <rPh sb="7" eb="9">
      <t>カイセツ</t>
    </rPh>
    <rPh sb="25" eb="26">
      <t>ノ</t>
    </rPh>
    <rPh sb="26" eb="27">
      <t>ユカ</t>
    </rPh>
    <phoneticPr fontId="6"/>
  </si>
  <si>
    <t>資料：長寿支援課 長寿支援係</t>
    <rPh sb="3" eb="5">
      <t>チョウジュ</t>
    </rPh>
    <rPh sb="5" eb="7">
      <t>シエン</t>
    </rPh>
    <rPh sb="7" eb="8">
      <t>カ</t>
    </rPh>
    <rPh sb="9" eb="11">
      <t>チョウジュ</t>
    </rPh>
    <rPh sb="11" eb="13">
      <t>シエン</t>
    </rPh>
    <rPh sb="13" eb="14">
      <t>ガカリ</t>
    </rPh>
    <phoneticPr fontId="6"/>
  </si>
  <si>
    <t>　　　　　　　　　　生年別
 区分</t>
    <rPh sb="10" eb="12">
      <t>セイネン</t>
    </rPh>
    <rPh sb="12" eb="13">
      <t>ベツ</t>
    </rPh>
    <rPh sb="16" eb="18">
      <t>クブン</t>
    </rPh>
    <phoneticPr fontId="6"/>
  </si>
  <si>
    <t>就学前児童数</t>
  </si>
  <si>
    <t>資料：子育て支援課</t>
    <rPh sb="3" eb="5">
      <t>コソダ</t>
    </rPh>
    <rPh sb="6" eb="8">
      <t>シエン</t>
    </rPh>
    <rPh sb="8" eb="9">
      <t>カ</t>
    </rPh>
    <phoneticPr fontId="6"/>
  </si>
  <si>
    <t>年度
所名</t>
    <rPh sb="3" eb="4">
      <t>ショ</t>
    </rPh>
    <phoneticPr fontId="6"/>
  </si>
  <si>
    <t>保育
所数</t>
    <rPh sb="3" eb="4">
      <t>ショ</t>
    </rPh>
    <phoneticPr fontId="6"/>
  </si>
  <si>
    <t>入所児数</t>
    <rPh sb="0" eb="2">
      <t>ニュウショ</t>
    </rPh>
    <phoneticPr fontId="6"/>
  </si>
  <si>
    <t>園長</t>
  </si>
  <si>
    <t>保育士</t>
    <rPh sb="0" eb="2">
      <t>ホイク</t>
    </rPh>
    <rPh sb="2" eb="3">
      <t>シ</t>
    </rPh>
    <phoneticPr fontId="6"/>
  </si>
  <si>
    <t>その他</t>
  </si>
  <si>
    <t>3歳
未満</t>
  </si>
  <si>
    <t>3歳児</t>
  </si>
  <si>
    <t>4歳児</t>
  </si>
  <si>
    <t>5歳児</t>
  </si>
  <si>
    <t>認可公立保育所</t>
    <rPh sb="6" eb="7">
      <t>ショ</t>
    </rPh>
    <phoneticPr fontId="6"/>
  </si>
  <si>
    <t>丸山保育園</t>
  </si>
  <si>
    <t>座光寺保育園</t>
  </si>
  <si>
    <t>松尾東保育園</t>
  </si>
  <si>
    <t>下久堅保育園</t>
  </si>
  <si>
    <t>上久堅保育園</t>
  </si>
  <si>
    <t>龍江保育園</t>
  </si>
  <si>
    <t>竜丘保育園</t>
  </si>
  <si>
    <t>川路保育園</t>
  </si>
  <si>
    <t>三穂保育園</t>
  </si>
  <si>
    <t>山本保育園</t>
  </si>
  <si>
    <t>中村保育園</t>
  </si>
  <si>
    <t>殿岡保育園</t>
  </si>
  <si>
    <t>鼎みつば保育園</t>
  </si>
  <si>
    <t>上郷西保育園</t>
  </si>
  <si>
    <t>上村保育園</t>
    <rPh sb="0" eb="2">
      <t>カミムラ</t>
    </rPh>
    <rPh sb="2" eb="5">
      <t>ホイクエン</t>
    </rPh>
    <phoneticPr fontId="6"/>
  </si>
  <si>
    <t>和田保育園</t>
    <rPh sb="0" eb="2">
      <t>ワダ</t>
    </rPh>
    <rPh sb="2" eb="5">
      <t>ホイクエン</t>
    </rPh>
    <phoneticPr fontId="6"/>
  </si>
  <si>
    <t>他町村からの通園児数</t>
    <rPh sb="0" eb="1">
      <t>タ</t>
    </rPh>
    <rPh sb="1" eb="3">
      <t>チョウソン</t>
    </rPh>
    <rPh sb="6" eb="8">
      <t>ツウエン</t>
    </rPh>
    <rPh sb="8" eb="9">
      <t>ジドウ</t>
    </rPh>
    <rPh sb="9" eb="10">
      <t>スウ</t>
    </rPh>
    <phoneticPr fontId="6"/>
  </si>
  <si>
    <t>認可私立保育所</t>
    <rPh sb="0" eb="1">
      <t>ニン</t>
    </rPh>
    <rPh sb="1" eb="2">
      <t>キョカ</t>
    </rPh>
    <rPh sb="2" eb="4">
      <t>シリツ</t>
    </rPh>
    <rPh sb="4" eb="6">
      <t>ホイク</t>
    </rPh>
    <rPh sb="6" eb="7">
      <t>ジョ</t>
    </rPh>
    <phoneticPr fontId="6"/>
  </si>
  <si>
    <t>飯田仏教保育園</t>
    <rPh sb="0" eb="2">
      <t>イイダ</t>
    </rPh>
    <phoneticPr fontId="6"/>
  </si>
  <si>
    <t>飯田中央保育園</t>
  </si>
  <si>
    <t>飯田子供の園保育園</t>
    <rPh sb="6" eb="9">
      <t>ホイクエン</t>
    </rPh>
    <phoneticPr fontId="6"/>
  </si>
  <si>
    <t>時又保育園</t>
  </si>
  <si>
    <t>風越保育園</t>
  </si>
  <si>
    <t>伊賀良保育園</t>
  </si>
  <si>
    <t>育良保育園</t>
  </si>
  <si>
    <t>慈光保育園</t>
  </si>
  <si>
    <t>さくら保育園</t>
  </si>
  <si>
    <t>（さくら保育園久米分園）</t>
    <rPh sb="4" eb="7">
      <t>ホイクエン</t>
    </rPh>
    <rPh sb="7" eb="9">
      <t>クメ</t>
    </rPh>
    <rPh sb="9" eb="11">
      <t>ワケゾノ</t>
    </rPh>
    <phoneticPr fontId="6"/>
  </si>
  <si>
    <t>-</t>
    <phoneticPr fontId="4"/>
  </si>
  <si>
    <t>羽場保育園</t>
  </si>
  <si>
    <t>明星保育園</t>
  </si>
  <si>
    <t>高松保育園</t>
  </si>
  <si>
    <t>あすなろ保育園</t>
    <rPh sb="4" eb="7">
      <t>ホイクエン</t>
    </rPh>
    <phoneticPr fontId="6"/>
  </si>
  <si>
    <t>千代保育園</t>
    <rPh sb="0" eb="2">
      <t>チヨ</t>
    </rPh>
    <phoneticPr fontId="6"/>
  </si>
  <si>
    <t>（千代保育園千栄分園）</t>
    <rPh sb="1" eb="3">
      <t>チヨ</t>
    </rPh>
    <rPh sb="3" eb="6">
      <t>ホイクエン</t>
    </rPh>
    <rPh sb="6" eb="8">
      <t>チハエ</t>
    </rPh>
    <rPh sb="8" eb="10">
      <t>ワケゾノ</t>
    </rPh>
    <phoneticPr fontId="6"/>
  </si>
  <si>
    <t>慈光松尾保育園</t>
    <rPh sb="0" eb="1">
      <t>ジ</t>
    </rPh>
    <rPh sb="1" eb="2">
      <t>コウ</t>
    </rPh>
    <phoneticPr fontId="6"/>
  </si>
  <si>
    <t>資料：子育て支援課</t>
    <rPh sb="0" eb="2">
      <t>シリョウ</t>
    </rPh>
    <rPh sb="3" eb="5">
      <t>コソダ</t>
    </rPh>
    <rPh sb="6" eb="9">
      <t>シエンカ</t>
    </rPh>
    <phoneticPr fontId="6"/>
  </si>
  <si>
    <t>93-2 地域子育て支援拠点の状況</t>
    <rPh sb="5" eb="7">
      <t>チイキ</t>
    </rPh>
    <rPh sb="7" eb="9">
      <t>コソダ</t>
    </rPh>
    <rPh sb="10" eb="12">
      <t>シエン</t>
    </rPh>
    <rPh sb="12" eb="14">
      <t>キョテン</t>
    </rPh>
    <phoneticPr fontId="6"/>
  </si>
  <si>
    <t>年度
・
名称</t>
    <rPh sb="5" eb="7">
      <t>メイショウ</t>
    </rPh>
    <phoneticPr fontId="6"/>
  </si>
  <si>
    <t>各年度の実績</t>
    <rPh sb="0" eb="3">
      <t>カクネンド</t>
    </rPh>
    <rPh sb="4" eb="6">
      <t>ジッセキ</t>
    </rPh>
    <phoneticPr fontId="6"/>
  </si>
  <si>
    <t>年間
日数</t>
    <rPh sb="0" eb="2">
      <t>ネンカン</t>
    </rPh>
    <rPh sb="3" eb="5">
      <t>ニッスウ</t>
    </rPh>
    <phoneticPr fontId="6"/>
  </si>
  <si>
    <t>年間延べ利用者数</t>
    <phoneticPr fontId="6"/>
  </si>
  <si>
    <t>おとな</t>
    <phoneticPr fontId="6"/>
  </si>
  <si>
    <t>子ども</t>
    <rPh sb="0" eb="1">
      <t>コ</t>
    </rPh>
    <phoneticPr fontId="6"/>
  </si>
  <si>
    <t>合計</t>
    <rPh sb="0" eb="2">
      <t>ゴウケイ</t>
    </rPh>
    <phoneticPr fontId="6"/>
  </si>
  <si>
    <t>子育てサロン
おしゃべりサラダ</t>
    <rPh sb="0" eb="2">
      <t>コソダ</t>
    </rPh>
    <phoneticPr fontId="6"/>
  </si>
  <si>
    <t>10:00～15:00
(5時間)</t>
    <rPh sb="14" eb="16">
      <t>ジカン</t>
    </rPh>
    <phoneticPr fontId="6"/>
  </si>
  <si>
    <t>おしゃべりポトフ</t>
    <phoneticPr fontId="6"/>
  </si>
  <si>
    <t>9:30～14:30
(5時間)</t>
    <rPh sb="13" eb="15">
      <t>ジカン</t>
    </rPh>
    <phoneticPr fontId="6"/>
  </si>
  <si>
    <t>火
（週１日）</t>
    <rPh sb="0" eb="1">
      <t>カ</t>
    </rPh>
    <rPh sb="3" eb="4">
      <t>シュウ</t>
    </rPh>
    <rPh sb="5" eb="6">
      <t>ヒ</t>
    </rPh>
    <phoneticPr fontId="6"/>
  </si>
  <si>
    <t>座光寺
つどいの広場</t>
    <rPh sb="8" eb="10">
      <t>ヒロバ</t>
    </rPh>
    <phoneticPr fontId="6"/>
  </si>
  <si>
    <t>9:30～15:30
(6時間)</t>
    <rPh sb="13" eb="15">
      <t>ジカン</t>
    </rPh>
    <phoneticPr fontId="6"/>
  </si>
  <si>
    <t>月～金
（週5日）</t>
    <rPh sb="0" eb="1">
      <t>ゲツ</t>
    </rPh>
    <rPh sb="2" eb="3">
      <t>キン</t>
    </rPh>
    <rPh sb="5" eb="6">
      <t>シュウ</t>
    </rPh>
    <rPh sb="7" eb="8">
      <t>ニチ</t>
    </rPh>
    <phoneticPr fontId="6"/>
  </si>
  <si>
    <t>学）高松学園</t>
    <rPh sb="0" eb="1">
      <t>ガク</t>
    </rPh>
    <rPh sb="2" eb="4">
      <t>タカマツ</t>
    </rPh>
    <rPh sb="4" eb="6">
      <t>ガクエン</t>
    </rPh>
    <phoneticPr fontId="6"/>
  </si>
  <si>
    <t>なかよし広場
ぞうさん</t>
    <phoneticPr fontId="6"/>
  </si>
  <si>
    <t>火～金
（週4日）</t>
    <rPh sb="0" eb="1">
      <t>カ</t>
    </rPh>
    <rPh sb="2" eb="3">
      <t>キン</t>
    </rPh>
    <rPh sb="5" eb="6">
      <t>シュウ</t>
    </rPh>
    <rPh sb="7" eb="8">
      <t>ニチ</t>
    </rPh>
    <phoneticPr fontId="6"/>
  </si>
  <si>
    <t>社福）白鳥会</t>
    <rPh sb="0" eb="1">
      <t>シャ</t>
    </rPh>
    <rPh sb="1" eb="2">
      <t>フク</t>
    </rPh>
    <rPh sb="3" eb="5">
      <t>シラトリ</t>
    </rPh>
    <rPh sb="5" eb="6">
      <t>カイ</t>
    </rPh>
    <phoneticPr fontId="6"/>
  </si>
  <si>
    <t>ひだまりサロン</t>
    <phoneticPr fontId="6"/>
  </si>
  <si>
    <t>月～水
（週3日）</t>
    <rPh sb="0" eb="1">
      <t>ゲツ</t>
    </rPh>
    <rPh sb="2" eb="3">
      <t>ミズ</t>
    </rPh>
    <rPh sb="5" eb="6">
      <t>シュウ</t>
    </rPh>
    <rPh sb="7" eb="8">
      <t>ニチ</t>
    </rPh>
    <phoneticPr fontId="6"/>
  </si>
  <si>
    <t>くまさんのおうち</t>
    <phoneticPr fontId="6"/>
  </si>
  <si>
    <t>社福）千代
しゃくなげの会</t>
    <rPh sb="0" eb="1">
      <t>シャ</t>
    </rPh>
    <rPh sb="1" eb="2">
      <t>フク</t>
    </rPh>
    <rPh sb="3" eb="5">
      <t>チヨ</t>
    </rPh>
    <rPh sb="12" eb="13">
      <t>カイ</t>
    </rPh>
    <phoneticPr fontId="6"/>
  </si>
  <si>
    <t>月・水・金
（週3日）</t>
    <rPh sb="0" eb="1">
      <t>ゲツ</t>
    </rPh>
    <rPh sb="2" eb="3">
      <t>スイ</t>
    </rPh>
    <rPh sb="4" eb="5">
      <t>キン</t>
    </rPh>
    <rPh sb="7" eb="8">
      <t>シュウ</t>
    </rPh>
    <rPh sb="9" eb="10">
      <t>ニチ</t>
    </rPh>
    <phoneticPr fontId="6"/>
  </si>
  <si>
    <t>親子であそぼ♪森っこ</t>
    <rPh sb="0" eb="2">
      <t>オヤコ</t>
    </rPh>
    <rPh sb="7" eb="8">
      <t>モリ</t>
    </rPh>
    <phoneticPr fontId="6"/>
  </si>
  <si>
    <t>ゆるり飯沼</t>
    <rPh sb="3" eb="5">
      <t>イイヌマ</t>
    </rPh>
    <phoneticPr fontId="6"/>
  </si>
  <si>
    <t>感環自然村</t>
    <rPh sb="0" eb="1">
      <t>カン</t>
    </rPh>
    <rPh sb="1" eb="2">
      <t>カン</t>
    </rPh>
    <rPh sb="2" eb="4">
      <t>シゼン</t>
    </rPh>
    <rPh sb="4" eb="5">
      <t>ムラ</t>
    </rPh>
    <phoneticPr fontId="6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</si>
  <si>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6"/>
  </si>
  <si>
    <t>児童扶養手当</t>
  </si>
  <si>
    <t>特別児童扶養手当</t>
  </si>
  <si>
    <t>受給権者</t>
    <rPh sb="2" eb="3">
      <t>ケン</t>
    </rPh>
    <phoneticPr fontId="6"/>
  </si>
  <si>
    <t>各年9月30日現在</t>
    <phoneticPr fontId="6"/>
  </si>
  <si>
    <t>年度</t>
    <rPh sb="0" eb="1">
      <t>ネン</t>
    </rPh>
    <rPh sb="1" eb="2">
      <t>ド</t>
    </rPh>
    <phoneticPr fontId="6"/>
  </si>
  <si>
    <t>受給者数</t>
    <rPh sb="0" eb="3">
      <t>ジュキュウシャ</t>
    </rPh>
    <rPh sb="3" eb="4">
      <t>スウ</t>
    </rPh>
    <phoneticPr fontId="6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</si>
  <si>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6"/>
  </si>
  <si>
    <t>96 児童館・児童センター・児童クラブ設置状況</t>
    <rPh sb="14" eb="16">
      <t>ジドウ</t>
    </rPh>
    <phoneticPr fontId="6"/>
  </si>
  <si>
    <t>名称</t>
  </si>
  <si>
    <t>敷地面積</t>
  </si>
  <si>
    <t>建物構造</t>
  </si>
  <si>
    <t>施設内容</t>
  </si>
  <si>
    <t>開設年月日</t>
  </si>
  <si>
    <t>人</t>
    <rPh sb="0" eb="1">
      <t>ニン</t>
    </rPh>
    <phoneticPr fontId="6"/>
  </si>
  <si>
    <t>桐林245番地1</t>
    <rPh sb="5" eb="7">
      <t>バンチ</t>
    </rPh>
    <phoneticPr fontId="6"/>
  </si>
  <si>
    <t>鉄骨２階</t>
  </si>
  <si>
    <t>集会室・遊戯室</t>
    <rPh sb="0" eb="3">
      <t>シュウカイシツ</t>
    </rPh>
    <rPh sb="4" eb="7">
      <t>ユウギシツ</t>
    </rPh>
    <phoneticPr fontId="6"/>
  </si>
  <si>
    <t>今宮町2丁目113番地1</t>
    <rPh sb="9" eb="11">
      <t>バンチ</t>
    </rPh>
    <phoneticPr fontId="6"/>
  </si>
  <si>
    <t>〃</t>
  </si>
  <si>
    <t>座光寺児童センター</t>
  </si>
  <si>
    <t>座光寺1726番地1</t>
    <rPh sb="7" eb="9">
      <t>バンチ</t>
    </rPh>
    <phoneticPr fontId="6"/>
  </si>
  <si>
    <t>鉄骨平屋</t>
  </si>
  <si>
    <t>山本児童センター</t>
  </si>
  <si>
    <t>竹佐693番地1</t>
    <rPh sb="5" eb="7">
      <t>バンチ</t>
    </rPh>
    <phoneticPr fontId="6"/>
  </si>
  <si>
    <t>鼎児童センター</t>
    <rPh sb="0" eb="1">
      <t>カナエ</t>
    </rPh>
    <rPh sb="1" eb="3">
      <t>ジドウ</t>
    </rPh>
    <phoneticPr fontId="6"/>
  </si>
  <si>
    <t>鼎中平2451番地9</t>
    <rPh sb="0" eb="1">
      <t>カナエ</t>
    </rPh>
    <rPh sb="1" eb="3">
      <t>ナカダイラ</t>
    </rPh>
    <rPh sb="7" eb="9">
      <t>バンチ</t>
    </rPh>
    <phoneticPr fontId="6"/>
  </si>
  <si>
    <t>別府児童館</t>
  </si>
  <si>
    <t>上郷別府1195番地</t>
    <rPh sb="8" eb="10">
      <t>バンチ</t>
    </rPh>
    <phoneticPr fontId="6"/>
  </si>
  <si>
    <t>木造２階</t>
  </si>
  <si>
    <t>高松児童館</t>
  </si>
  <si>
    <t>上郷黒田238番地1</t>
    <rPh sb="7" eb="9">
      <t>バンチ</t>
    </rPh>
    <phoneticPr fontId="6"/>
  </si>
  <si>
    <t>松尾第1・第2児童クラブ</t>
    <rPh sb="2" eb="3">
      <t>ダイ</t>
    </rPh>
    <rPh sb="5" eb="6">
      <t>ダイ</t>
    </rPh>
    <phoneticPr fontId="6"/>
  </si>
  <si>
    <t>松尾城4014番地</t>
    <rPh sb="7" eb="9">
      <t>バンチ</t>
    </rPh>
    <phoneticPr fontId="6"/>
  </si>
  <si>
    <t>木造一部2階</t>
    <rPh sb="0" eb="2">
      <t>モクゾウ</t>
    </rPh>
    <rPh sb="2" eb="4">
      <t>イチブ</t>
    </rPh>
    <rPh sb="5" eb="6">
      <t>カイ</t>
    </rPh>
    <phoneticPr fontId="6"/>
  </si>
  <si>
    <t>下久堅児童クラブ</t>
  </si>
  <si>
    <t>下久堅知久平118番地1</t>
    <rPh sb="9" eb="11">
      <t>バンチ</t>
    </rPh>
    <phoneticPr fontId="6"/>
  </si>
  <si>
    <t>木造平屋</t>
    <rPh sb="0" eb="2">
      <t>モクゾウ</t>
    </rPh>
    <rPh sb="2" eb="4">
      <t>ヒラヤ</t>
    </rPh>
    <phoneticPr fontId="6"/>
  </si>
  <si>
    <t>集会室、学習室</t>
    <rPh sb="2" eb="3">
      <t>シツ</t>
    </rPh>
    <rPh sb="4" eb="7">
      <t>ガクシュウシツ</t>
    </rPh>
    <phoneticPr fontId="6"/>
  </si>
  <si>
    <t>龍江児童クラブ</t>
  </si>
  <si>
    <t>龍江3539番地</t>
    <rPh sb="6" eb="8">
      <t>バンチ</t>
    </rPh>
    <phoneticPr fontId="6"/>
  </si>
  <si>
    <t>橋南児童クラブ</t>
  </si>
  <si>
    <t>追手町1丁目25番地1</t>
    <rPh sb="8" eb="10">
      <t>バンチ</t>
    </rPh>
    <phoneticPr fontId="6"/>
  </si>
  <si>
    <t>伊賀良第1・第2児童クラブ</t>
    <rPh sb="3" eb="4">
      <t>ダイ</t>
    </rPh>
    <rPh sb="6" eb="7">
      <t>ダイ</t>
    </rPh>
    <phoneticPr fontId="6"/>
  </si>
  <si>
    <t>大瀬木1106番地1</t>
    <rPh sb="0" eb="2">
      <t>オオゼ</t>
    </rPh>
    <rPh sb="2" eb="3">
      <t>キ</t>
    </rPh>
    <rPh sb="7" eb="9">
      <t>バンチ</t>
    </rPh>
    <phoneticPr fontId="6"/>
  </si>
  <si>
    <t>集会室、遊戯室</t>
    <rPh sb="2" eb="3">
      <t>シツ</t>
    </rPh>
    <rPh sb="4" eb="6">
      <t>ユウギ</t>
    </rPh>
    <phoneticPr fontId="6"/>
  </si>
  <si>
    <t>浜井場児童クラブ</t>
  </si>
  <si>
    <t>小伝馬町1丁目3503番地</t>
  </si>
  <si>
    <t>鉄筋ＣＲ</t>
    <rPh sb="0" eb="2">
      <t>テッキン</t>
    </rPh>
    <phoneticPr fontId="6"/>
  </si>
  <si>
    <t>川路児童クラブ</t>
    <rPh sb="0" eb="2">
      <t>カワジ</t>
    </rPh>
    <rPh sb="2" eb="4">
      <t>ジドウ</t>
    </rPh>
    <phoneticPr fontId="6"/>
  </si>
  <si>
    <t>川路3457番地1</t>
    <rPh sb="0" eb="2">
      <t>カワジ</t>
    </rPh>
    <rPh sb="6" eb="8">
      <t>バンチ</t>
    </rPh>
    <phoneticPr fontId="6"/>
  </si>
  <si>
    <t>切石児童クラブ</t>
    <rPh sb="0" eb="2">
      <t>キリイシ</t>
    </rPh>
    <rPh sb="2" eb="4">
      <t>ジドウ</t>
    </rPh>
    <phoneticPr fontId="6"/>
  </si>
  <si>
    <t>鼎切石4635番地1</t>
    <rPh sb="0" eb="1">
      <t>カナエ</t>
    </rPh>
    <rPh sb="1" eb="3">
      <t>キリイシ</t>
    </rPh>
    <rPh sb="7" eb="9">
      <t>バンチ</t>
    </rPh>
    <phoneticPr fontId="6"/>
  </si>
  <si>
    <t>三穂児童クラブ</t>
    <rPh sb="0" eb="2">
      <t>ミホ</t>
    </rPh>
    <rPh sb="2" eb="4">
      <t>ジドウ</t>
    </rPh>
    <phoneticPr fontId="6"/>
  </si>
  <si>
    <t>伊豆木3778番地</t>
    <rPh sb="0" eb="3">
      <t>イズキ</t>
    </rPh>
    <rPh sb="7" eb="9">
      <t>バンチ</t>
    </rPh>
    <phoneticPr fontId="6"/>
  </si>
  <si>
    <t>上久堅児童クラブ</t>
    <rPh sb="0" eb="3">
      <t>カミヒサカタ</t>
    </rPh>
    <rPh sb="3" eb="5">
      <t>ジドウ</t>
    </rPh>
    <phoneticPr fontId="6"/>
  </si>
  <si>
    <t>上久堅7606番地</t>
    <rPh sb="0" eb="3">
      <t>カミヒサカタ</t>
    </rPh>
    <rPh sb="7" eb="9">
      <t>バンチ</t>
    </rPh>
    <phoneticPr fontId="6"/>
  </si>
  <si>
    <t>上郷児童クラブ</t>
    <rPh sb="0" eb="2">
      <t>カミサト</t>
    </rPh>
    <rPh sb="2" eb="4">
      <t>ジドウ</t>
    </rPh>
    <phoneticPr fontId="6"/>
  </si>
  <si>
    <t>上郷飯沼3118番地</t>
    <rPh sb="0" eb="2">
      <t>カミサト</t>
    </rPh>
    <rPh sb="2" eb="4">
      <t>イイヌマ</t>
    </rPh>
    <rPh sb="8" eb="10">
      <t>バンチ</t>
    </rPh>
    <phoneticPr fontId="6"/>
  </si>
  <si>
    <t>鼎児童クラブ</t>
    <rPh sb="0" eb="1">
      <t>カナエ</t>
    </rPh>
    <rPh sb="1" eb="3">
      <t>ジドウ</t>
    </rPh>
    <phoneticPr fontId="6"/>
  </si>
  <si>
    <t>鼎中平1958番地3</t>
    <rPh sb="0" eb="1">
      <t>カナエ</t>
    </rPh>
    <rPh sb="1" eb="3">
      <t>ナカヒラ</t>
    </rPh>
    <rPh sb="7" eb="9">
      <t>バンチ</t>
    </rPh>
    <phoneticPr fontId="6"/>
  </si>
  <si>
    <t>松尾第3児童クラブ</t>
    <rPh sb="0" eb="2">
      <t>マツオ</t>
    </rPh>
    <rPh sb="2" eb="3">
      <t>ダイ</t>
    </rPh>
    <rPh sb="4" eb="6">
      <t>ジドウ</t>
    </rPh>
    <phoneticPr fontId="6"/>
  </si>
  <si>
    <t>松尾城3800-1</t>
    <rPh sb="0" eb="2">
      <t>マツオ</t>
    </rPh>
    <rPh sb="2" eb="3">
      <t>シロ</t>
    </rPh>
    <phoneticPr fontId="6"/>
  </si>
  <si>
    <t>いくら児童センター</t>
    <rPh sb="3" eb="5">
      <t>ジドウ</t>
    </rPh>
    <phoneticPr fontId="6"/>
  </si>
  <si>
    <t>北方130</t>
    <rPh sb="0" eb="2">
      <t>キタカタ</t>
    </rPh>
    <phoneticPr fontId="6"/>
  </si>
  <si>
    <t>千代学童保育</t>
    <rPh sb="0" eb="2">
      <t>チヨ</t>
    </rPh>
    <rPh sb="2" eb="4">
      <t>ガクドウ</t>
    </rPh>
    <rPh sb="4" eb="6">
      <t>ホイク</t>
    </rPh>
    <phoneticPr fontId="6"/>
  </si>
  <si>
    <t>千代932-5</t>
    <rPh sb="0" eb="2">
      <t>チヨ</t>
    </rPh>
    <phoneticPr fontId="6"/>
  </si>
  <si>
    <t>資料：教育委員会学校教育課</t>
    <rPh sb="3" eb="8">
      <t>キョウイ</t>
    </rPh>
    <rPh sb="8" eb="10">
      <t>ガッコウ</t>
    </rPh>
    <rPh sb="10" eb="12">
      <t>キョウイク</t>
    </rPh>
    <phoneticPr fontId="6"/>
  </si>
  <si>
    <t>97 助産施設</t>
  </si>
  <si>
    <t>設置主体</t>
  </si>
  <si>
    <t>母子定員</t>
  </si>
  <si>
    <t>たひら母乳育児相談室</t>
    <rPh sb="3" eb="5">
      <t>ボニュウ</t>
    </rPh>
    <rPh sb="5" eb="7">
      <t>イクジ</t>
    </rPh>
    <rPh sb="7" eb="10">
      <t>ソウダンシツ</t>
    </rPh>
    <phoneticPr fontId="6"/>
  </si>
  <si>
    <t>飯田市下久堅小林814</t>
    <rPh sb="0" eb="3">
      <t>イイダシ</t>
    </rPh>
    <rPh sb="3" eb="4">
      <t>シタ</t>
    </rPh>
    <rPh sb="4" eb="6">
      <t>ヒサカタ</t>
    </rPh>
    <rPh sb="6" eb="8">
      <t>コバヤシ</t>
    </rPh>
    <phoneticPr fontId="6"/>
  </si>
  <si>
    <t>個人</t>
    <rPh sb="0" eb="2">
      <t>コジン</t>
    </rPh>
    <phoneticPr fontId="6"/>
  </si>
  <si>
    <t>バースコンダクター・楽育</t>
    <rPh sb="10" eb="11">
      <t>ラク</t>
    </rPh>
    <rPh sb="11" eb="12">
      <t>イク</t>
    </rPh>
    <phoneticPr fontId="6"/>
  </si>
  <si>
    <t>飯田市三日市場1317-8</t>
    <rPh sb="0" eb="3">
      <t>イイダシ</t>
    </rPh>
    <rPh sb="3" eb="5">
      <t>ミッカ</t>
    </rPh>
    <rPh sb="5" eb="7">
      <t>イチバ</t>
    </rPh>
    <phoneticPr fontId="6"/>
  </si>
  <si>
    <t>無床</t>
  </si>
  <si>
    <t>（出張のみ）</t>
    <rPh sb="1" eb="3">
      <t>シュッチョウ</t>
    </rPh>
    <phoneticPr fontId="6"/>
  </si>
  <si>
    <t>よしみ助産院</t>
    <rPh sb="3" eb="6">
      <t>ジョサンイン</t>
    </rPh>
    <phoneticPr fontId="6"/>
  </si>
  <si>
    <t>飯田市立石710</t>
    <rPh sb="0" eb="3">
      <t>イイダシ</t>
    </rPh>
    <rPh sb="3" eb="4">
      <t>タ</t>
    </rPh>
    <rPh sb="4" eb="5">
      <t>イシ</t>
    </rPh>
    <phoneticPr fontId="6"/>
  </si>
  <si>
    <t>資料：飯田保健福祉事務所</t>
    <rPh sb="7" eb="9">
      <t>フクシ</t>
    </rPh>
    <rPh sb="9" eb="11">
      <t>ジム</t>
    </rPh>
    <phoneticPr fontId="6"/>
  </si>
  <si>
    <t>　　　　　　　　　　　等級
障害別</t>
    <rPh sb="11" eb="13">
      <t>トウキュウ</t>
    </rPh>
    <rPh sb="14" eb="16">
      <t>ショウガイ</t>
    </rPh>
    <rPh sb="16" eb="17">
      <t>ベツ</t>
    </rPh>
    <phoneticPr fontId="6"/>
  </si>
  <si>
    <t>計</t>
  </si>
  <si>
    <t>男</t>
  </si>
  <si>
    <t>女</t>
  </si>
  <si>
    <t>構成比
(%)</t>
  </si>
  <si>
    <t>総数</t>
    <phoneticPr fontId="6"/>
  </si>
  <si>
    <t>視覚障害</t>
  </si>
  <si>
    <t>聴覚障害</t>
  </si>
  <si>
    <t>音声言語機能障害</t>
    <rPh sb="4" eb="6">
      <t>キノウ</t>
    </rPh>
    <phoneticPr fontId="6"/>
  </si>
  <si>
    <t>肢体不自由</t>
  </si>
  <si>
    <t>上肢</t>
  </si>
  <si>
    <t>機能障害</t>
  </si>
  <si>
    <t>下肢</t>
  </si>
  <si>
    <t>体幹機能障害</t>
    <rPh sb="2" eb="4">
      <t>キノウ</t>
    </rPh>
    <phoneticPr fontId="6"/>
  </si>
  <si>
    <t>内部機能障害</t>
    <rPh sb="2" eb="4">
      <t>キノウ</t>
    </rPh>
    <phoneticPr fontId="6"/>
  </si>
  <si>
    <t>平衡機能障害</t>
  </si>
  <si>
    <t>そしゃく機能障害</t>
    <rPh sb="4" eb="6">
      <t>キノウ</t>
    </rPh>
    <rPh sb="6" eb="8">
      <t>ショウガイ</t>
    </rPh>
    <phoneticPr fontId="6"/>
  </si>
  <si>
    <t>資料：福祉課障害福祉係</t>
  </si>
  <si>
    <t>99 知的障害者名簿登載者数</t>
    <rPh sb="3" eb="5">
      <t>チテキ</t>
    </rPh>
    <rPh sb="5" eb="8">
      <t>ショウガイシャ</t>
    </rPh>
    <phoneticPr fontId="6"/>
  </si>
  <si>
    <t>各年4月1日現在</t>
  </si>
  <si>
    <t>年</t>
    <phoneticPr fontId="6"/>
  </si>
  <si>
    <t>18歳未満</t>
  </si>
  <si>
    <t>18歳以上</t>
  </si>
  <si>
    <t>施設入所者数(再掲)</t>
    <rPh sb="2" eb="5">
      <t>ニュウショシャ</t>
    </rPh>
    <phoneticPr fontId="6"/>
  </si>
  <si>
    <t>入所人数</t>
    <rPh sb="0" eb="2">
      <t>ニュウショ</t>
    </rPh>
    <phoneticPr fontId="6"/>
  </si>
  <si>
    <t>入所
施設数</t>
    <rPh sb="0" eb="2">
      <t>ニュウショ</t>
    </rPh>
    <phoneticPr fontId="6"/>
  </si>
  <si>
    <t>100 国民年金加入の状況</t>
  </si>
  <si>
    <t>加入者数</t>
  </si>
  <si>
    <t>不在</t>
  </si>
  <si>
    <t>付加保険料</t>
  </si>
  <si>
    <t>保険料</t>
  </si>
  <si>
    <t>1号
被保険者</t>
  </si>
  <si>
    <t>被保険者数</t>
  </si>
  <si>
    <t>免除者数</t>
  </si>
  <si>
    <t>納付額
（千円）</t>
  </si>
  <si>
    <t>101 国民年金受給の状況</t>
  </si>
  <si>
    <t>受給者別内訳</t>
  </si>
  <si>
    <t>受給者
（人）</t>
  </si>
  <si>
    <t>受給金額
（千円）</t>
  </si>
  <si>
    <t>老齢年金
（人）</t>
  </si>
  <si>
    <t>障害年金
（人）</t>
  </si>
  <si>
    <t>遺族年金
（人）</t>
  </si>
  <si>
    <t>老齢年金</t>
  </si>
  <si>
    <t>障害年金</t>
  </si>
  <si>
    <t>母子年金</t>
  </si>
  <si>
    <t>特別給付金</t>
  </si>
  <si>
    <t>103 共同募金の状況</t>
    <phoneticPr fontId="6"/>
  </si>
  <si>
    <t>(単位 円）</t>
    <rPh sb="1" eb="3">
      <t>タンイ</t>
    </rPh>
    <rPh sb="4" eb="5">
      <t>エン</t>
    </rPh>
    <phoneticPr fontId="6"/>
  </si>
  <si>
    <t>目標額</t>
  </si>
  <si>
    <t>実績額</t>
  </si>
  <si>
    <t>目標に対する比</t>
    <phoneticPr fontId="6"/>
  </si>
  <si>
    <t>総額</t>
  </si>
  <si>
    <t>戸別</t>
  </si>
  <si>
    <t>街頭その他</t>
  </si>
  <si>
    <t>法人</t>
  </si>
  <si>
    <t>配分先</t>
  </si>
  <si>
    <t>金額</t>
  </si>
  <si>
    <t>県共同募金会</t>
  </si>
  <si>
    <t>歳末激励金</t>
    <phoneticPr fontId="6"/>
  </si>
  <si>
    <t>市社会福祉協議会</t>
  </si>
  <si>
    <t>まちづくり委員会等配分</t>
    <rPh sb="5" eb="8">
      <t>イインカイ</t>
    </rPh>
    <rPh sb="8" eb="9">
      <t>トウ</t>
    </rPh>
    <rPh sb="9" eb="11">
      <t>ハイブン</t>
    </rPh>
    <phoneticPr fontId="6"/>
  </si>
  <si>
    <t>地域福祉推進事業費</t>
    <rPh sb="0" eb="2">
      <t>チイキ</t>
    </rPh>
    <rPh sb="2" eb="4">
      <t>フクシ</t>
    </rPh>
    <rPh sb="4" eb="6">
      <t>スイシン</t>
    </rPh>
    <rPh sb="6" eb="8">
      <t>ジギョウ</t>
    </rPh>
    <rPh sb="8" eb="9">
      <t>ヒ</t>
    </rPh>
    <phoneticPr fontId="6"/>
  </si>
  <si>
    <t>民間福祉施設</t>
    <rPh sb="0" eb="2">
      <t>ミンカン</t>
    </rPh>
    <rPh sb="2" eb="4">
      <t>フクシ</t>
    </rPh>
    <rPh sb="4" eb="6">
      <t>シセツ</t>
    </rPh>
    <phoneticPr fontId="6"/>
  </si>
  <si>
    <t>児童福祉事業</t>
    <rPh sb="0" eb="2">
      <t>ジドウ</t>
    </rPh>
    <rPh sb="2" eb="4">
      <t>フクシ</t>
    </rPh>
    <rPh sb="4" eb="6">
      <t>ジギョウ</t>
    </rPh>
    <phoneticPr fontId="6"/>
  </si>
  <si>
    <t>資料：長野県共同募金会飯田市支会</t>
    <phoneticPr fontId="6"/>
  </si>
  <si>
    <t>（単位 円）</t>
    <phoneticPr fontId="6"/>
  </si>
  <si>
    <t>105 社会福祉協議会の相談事業</t>
    <rPh sb="4" eb="6">
      <t>シャカイ</t>
    </rPh>
    <rPh sb="6" eb="8">
      <t>フクシ</t>
    </rPh>
    <rPh sb="8" eb="11">
      <t>キョウギカイ</t>
    </rPh>
    <rPh sb="12" eb="14">
      <t>ソウダン</t>
    </rPh>
    <rPh sb="14" eb="16">
      <t>ジギョウ</t>
    </rPh>
    <phoneticPr fontId="6"/>
  </si>
  <si>
    <t>相談内容</t>
  </si>
  <si>
    <t>生計問題</t>
  </si>
  <si>
    <t>家族関係</t>
  </si>
  <si>
    <t>職業・生業問題</t>
  </si>
  <si>
    <t>健康医療問題</t>
  </si>
  <si>
    <t>結婚相談</t>
  </si>
  <si>
    <t>離婚問題</t>
  </si>
  <si>
    <t>住宅問題</t>
  </si>
  <si>
    <t>財産関係</t>
  </si>
  <si>
    <t>精神衛生</t>
  </si>
  <si>
    <t>心身障害者（児）福祉</t>
  </si>
  <si>
    <t>児童福祉・母子健康</t>
  </si>
  <si>
    <t>教育・青少年問題</t>
  </si>
  <si>
    <t>母子福祉</t>
  </si>
  <si>
    <t>老人福祉</t>
  </si>
  <si>
    <t>人権相談</t>
  </si>
  <si>
    <t>事故関係</t>
  </si>
  <si>
    <t>苦情相談</t>
  </si>
  <si>
    <t>出稼相談</t>
  </si>
  <si>
    <t>法律相談</t>
  </si>
  <si>
    <t>※　心配ごと相談所…さんとぴあ飯田（飯田市福祉会館）、平日毎日開設。</t>
    <rPh sb="27" eb="29">
      <t>ヘイジツ</t>
    </rPh>
    <rPh sb="29" eb="31">
      <t>マイニチ</t>
    </rPh>
    <phoneticPr fontId="6"/>
  </si>
  <si>
    <t>資料：社会福祉協議会</t>
  </si>
  <si>
    <t>　　　特別心配ごと相談は毎週火曜日開設。</t>
    <rPh sb="3" eb="5">
      <t>トクベツ</t>
    </rPh>
    <rPh sb="5" eb="7">
      <t>シンパイ</t>
    </rPh>
    <rPh sb="9" eb="11">
      <t>ソウダン</t>
    </rPh>
    <rPh sb="12" eb="14">
      <t>マイシュウ</t>
    </rPh>
    <rPh sb="14" eb="17">
      <t>カヨウビ</t>
    </rPh>
    <rPh sb="17" eb="19">
      <t>カイセツ</t>
    </rPh>
    <phoneticPr fontId="6"/>
  </si>
  <si>
    <t>96児童館・児童センター・児童クラブ設置状況</t>
    <rPh sb="2" eb="5">
      <t>ジドウカン</t>
    </rPh>
    <rPh sb="6" eb="8">
      <t>ジドウ</t>
    </rPh>
    <rPh sb="13" eb="15">
      <t>ジドウ</t>
    </rPh>
    <rPh sb="18" eb="20">
      <t>セッチ</t>
    </rPh>
    <rPh sb="20" eb="22">
      <t>ジョウキョウ</t>
    </rPh>
    <phoneticPr fontId="4"/>
  </si>
  <si>
    <t>97助産施設</t>
    <rPh sb="2" eb="4">
      <t>ジョサン</t>
    </rPh>
    <rPh sb="4" eb="6">
      <t>シセツ</t>
    </rPh>
    <phoneticPr fontId="4"/>
  </si>
  <si>
    <t>98身体障害者等級別・障害別手帳交付状況</t>
    <rPh sb="2" eb="4">
      <t>シンタイ</t>
    </rPh>
    <rPh sb="4" eb="7">
      <t>ショウガイシャ</t>
    </rPh>
    <rPh sb="7" eb="8">
      <t>ナド</t>
    </rPh>
    <rPh sb="8" eb="10">
      <t>キュウベツ</t>
    </rPh>
    <rPh sb="11" eb="13">
      <t>ショウガイ</t>
    </rPh>
    <rPh sb="13" eb="14">
      <t>ベツ</t>
    </rPh>
    <rPh sb="14" eb="16">
      <t>テチョウ</t>
    </rPh>
    <rPh sb="16" eb="18">
      <t>コウフ</t>
    </rPh>
    <rPh sb="18" eb="20">
      <t>ジョウキョウ</t>
    </rPh>
    <phoneticPr fontId="4"/>
  </si>
  <si>
    <t>87授産施設の状況</t>
    <rPh sb="2" eb="4">
      <t>ジュサン</t>
    </rPh>
    <rPh sb="4" eb="6">
      <t>シセツ</t>
    </rPh>
    <rPh sb="7" eb="9">
      <t>ジョウキョウ</t>
    </rPh>
    <phoneticPr fontId="4"/>
  </si>
  <si>
    <t>99知的障害者名簿登載者数</t>
    <rPh sb="2" eb="4">
      <t>チテキ</t>
    </rPh>
    <rPh sb="4" eb="7">
      <t>ショウガイシャ</t>
    </rPh>
    <rPh sb="7" eb="9">
      <t>メイボ</t>
    </rPh>
    <rPh sb="9" eb="11">
      <t>トウサイ</t>
    </rPh>
    <rPh sb="11" eb="12">
      <t>シャ</t>
    </rPh>
    <rPh sb="12" eb="13">
      <t>スウ</t>
    </rPh>
    <phoneticPr fontId="4"/>
  </si>
  <si>
    <t>88社会福祉施設等</t>
    <rPh sb="2" eb="4">
      <t>シャカイ</t>
    </rPh>
    <rPh sb="4" eb="6">
      <t>フクシ</t>
    </rPh>
    <rPh sb="6" eb="9">
      <t>シセツナド</t>
    </rPh>
    <phoneticPr fontId="4"/>
  </si>
  <si>
    <t>100国民年金加入の状況</t>
    <rPh sb="3" eb="5">
      <t>コクミン</t>
    </rPh>
    <rPh sb="5" eb="7">
      <t>ネンキン</t>
    </rPh>
    <rPh sb="7" eb="9">
      <t>カニュウ</t>
    </rPh>
    <rPh sb="10" eb="12">
      <t>ジョウキョウ</t>
    </rPh>
    <phoneticPr fontId="4"/>
  </si>
  <si>
    <t>89養護老人ホーム等入所者数</t>
    <rPh sb="2" eb="4">
      <t>ヨウゴ</t>
    </rPh>
    <rPh sb="4" eb="6">
      <t>ロウジン</t>
    </rPh>
    <rPh sb="9" eb="10">
      <t>ナド</t>
    </rPh>
    <rPh sb="10" eb="13">
      <t>ニュウショシャ</t>
    </rPh>
    <rPh sb="13" eb="14">
      <t>スウ</t>
    </rPh>
    <phoneticPr fontId="4"/>
  </si>
  <si>
    <t>101国民年金受給の状況</t>
    <rPh sb="3" eb="5">
      <t>コクミン</t>
    </rPh>
    <rPh sb="5" eb="7">
      <t>ネンキン</t>
    </rPh>
    <rPh sb="7" eb="9">
      <t>ジュキュウ</t>
    </rPh>
    <rPh sb="10" eb="12">
      <t>ジョウキョウ</t>
    </rPh>
    <phoneticPr fontId="4"/>
  </si>
  <si>
    <t>92就学前児童措置入所状況</t>
    <rPh sb="2" eb="5">
      <t>シュウガクマエ</t>
    </rPh>
    <rPh sb="5" eb="7">
      <t>ジドウ</t>
    </rPh>
    <rPh sb="7" eb="9">
      <t>ソチ</t>
    </rPh>
    <rPh sb="9" eb="11">
      <t>ニュウショ</t>
    </rPh>
    <rPh sb="11" eb="13">
      <t>ジョウキョウ</t>
    </rPh>
    <phoneticPr fontId="4"/>
  </si>
  <si>
    <t>102福祉年金受給者の状況</t>
    <rPh sb="3" eb="5">
      <t>フクシ</t>
    </rPh>
    <rPh sb="5" eb="7">
      <t>ネンキン</t>
    </rPh>
    <rPh sb="7" eb="10">
      <t>ジュキュウシャ</t>
    </rPh>
    <rPh sb="11" eb="13">
      <t>ジョウキョウ</t>
    </rPh>
    <phoneticPr fontId="4"/>
  </si>
  <si>
    <t>93-1保育所の状況</t>
    <rPh sb="4" eb="6">
      <t>ホイク</t>
    </rPh>
    <rPh sb="6" eb="7">
      <t>ジョ</t>
    </rPh>
    <rPh sb="8" eb="10">
      <t>ジョウキョウ</t>
    </rPh>
    <phoneticPr fontId="4"/>
  </si>
  <si>
    <t>103共同募金の状況</t>
    <rPh sb="3" eb="5">
      <t>キョウドウ</t>
    </rPh>
    <rPh sb="5" eb="7">
      <t>ボキン</t>
    </rPh>
    <rPh sb="8" eb="10">
      <t>ジョウキョウ</t>
    </rPh>
    <phoneticPr fontId="4"/>
  </si>
  <si>
    <t>93-2地域子育て支援拠点の状況</t>
    <rPh sb="4" eb="6">
      <t>チイキ</t>
    </rPh>
    <rPh sb="6" eb="8">
      <t>コソダ</t>
    </rPh>
    <rPh sb="9" eb="11">
      <t>シエン</t>
    </rPh>
    <rPh sb="11" eb="13">
      <t>キョテン</t>
    </rPh>
    <rPh sb="14" eb="16">
      <t>ジョウキョウ</t>
    </rPh>
    <phoneticPr fontId="4"/>
  </si>
  <si>
    <t>105社会福祉協議会の相談事業</t>
    <rPh sb="3" eb="5">
      <t>シャカイ</t>
    </rPh>
    <rPh sb="5" eb="7">
      <t>フクシ</t>
    </rPh>
    <rPh sb="7" eb="10">
      <t>キョウギカイ</t>
    </rPh>
    <rPh sb="11" eb="13">
      <t>ソウダン</t>
    </rPh>
    <rPh sb="13" eb="15">
      <t>ジギョウ</t>
    </rPh>
    <phoneticPr fontId="4"/>
  </si>
  <si>
    <t>90介護保険認定者一覧表</t>
    <rPh sb="2" eb="4">
      <t>カイゴ</t>
    </rPh>
    <rPh sb="4" eb="6">
      <t>ホケン</t>
    </rPh>
    <rPh sb="6" eb="8">
      <t>ニンテイ</t>
    </rPh>
    <rPh sb="8" eb="9">
      <t>シャ</t>
    </rPh>
    <rPh sb="9" eb="11">
      <t>イチラン</t>
    </rPh>
    <rPh sb="11" eb="12">
      <t>ヒョウ</t>
    </rPh>
    <phoneticPr fontId="4"/>
  </si>
  <si>
    <t>91老人福祉センター利用状況</t>
    <rPh sb="2" eb="4">
      <t>ロウジン</t>
    </rPh>
    <rPh sb="4" eb="6">
      <t>フクシ</t>
    </rPh>
    <rPh sb="10" eb="12">
      <t>リヨウ</t>
    </rPh>
    <rPh sb="12" eb="14">
      <t>ジョウキョウ</t>
    </rPh>
    <phoneticPr fontId="4"/>
  </si>
  <si>
    <t>Ｇ社会福祉 目次</t>
    <rPh sb="1" eb="3">
      <t>シャカイ</t>
    </rPh>
    <rPh sb="3" eb="5">
      <t>フクシ</t>
    </rPh>
    <rPh sb="6" eb="8">
      <t>モクジ</t>
    </rPh>
    <phoneticPr fontId="4"/>
  </si>
  <si>
    <t>授　　　産</t>
    <phoneticPr fontId="6"/>
  </si>
  <si>
    <t>工賃総額
（千円）</t>
    <rPh sb="6" eb="7">
      <t>セン</t>
    </rPh>
    <rPh sb="7" eb="8">
      <t>エン</t>
    </rPh>
    <phoneticPr fontId="6"/>
  </si>
  <si>
    <t>年度
施設名</t>
    <phoneticPr fontId="6"/>
  </si>
  <si>
    <t>特別養護老人ホーム  ゆい</t>
    <phoneticPr fontId="6"/>
  </si>
  <si>
    <t xml:space="preserve">昭和56年3月開設
規模…鉄筋コンクリート２階建　(１部地階)
延床面積…539.10㎡
平成26年度から用途変更「姫宮憩いの家」
</t>
    <rPh sb="7" eb="9">
      <t>カイセツ</t>
    </rPh>
    <rPh sb="32" eb="33">
      <t>ノ</t>
    </rPh>
    <rPh sb="33" eb="34">
      <t>ユカ</t>
    </rPh>
    <rPh sb="45" eb="47">
      <t>ヘイセイ</t>
    </rPh>
    <rPh sb="49" eb="51">
      <t>ネンド</t>
    </rPh>
    <rPh sb="53" eb="55">
      <t>ヨウト</t>
    </rPh>
    <rPh sb="55" eb="57">
      <t>ヘンコウ</t>
    </rPh>
    <rPh sb="58" eb="60">
      <t>ヒメミヤ</t>
    </rPh>
    <rPh sb="60" eb="61">
      <t>イコ</t>
    </rPh>
    <rPh sb="63" eb="64">
      <t>イエ</t>
    </rPh>
    <phoneticPr fontId="6"/>
  </si>
  <si>
    <t>※「保育所等入所児童数」は保育所・認定こども園・幼稚園の入所児童数（管外委託児を含む）。</t>
    <rPh sb="2" eb="5">
      <t>ホイクジョ</t>
    </rPh>
    <rPh sb="5" eb="6">
      <t>トウ</t>
    </rPh>
    <rPh sb="6" eb="8">
      <t>ニュウショ</t>
    </rPh>
    <rPh sb="8" eb="11">
      <t>ジドウスウ</t>
    </rPh>
    <rPh sb="13" eb="15">
      <t>ホイク</t>
    </rPh>
    <rPh sb="15" eb="16">
      <t>ショ</t>
    </rPh>
    <rPh sb="17" eb="19">
      <t>ニンテイ</t>
    </rPh>
    <rPh sb="22" eb="23">
      <t>エン</t>
    </rPh>
    <rPh sb="24" eb="27">
      <t>ヨウチエン</t>
    </rPh>
    <rPh sb="28" eb="30">
      <t>ニュウショ</t>
    </rPh>
    <rPh sb="30" eb="32">
      <t>ジドウ</t>
    </rPh>
    <rPh sb="32" eb="33">
      <t>スウ</t>
    </rPh>
    <rPh sb="34" eb="36">
      <t>カンガイ</t>
    </rPh>
    <rPh sb="36" eb="38">
      <t>イタク</t>
    </rPh>
    <rPh sb="38" eb="39">
      <t>ジ</t>
    </rPh>
    <rPh sb="40" eb="41">
      <t>フク</t>
    </rPh>
    <phoneticPr fontId="6"/>
  </si>
  <si>
    <t>認定こども園
勅使河原学園</t>
    <rPh sb="0" eb="2">
      <t>ニンテイ</t>
    </rPh>
    <rPh sb="5" eb="6">
      <t>エン</t>
    </rPh>
    <rPh sb="7" eb="11">
      <t>テシガワラ</t>
    </rPh>
    <rPh sb="11" eb="13">
      <t>ガクエン</t>
    </rPh>
    <phoneticPr fontId="6"/>
  </si>
  <si>
    <t>認定こども園
入舟幼稚園・入舟保育園</t>
    <rPh sb="0" eb="2">
      <t>ニンテイ</t>
    </rPh>
    <rPh sb="5" eb="6">
      <t>エン</t>
    </rPh>
    <rPh sb="7" eb="9">
      <t>イリフネ</t>
    </rPh>
    <rPh sb="9" eb="12">
      <t>ヨウチエン</t>
    </rPh>
    <rPh sb="13" eb="15">
      <t>イリフネ</t>
    </rPh>
    <rPh sb="15" eb="18">
      <t>ホイクエン</t>
    </rPh>
    <phoneticPr fontId="6"/>
  </si>
  <si>
    <t>認定こども園
聖クララ幼稚園</t>
    <rPh sb="0" eb="2">
      <t>ニンテイ</t>
    </rPh>
    <rPh sb="5" eb="6">
      <t>エン</t>
    </rPh>
    <rPh sb="7" eb="8">
      <t>セイ</t>
    </rPh>
    <rPh sb="11" eb="14">
      <t>ヨウチエン</t>
    </rPh>
    <phoneticPr fontId="6"/>
  </si>
  <si>
    <t>認定こども園
飯田ルーテル幼稚園</t>
    <rPh sb="0" eb="2">
      <t>ニンテイ</t>
    </rPh>
    <rPh sb="5" eb="6">
      <t>エン</t>
    </rPh>
    <rPh sb="7" eb="9">
      <t>イイダ</t>
    </rPh>
    <rPh sb="13" eb="16">
      <t>ヨウチエン</t>
    </rPh>
    <phoneticPr fontId="4"/>
  </si>
  <si>
    <t>認定こども園
慈光幼稚園</t>
    <rPh sb="0" eb="2">
      <t>ニンテイ</t>
    </rPh>
    <rPh sb="5" eb="6">
      <t>エン</t>
    </rPh>
    <rPh sb="7" eb="9">
      <t>ジコウ</t>
    </rPh>
    <rPh sb="9" eb="12">
      <t>ヨウチエン</t>
    </rPh>
    <phoneticPr fontId="6"/>
  </si>
  <si>
    <t>上郷なかよし保育園</t>
    <rPh sb="0" eb="2">
      <t>カミサト</t>
    </rPh>
    <rPh sb="6" eb="9">
      <t>ホイクエン</t>
    </rPh>
    <phoneticPr fontId="4"/>
  </si>
  <si>
    <t>･･</t>
  </si>
  <si>
    <t>公社）飯田広域
シルバー人材
センター</t>
    <rPh sb="0" eb="2">
      <t>コウシャ</t>
    </rPh>
    <rPh sb="3" eb="5">
      <t>イイダ</t>
    </rPh>
    <rPh sb="5" eb="7">
      <t>コウイキ</t>
    </rPh>
    <rPh sb="12" eb="14">
      <t>ジンザイ</t>
    </rPh>
    <phoneticPr fontId="6"/>
  </si>
  <si>
    <t>火～土
（週5日）</t>
    <rPh sb="0" eb="1">
      <t>カ</t>
    </rPh>
    <rPh sb="2" eb="3">
      <t>ド</t>
    </rPh>
    <rPh sb="5" eb="6">
      <t>シュウ</t>
    </rPh>
    <rPh sb="7" eb="8">
      <t>ニチ</t>
    </rPh>
    <phoneticPr fontId="6"/>
  </si>
  <si>
    <t>環境文化教育
機構㈱</t>
    <rPh sb="0" eb="2">
      <t>カンキョウ</t>
    </rPh>
    <rPh sb="2" eb="4">
      <t>ブンカ</t>
    </rPh>
    <rPh sb="4" eb="6">
      <t>キョウイク</t>
    </rPh>
    <rPh sb="7" eb="9">
      <t>キコウ</t>
    </rPh>
    <phoneticPr fontId="6"/>
  </si>
  <si>
    <t>実施時間</t>
    <phoneticPr fontId="6"/>
  </si>
  <si>
    <t>各年８月１日現在</t>
    <phoneticPr fontId="4"/>
  </si>
  <si>
    <t>丸山児童センター、丸山センター第2</t>
    <rPh sb="9" eb="11">
      <t>マルヤマ</t>
    </rPh>
    <rPh sb="15" eb="16">
      <t>ダイ</t>
    </rPh>
    <phoneticPr fontId="6"/>
  </si>
  <si>
    <t>建築面積</t>
    <phoneticPr fontId="6"/>
  </si>
  <si>
    <t>（母乳育児支援）</t>
    <rPh sb="1" eb="3">
      <t>ボニュウ</t>
    </rPh>
    <rPh sb="3" eb="5">
      <t>イクジ</t>
    </rPh>
    <rPh sb="5" eb="7">
      <t>シエン</t>
    </rPh>
    <phoneticPr fontId="6"/>
  </si>
  <si>
    <t>飯田市鼎上山1521-1</t>
    <rPh sb="0" eb="3">
      <t>イイダシ</t>
    </rPh>
    <rPh sb="3" eb="4">
      <t>カナエ</t>
    </rPh>
    <rPh sb="4" eb="5">
      <t>ウエ</t>
    </rPh>
    <rPh sb="5" eb="6">
      <t>ヤマ</t>
    </rPh>
    <phoneticPr fontId="6"/>
  </si>
  <si>
    <t>サンフラワー助産院</t>
    <rPh sb="6" eb="9">
      <t>ジョサンイン</t>
    </rPh>
    <phoneticPr fontId="6"/>
  </si>
  <si>
    <t>はぎもと助産院</t>
    <rPh sb="4" eb="7">
      <t>ジョサンイン</t>
    </rPh>
    <phoneticPr fontId="6"/>
  </si>
  <si>
    <t>保育所等入所児童数</t>
    <rPh sb="3" eb="4">
      <t>トウ</t>
    </rPh>
    <phoneticPr fontId="4"/>
  </si>
  <si>
    <t>保育所等入所率（％）</t>
    <rPh sb="3" eb="4">
      <t>トウ</t>
    </rPh>
    <phoneticPr fontId="4"/>
  </si>
  <si>
    <t>　　資料：南信州広域連合事務局介護保険係</t>
    <rPh sb="5" eb="6">
      <t>ミナミ</t>
    </rPh>
    <rPh sb="6" eb="8">
      <t>シンシュウ</t>
    </rPh>
    <rPh sb="8" eb="10">
      <t>コウイキ</t>
    </rPh>
    <rPh sb="10" eb="12">
      <t>レンゴウ</t>
    </rPh>
    <rPh sb="12" eb="15">
      <t>ジムキョク</t>
    </rPh>
    <rPh sb="15" eb="17">
      <t>カイゴ</t>
    </rPh>
    <rPh sb="17" eb="19">
      <t>ホケン</t>
    </rPh>
    <rPh sb="19" eb="20">
      <t>カカリ</t>
    </rPh>
    <phoneticPr fontId="6"/>
  </si>
  <si>
    <t>25.4.2
～
26.4.1</t>
  </si>
  <si>
    <t>26.4.2
～
27.4.1</t>
  </si>
  <si>
    <t>他市町村からの通園児数</t>
    <rPh sb="0" eb="1">
      <t>タ</t>
    </rPh>
    <rPh sb="1" eb="2">
      <t>シ</t>
    </rPh>
    <rPh sb="2" eb="4">
      <t>チョウソン</t>
    </rPh>
    <rPh sb="7" eb="9">
      <t>ツウエン</t>
    </rPh>
    <rPh sb="9" eb="10">
      <t>ジドウ</t>
    </rPh>
    <rPh sb="10" eb="11">
      <t>スウ</t>
    </rPh>
    <phoneticPr fontId="6"/>
  </si>
  <si>
    <t>認定こども園
ビバ・チャイルド</t>
    <rPh sb="0" eb="2">
      <t>ニンテイ</t>
    </rPh>
    <rPh sb="5" eb="6">
      <t>エン</t>
    </rPh>
    <phoneticPr fontId="4"/>
  </si>
  <si>
    <t>NPO法人
おしゃべりサラダ</t>
    <rPh sb="3" eb="5">
      <t>ホウジン</t>
    </rPh>
    <phoneticPr fontId="6"/>
  </si>
  <si>
    <t>ＫａｎＫａｎリトルジャイアント</t>
  </si>
  <si>
    <t>水
（週1日）</t>
    <rPh sb="0" eb="1">
      <t>スイ</t>
    </rPh>
    <rPh sb="3" eb="4">
      <t>シュウ</t>
    </rPh>
    <rPh sb="5" eb="6">
      <t>ニチ</t>
    </rPh>
    <phoneticPr fontId="6"/>
  </si>
  <si>
    <t>支給対象
児童数</t>
    <phoneticPr fontId="6"/>
  </si>
  <si>
    <t>95 児童手当支給状況</t>
    <rPh sb="3" eb="5">
      <t>ジドウ</t>
    </rPh>
    <rPh sb="5" eb="7">
      <t>テアテ</t>
    </rPh>
    <rPh sb="7" eb="9">
      <t>シキュウ</t>
    </rPh>
    <rPh sb="9" eb="11">
      <t>ジョウキョウ</t>
    </rPh>
    <phoneticPr fontId="6"/>
  </si>
  <si>
    <t>　　　法律相談は毎月第2金曜日。結婚相談は毎月8日、18日、28日。平成16年度より毎月第2、第3日曜日。</t>
    <phoneticPr fontId="6"/>
  </si>
  <si>
    <t>86-1生活保護状況</t>
    <rPh sb="4" eb="6">
      <t>セイカツ</t>
    </rPh>
    <rPh sb="6" eb="8">
      <t>ホゴ</t>
    </rPh>
    <rPh sb="8" eb="10">
      <t>ジョウキョウ</t>
    </rPh>
    <phoneticPr fontId="4"/>
  </si>
  <si>
    <t>86‐2保護世帯及び人員</t>
    <rPh sb="4" eb="6">
      <t>ホゴ</t>
    </rPh>
    <rPh sb="6" eb="8">
      <t>セタイ</t>
    </rPh>
    <rPh sb="8" eb="9">
      <t>オヨ</t>
    </rPh>
    <rPh sb="10" eb="12">
      <t>ジンイン</t>
    </rPh>
    <phoneticPr fontId="4"/>
  </si>
  <si>
    <t>86‐3保護費</t>
    <rPh sb="4" eb="7">
      <t>ホゴヒ</t>
    </rPh>
    <phoneticPr fontId="4"/>
  </si>
  <si>
    <t>資料：福祉課</t>
    <rPh sb="0" eb="2">
      <t>シリョウ</t>
    </rPh>
    <rPh sb="3" eb="6">
      <t>フクシカ</t>
    </rPh>
    <phoneticPr fontId="4"/>
  </si>
  <si>
    <t>目次</t>
    <rPh sb="0" eb="2">
      <t>モクジ</t>
    </rPh>
    <phoneticPr fontId="28"/>
  </si>
  <si>
    <t>共同生活援助</t>
    <rPh sb="4" eb="6">
      <t>エンジョ</t>
    </rPh>
    <phoneticPr fontId="6"/>
  </si>
  <si>
    <t>地域移行支援・地域定着支援</t>
    <phoneticPr fontId="6"/>
  </si>
  <si>
    <t>就労継続支援B型</t>
    <phoneticPr fontId="6"/>
  </si>
  <si>
    <t>市内障害福祉サービス事業者</t>
    <rPh sb="2" eb="4">
      <t>ショウガイ</t>
    </rPh>
    <rPh sb="4" eb="6">
      <t>フクシ</t>
    </rPh>
    <rPh sb="10" eb="12">
      <t>ジギョウ</t>
    </rPh>
    <rPh sb="12" eb="13">
      <t>シャ</t>
    </rPh>
    <phoneticPr fontId="6"/>
  </si>
  <si>
    <t>27.4.2
～
28.4.1</t>
  </si>
  <si>
    <t>28.4.2
～
29.4.1</t>
  </si>
  <si>
    <t>･･</t>
    <phoneticPr fontId="4"/>
  </si>
  <si>
    <t>-</t>
    <phoneticPr fontId="6"/>
  </si>
  <si>
    <t>鼎あかり保育園</t>
    <rPh sb="4" eb="7">
      <t>ホイクエン</t>
    </rPh>
    <phoneticPr fontId="4"/>
  </si>
  <si>
    <t>･･</t>
    <phoneticPr fontId="6"/>
  </si>
  <si>
    <t>火～木
（週3日）</t>
    <rPh sb="0" eb="1">
      <t>ヒ</t>
    </rPh>
    <rPh sb="2" eb="3">
      <t>モク</t>
    </rPh>
    <rPh sb="5" eb="6">
      <t>シュウ</t>
    </rPh>
    <rPh sb="7" eb="8">
      <t>ニチ</t>
    </rPh>
    <phoneticPr fontId="6"/>
  </si>
  <si>
    <t>月・火・木
（週3日）</t>
    <rPh sb="0" eb="1">
      <t>ゲツ</t>
    </rPh>
    <rPh sb="2" eb="3">
      <t>カ</t>
    </rPh>
    <rPh sb="4" eb="5">
      <t>モク</t>
    </rPh>
    <rPh sb="7" eb="8">
      <t>シュウ</t>
    </rPh>
    <rPh sb="9" eb="10">
      <t>ニチ</t>
    </rPh>
    <phoneticPr fontId="6"/>
  </si>
  <si>
    <t>95児童手当支給状況</t>
    <rPh sb="2" eb="4">
      <t>ジドウ</t>
    </rPh>
    <rPh sb="4" eb="6">
      <t>テアテ</t>
    </rPh>
    <rPh sb="6" eb="8">
      <t>シキュウ</t>
    </rPh>
    <rPh sb="8" eb="10">
      <t>ジョウキョウ</t>
    </rPh>
    <phoneticPr fontId="4"/>
  </si>
  <si>
    <t>94-1児童扶養手当支給状況</t>
    <rPh sb="4" eb="6">
      <t>ジドウ</t>
    </rPh>
    <rPh sb="6" eb="8">
      <t>フヨウ</t>
    </rPh>
    <rPh sb="8" eb="10">
      <t>テアテ</t>
    </rPh>
    <rPh sb="10" eb="12">
      <t>シキュウ</t>
    </rPh>
    <rPh sb="12" eb="14">
      <t>ジョウキョウ</t>
    </rPh>
    <phoneticPr fontId="4"/>
  </si>
  <si>
    <t>94-2特別児童扶養手当支給状況</t>
    <rPh sb="4" eb="6">
      <t>トクベツ</t>
    </rPh>
    <rPh sb="6" eb="8">
      <t>ジドウ</t>
    </rPh>
    <rPh sb="8" eb="10">
      <t>フヨウ</t>
    </rPh>
    <rPh sb="10" eb="12">
      <t>テアテ</t>
    </rPh>
    <rPh sb="12" eb="14">
      <t>シキュウ</t>
    </rPh>
    <rPh sb="14" eb="16">
      <t>ジョウキョウ</t>
    </rPh>
    <phoneticPr fontId="4"/>
  </si>
  <si>
    <t>94-1 児童扶養手当支給状況</t>
    <phoneticPr fontId="4"/>
  </si>
  <si>
    <t>資料：子育て支援課</t>
    <rPh sb="3" eb="5">
      <t>コソダ</t>
    </rPh>
    <rPh sb="6" eb="8">
      <t>シエン</t>
    </rPh>
    <phoneticPr fontId="6"/>
  </si>
  <si>
    <t>94-2 特別児童扶養手当支給状況</t>
    <phoneticPr fontId="4"/>
  </si>
  <si>
    <t>資料：福祉課障害福祉係</t>
    <rPh sb="3" eb="5">
      <t>フクシ</t>
    </rPh>
    <rPh sb="5" eb="6">
      <t>カ</t>
    </rPh>
    <rPh sb="6" eb="8">
      <t>ショウガイ</t>
    </rPh>
    <rPh sb="8" eb="10">
      <t>フクシ</t>
    </rPh>
    <rPh sb="10" eb="11">
      <t>カカリ</t>
    </rPh>
    <phoneticPr fontId="6"/>
  </si>
  <si>
    <t>3号
被保険者</t>
  </si>
  <si>
    <t>※　1号被保険者には任意加入を含む</t>
  </si>
  <si>
    <t>資料：市民課市民窓口係</t>
  </si>
  <si>
    <t>102 福祉年金受給の状況</t>
  </si>
  <si>
    <t>86-1 生活保護状況</t>
    <phoneticPr fontId="4"/>
  </si>
  <si>
    <t>年</t>
  </si>
  <si>
    <t>被保護者</t>
  </si>
  <si>
    <t>保護率（‰）</t>
  </si>
  <si>
    <t>世帯数</t>
  </si>
  <si>
    <t>人口</t>
  </si>
  <si>
    <t>小計</t>
  </si>
  <si>
    <t>上村</t>
  </si>
  <si>
    <t>南信濃</t>
  </si>
  <si>
    <t>資料：福祉課生活福祉係</t>
    <rPh sb="0" eb="2">
      <t>シリョウ</t>
    </rPh>
    <rPh sb="3" eb="6">
      <t>フクシカ</t>
    </rPh>
    <rPh sb="6" eb="8">
      <t>セイカツ</t>
    </rPh>
    <rPh sb="8" eb="10">
      <t>フクシ</t>
    </rPh>
    <rPh sb="10" eb="11">
      <t>カカリ</t>
    </rPh>
    <phoneticPr fontId="4"/>
  </si>
  <si>
    <t>(月平均）</t>
    <rPh sb="1" eb="2">
      <t>ツキ</t>
    </rPh>
    <rPh sb="2" eb="4">
      <t>ヘイキン</t>
    </rPh>
    <phoneticPr fontId="6"/>
  </si>
  <si>
    <t>被保護
世帯</t>
  </si>
  <si>
    <t>実数</t>
  </si>
  <si>
    <t>生活扶助</t>
  </si>
  <si>
    <t>住宅扶助</t>
  </si>
  <si>
    <t>教育扶助</t>
  </si>
  <si>
    <t>介護扶助</t>
    <rPh sb="0" eb="2">
      <t>カイゴ</t>
    </rPh>
    <rPh sb="2" eb="4">
      <t>フジョ</t>
    </rPh>
    <phoneticPr fontId="6"/>
  </si>
  <si>
    <t>医療扶助</t>
  </si>
  <si>
    <t>出産扶助</t>
  </si>
  <si>
    <t>生業扶助</t>
  </si>
  <si>
    <t>葬祭扶助</t>
  </si>
  <si>
    <t>資料：福祉課生活福祉係</t>
    <rPh sb="6" eb="8">
      <t>セイカツ</t>
    </rPh>
    <phoneticPr fontId="6"/>
  </si>
  <si>
    <t>86-2　保護世帯及び人員</t>
    <rPh sb="5" eb="7">
      <t>ホゴ</t>
    </rPh>
    <rPh sb="7" eb="9">
      <t>セタイ</t>
    </rPh>
    <rPh sb="9" eb="10">
      <t>オヨ</t>
    </rPh>
    <rPh sb="11" eb="13">
      <t>ジンイン</t>
    </rPh>
    <phoneticPr fontId="6"/>
  </si>
  <si>
    <t>（単位　千円）</t>
  </si>
  <si>
    <t>施設
事務費</t>
  </si>
  <si>
    <t>構成比</t>
  </si>
  <si>
    <t>86-3 保護費（生活費扶助別支出額）</t>
    <phoneticPr fontId="6"/>
  </si>
  <si>
    <t>※　保護率は、人口1,000人当たりの数値。</t>
    <phoneticPr fontId="4"/>
  </si>
  <si>
    <t>被保護人員</t>
    <phoneticPr fontId="6"/>
  </si>
  <si>
    <t>87 授産施設の状況</t>
    <phoneticPr fontId="6"/>
  </si>
  <si>
    <t>事業所内保育所</t>
    <rPh sb="0" eb="3">
      <t>ジギョウショ</t>
    </rPh>
    <rPh sb="3" eb="4">
      <t>ナイ</t>
    </rPh>
    <rPh sb="4" eb="6">
      <t>ホイク</t>
    </rPh>
    <rPh sb="6" eb="7">
      <t>ショ</t>
    </rPh>
    <phoneticPr fontId="6"/>
  </si>
  <si>
    <t>認知症対応型共同生活介護（グループホーム）</t>
    <phoneticPr fontId="6"/>
  </si>
  <si>
    <t>特定施設入居者生活介護</t>
    <phoneticPr fontId="6"/>
  </si>
  <si>
    <t>就労継続支援A型</t>
    <phoneticPr fontId="6"/>
  </si>
  <si>
    <t>保育所等訪問支援</t>
    <phoneticPr fontId="6"/>
  </si>
  <si>
    <t>資料：福祉課・子育て支援課・長寿支援課</t>
    <rPh sb="0" eb="2">
      <t>シリョウ</t>
    </rPh>
    <rPh sb="3" eb="6">
      <t>フクシカ</t>
    </rPh>
    <rPh sb="7" eb="9">
      <t>コソダ</t>
    </rPh>
    <rPh sb="10" eb="12">
      <t>シエン</t>
    </rPh>
    <rPh sb="12" eb="13">
      <t>カ</t>
    </rPh>
    <rPh sb="14" eb="16">
      <t>チョウジュ</t>
    </rPh>
    <rPh sb="16" eb="18">
      <t>シエン</t>
    </rPh>
    <rPh sb="18" eb="19">
      <t>カ</t>
    </rPh>
    <phoneticPr fontId="6"/>
  </si>
  <si>
    <t>備　　　　考</t>
    <phoneticPr fontId="6"/>
  </si>
  <si>
    <t>92 就学前児童入所状況</t>
    <phoneticPr fontId="6"/>
  </si>
  <si>
    <t>93-1 保育所の状況</t>
    <phoneticPr fontId="6"/>
  </si>
  <si>
    <t>各年4月1日現在</t>
    <rPh sb="0" eb="2">
      <t>カクネン</t>
    </rPh>
    <rPh sb="2" eb="3">
      <t>ヘイネン</t>
    </rPh>
    <phoneticPr fontId="4"/>
  </si>
  <si>
    <t>-</t>
    <phoneticPr fontId="33"/>
  </si>
  <si>
    <t>野あそび保育みっけ</t>
    <rPh sb="0" eb="1">
      <t>ノ</t>
    </rPh>
    <rPh sb="4" eb="6">
      <t>ホイク</t>
    </rPh>
    <phoneticPr fontId="33"/>
  </si>
  <si>
    <t>事業所内保育所</t>
    <rPh sb="0" eb="3">
      <t>ジギョウショ</t>
    </rPh>
    <rPh sb="3" eb="4">
      <t>ナイ</t>
    </rPh>
    <rPh sb="4" eb="6">
      <t>ホイク</t>
    </rPh>
    <rPh sb="6" eb="7">
      <t>ショ</t>
    </rPh>
    <phoneticPr fontId="33"/>
  </si>
  <si>
    <t>保育室コッコロ</t>
    <rPh sb="0" eb="3">
      <t>ホイクシツ</t>
    </rPh>
    <phoneticPr fontId="33"/>
  </si>
  <si>
    <t xml:space="preserve"> </t>
    <phoneticPr fontId="6"/>
  </si>
  <si>
    <t>実施主体</t>
    <phoneticPr fontId="6"/>
  </si>
  <si>
    <t>実施日</t>
    <phoneticPr fontId="6"/>
  </si>
  <si>
    <t>設置数</t>
    <phoneticPr fontId="6"/>
  </si>
  <si>
    <t>わいわいひろば</t>
    <phoneticPr fontId="6"/>
  </si>
  <si>
    <t>社福）松美会</t>
    <phoneticPr fontId="6"/>
  </si>
  <si>
    <t>アイキッズ
スクエア いくら</t>
    <phoneticPr fontId="6"/>
  </si>
  <si>
    <t>ＮＰＯ）ひだまり</t>
    <phoneticPr fontId="6"/>
  </si>
  <si>
    <t>ＫａｎＫａｎリトルスキッパー</t>
    <phoneticPr fontId="6"/>
  </si>
  <si>
    <t>年　　度</t>
    <phoneticPr fontId="6"/>
  </si>
  <si>
    <t>年　</t>
    <phoneticPr fontId="6"/>
  </si>
  <si>
    <t>平成30年10月１日現在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6"/>
  </si>
  <si>
    <t>㎡</t>
    <phoneticPr fontId="6"/>
  </si>
  <si>
    <t>竜丘児童センター,竜丘センター第2</t>
    <rPh sb="9" eb="10">
      <t>タツ</t>
    </rPh>
    <rPh sb="10" eb="11">
      <t>オカ</t>
    </rPh>
    <rPh sb="15" eb="16">
      <t>ダイ</t>
    </rPh>
    <phoneticPr fontId="6"/>
  </si>
  <si>
    <t>〃</t>
    <phoneticPr fontId="6"/>
  </si>
  <si>
    <t>名　　　称</t>
    <phoneticPr fontId="6"/>
  </si>
  <si>
    <t>無床</t>
    <phoneticPr fontId="6"/>
  </si>
  <si>
    <t>－</t>
    <phoneticPr fontId="6"/>
  </si>
  <si>
    <t>有床</t>
    <rPh sb="0" eb="2">
      <t>ユウショウ</t>
    </rPh>
    <phoneticPr fontId="6"/>
  </si>
  <si>
    <t>（　４床　）</t>
    <rPh sb="3" eb="4">
      <t>ユカ</t>
    </rPh>
    <phoneticPr fontId="6"/>
  </si>
  <si>
    <t>98 身体障害者等級別・障害別手帳交付状況</t>
    <phoneticPr fontId="6"/>
  </si>
  <si>
    <t>切　断</t>
    <phoneticPr fontId="6"/>
  </si>
  <si>
    <t>構成比(%)</t>
    <phoneticPr fontId="6"/>
  </si>
  <si>
    <t>104 日本赤十字活動資金の収納状況</t>
    <rPh sb="9" eb="11">
      <t>カツドウ</t>
    </rPh>
    <rPh sb="11" eb="13">
      <t>シキン</t>
    </rPh>
    <phoneticPr fontId="6"/>
  </si>
  <si>
    <t>資料：危機管理室 防災係 日赤事務局</t>
    <rPh sb="3" eb="5">
      <t>キキ</t>
    </rPh>
    <rPh sb="5" eb="7">
      <t>カンリ</t>
    </rPh>
    <rPh sb="7" eb="8">
      <t>シツ</t>
    </rPh>
    <rPh sb="9" eb="11">
      <t>ボウサイ</t>
    </rPh>
    <rPh sb="11" eb="12">
      <t>カカ</t>
    </rPh>
    <rPh sb="13" eb="15">
      <t>ニッセキ</t>
    </rPh>
    <rPh sb="15" eb="18">
      <t>ジムキョク</t>
    </rPh>
    <phoneticPr fontId="6"/>
  </si>
  <si>
    <t>104日本赤十字活動資金の収納状況</t>
    <rPh sb="3" eb="5">
      <t>ニホン</t>
    </rPh>
    <rPh sb="5" eb="8">
      <t>セキジュウジ</t>
    </rPh>
    <rPh sb="8" eb="10">
      <t>カツドウ</t>
    </rPh>
    <rPh sb="10" eb="12">
      <t>シキン</t>
    </rPh>
    <rPh sb="13" eb="15">
      <t>シュウノウ</t>
    </rPh>
    <rPh sb="15" eb="17">
      <t>ジョウキョウ</t>
    </rPh>
    <phoneticPr fontId="4"/>
  </si>
  <si>
    <t>※　世帯数及び人口は、平成25年からは各年3月31日現在　「保健福祉事業の概要」の数値による。</t>
    <rPh sb="2" eb="5">
      <t>セタイスウ</t>
    </rPh>
    <rPh sb="5" eb="6">
      <t>オヨ</t>
    </rPh>
    <rPh sb="7" eb="9">
      <t>ジンコウ</t>
    </rPh>
    <rPh sb="11" eb="13">
      <t>ヘイセイ</t>
    </rPh>
    <rPh sb="15" eb="16">
      <t>ネン</t>
    </rPh>
    <rPh sb="19" eb="21">
      <t>カクネン</t>
    </rPh>
    <rPh sb="22" eb="23">
      <t>ガツ</t>
    </rPh>
    <rPh sb="25" eb="26">
      <t>ニチ</t>
    </rPh>
    <rPh sb="26" eb="28">
      <t>ゲンザイ</t>
    </rPh>
    <rPh sb="30" eb="32">
      <t>ホケン</t>
    </rPh>
    <rPh sb="32" eb="34">
      <t>フクシ</t>
    </rPh>
    <rPh sb="34" eb="36">
      <t>ジギョウ</t>
    </rPh>
    <rPh sb="37" eb="39">
      <t>ガイヨウ</t>
    </rPh>
    <rPh sb="41" eb="43">
      <t>スウチ</t>
    </rPh>
    <phoneticPr fontId="4"/>
  </si>
  <si>
    <t>進学準備・就労自立扶助</t>
    <rPh sb="0" eb="2">
      <t>シンガク</t>
    </rPh>
    <rPh sb="2" eb="4">
      <t>ジュンビ</t>
    </rPh>
    <rPh sb="5" eb="7">
      <t>シュウロウ</t>
    </rPh>
    <rPh sb="7" eb="9">
      <t>ジリツ</t>
    </rPh>
    <rPh sb="9" eb="11">
      <t>フジョ</t>
    </rPh>
    <phoneticPr fontId="33"/>
  </si>
  <si>
    <t>―</t>
    <phoneticPr fontId="33"/>
  </si>
  <si>
    <t>平成31年4月1日現在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</si>
  <si>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令和元年6月30日現在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rPh sb="8" eb="9">
      <t>ニチ</t>
    </rPh>
    <rPh sb="9" eb="11">
      <t>ゲンザイ</t>
    </rPh>
    <phoneticPr fontId="6"/>
  </si>
  <si>
    <t>特別養護老人ホーム　陽だまりの丘</t>
    <rPh sb="10" eb="11">
      <t>ヒ</t>
    </rPh>
    <rPh sb="15" eb="16">
      <t>オカ</t>
    </rPh>
    <phoneticPr fontId="6"/>
  </si>
  <si>
    <t>飯田市</t>
    <rPh sb="0" eb="3">
      <t>イイダシ</t>
    </rPh>
    <phoneticPr fontId="6"/>
  </si>
  <si>
    <t>特別養護老人ホーム　笑みの里</t>
    <rPh sb="10" eb="11">
      <t>エ</t>
    </rPh>
    <rPh sb="13" eb="14">
      <t>サト</t>
    </rPh>
    <phoneticPr fontId="6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</si>
  <si>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6"/>
  </si>
  <si>
    <t>※この数値は市保有データから作成したものであり、あくまで参考値です。確定値である国保連データは総数のみです。
※国保連データ（Ｈ31.3.31現在の認定者総数：6,320人）</t>
    <rPh sb="3" eb="5">
      <t>スウチ</t>
    </rPh>
    <rPh sb="6" eb="7">
      <t>シ</t>
    </rPh>
    <rPh sb="7" eb="9">
      <t>ホユウ</t>
    </rPh>
    <rPh sb="14" eb="16">
      <t>サクセイ</t>
    </rPh>
    <rPh sb="28" eb="31">
      <t>サンコウチ</t>
    </rPh>
    <rPh sb="34" eb="36">
      <t>カクテイ</t>
    </rPh>
    <rPh sb="40" eb="43">
      <t>コクホレン</t>
    </rPh>
    <rPh sb="47" eb="49">
      <t>ソウスウ</t>
    </rPh>
    <rPh sb="56" eb="59">
      <t>コクホレン</t>
    </rPh>
    <rPh sb="71" eb="73">
      <t>ゲンザイ</t>
    </rPh>
    <rPh sb="74" eb="76">
      <t>ニンテイ</t>
    </rPh>
    <rPh sb="76" eb="77">
      <t>シャ</t>
    </rPh>
    <rPh sb="77" eb="79">
      <t>ソウスウ</t>
    </rPh>
    <rPh sb="85" eb="86">
      <t>ニン</t>
    </rPh>
    <phoneticPr fontId="4"/>
  </si>
  <si>
    <t>平成31年4月1日現在</t>
    <phoneticPr fontId="6"/>
  </si>
  <si>
    <t>29.4.2
～
30.4.1</t>
  </si>
  <si>
    <t>30.4.2
～
31.4.1</t>
    <phoneticPr fontId="33"/>
  </si>
  <si>
    <r>
      <rPr>
        <sz val="8"/>
        <color theme="1"/>
        <rFont val="ＭＳ Ｐ明朝"/>
        <family val="1"/>
        <charset val="128"/>
      </rPr>
      <t>輝山会記念病院事業所内保育所</t>
    </r>
    <r>
      <rPr>
        <sz val="10.5"/>
        <color theme="1"/>
        <rFont val="ＭＳ Ｐ明朝"/>
        <family val="1"/>
        <charset val="128"/>
      </rPr>
      <t xml:space="preserve">
八重のさくら保育園</t>
    </r>
    <rPh sb="0" eb="14">
      <t>キザンカイキネンビョウインジギョウショナイホイクショ</t>
    </rPh>
    <rPh sb="15" eb="17">
      <t>ヤエ</t>
    </rPh>
    <rPh sb="21" eb="24">
      <t>ホイクエン</t>
    </rPh>
    <phoneticPr fontId="33"/>
  </si>
  <si>
    <t>Ｒ1</t>
    <phoneticPr fontId="4"/>
  </si>
  <si>
    <t>令和元年度の状況</t>
    <rPh sb="0" eb="1">
      <t>レイ</t>
    </rPh>
    <rPh sb="1" eb="2">
      <t>ワ</t>
    </rPh>
    <rPh sb="2" eb="3">
      <t>モト</t>
    </rPh>
    <rPh sb="3" eb="5">
      <t>ネンド</t>
    </rPh>
    <rPh sb="6" eb="8">
      <t>ジョウキョウ</t>
    </rPh>
    <phoneticPr fontId="6"/>
  </si>
  <si>
    <t>令和元年度の実績</t>
    <rPh sb="0" eb="1">
      <t>レイ</t>
    </rPh>
    <rPh sb="1" eb="2">
      <t>ワ</t>
    </rPh>
    <rPh sb="2" eb="3">
      <t>モト</t>
    </rPh>
    <rPh sb="3" eb="5">
      <t>ネンド</t>
    </rPh>
    <rPh sb="6" eb="8">
      <t>ジッセキ</t>
    </rPh>
    <phoneticPr fontId="6"/>
  </si>
  <si>
    <t>R1</t>
    <phoneticPr fontId="4"/>
  </si>
  <si>
    <t>R1</t>
    <phoneticPr fontId="6"/>
  </si>
  <si>
    <t>令和２年１２月３１日時点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ジテン</t>
    </rPh>
    <phoneticPr fontId="4"/>
  </si>
  <si>
    <t>飯田市鼎下山804-1</t>
    <rPh sb="0" eb="2">
      <t>イイダ</t>
    </rPh>
    <rPh sb="2" eb="3">
      <t>シ</t>
    </rPh>
    <rPh sb="3" eb="4">
      <t>カナエ</t>
    </rPh>
    <rPh sb="4" eb="6">
      <t>シモヤマ</t>
    </rPh>
    <phoneticPr fontId="6"/>
  </si>
  <si>
    <t>（　２床　）</t>
    <rPh sb="3" eb="4">
      <t>ユカ</t>
    </rPh>
    <phoneticPr fontId="6"/>
  </si>
  <si>
    <t>平成30年度</t>
    <rPh sb="0" eb="2">
      <t>ヘイセイ</t>
    </rPh>
    <rPh sb="4" eb="6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</si>
</sst>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[Red]\-#,##0.0"/>
    <numFmt numFmtId="177" formatCode="0.0%"/>
    <numFmt numFmtId="178" formatCode="#,##0&quot;人&quot;"/>
    <numFmt numFmtId="179" formatCode="0.0_ "/>
    <numFmt numFmtId="180" formatCode="#,##0;[Red]\-#,##0;\-"/>
    <numFmt numFmtId="181" formatCode="#,##0.00&quot;㎡&quot;"/>
    <numFmt numFmtId="182" formatCode="[$-411]ggge&quot;年&quot;m&quot;月&quot;d&quot;日現在&quot;"/>
    <numFmt numFmtId="183" formatCode="#,##0;[Red]#,##0"/>
    <numFmt numFmtId="184" formatCode="0.00_);[Red]\(0.00\)"/>
    <numFmt numFmtId="185" formatCode="0.00_ "/>
    <numFmt numFmtId="186" formatCode="0.0"/>
    <numFmt numFmtId="187" formatCode="#,##0_);[Red]\(#,##0\)"/>
    <numFmt numFmtId="188" formatCode="#,##0_ ;[Red]\-#,##0\ "/>
    <numFmt numFmtId="189" formatCode="#,##0.0_);[Red]\(#,##0.0\)"/>
  </numFmts>
  <fonts count="4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trike/>
      <sz val="11"/>
      <name val="ＭＳ Ｐ明朝"/>
      <family val="1"/>
      <charset val="128"/>
    </font>
    <font>
      <strike/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3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9" fontId="5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38" fontId="31" fillId="0" borderId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34" fillId="0" borderId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680">
    <xf numFmtId="0" fontId="0" fillId="0" borderId="0" xfId="0">
      <alignment vertical="center"/>
    </xf>
    <xf numFmtId="38" fontId="7" fillId="0" borderId="0" xfId="3" applyFont="1" applyBorder="1"/>
    <xf numFmtId="38" fontId="6" fillId="0" borderId="0" xfId="3" applyFont="1"/>
    <xf numFmtId="38" fontId="5" fillId="0" borderId="0" xfId="3" applyFont="1" applyBorder="1"/>
    <xf numFmtId="38" fontId="8" fillId="0" borderId="0" xfId="3" applyFont="1" applyBorder="1" applyAlignment="1">
      <alignment horizontal="right"/>
    </xf>
    <xf numFmtId="38" fontId="5" fillId="0" borderId="0" xfId="3" applyFont="1"/>
    <xf numFmtId="38" fontId="7" fillId="0" borderId="1" xfId="3" applyFont="1" applyFill="1" applyBorder="1" applyAlignment="1">
      <alignment horizontal="center" vertical="center" wrapText="1"/>
    </xf>
    <xf numFmtId="38" fontId="7" fillId="0" borderId="1" xfId="3" applyFont="1" applyFill="1" applyBorder="1" applyAlignment="1">
      <alignment horizontal="center" vertical="center"/>
    </xf>
    <xf numFmtId="38" fontId="5" fillId="0" borderId="0" xfId="3" applyFont="1" applyFill="1"/>
    <xf numFmtId="38" fontId="7" fillId="0" borderId="3" xfId="3" applyFont="1" applyFill="1" applyBorder="1" applyAlignment="1">
      <alignment horizontal="center"/>
    </xf>
    <xf numFmtId="38" fontId="7" fillId="0" borderId="4" xfId="3" applyFont="1" applyFill="1" applyBorder="1" applyAlignment="1">
      <alignment horizontal="right"/>
    </xf>
    <xf numFmtId="38" fontId="7" fillId="0" borderId="0" xfId="3" applyFont="1" applyFill="1" applyBorder="1" applyAlignment="1">
      <alignment horizontal="right"/>
    </xf>
    <xf numFmtId="38" fontId="5" fillId="0" borderId="0" xfId="3" applyFont="1" applyFill="1" applyAlignment="1"/>
    <xf numFmtId="177" fontId="7" fillId="0" borderId="0" xfId="3" applyNumberFormat="1" applyFont="1" applyFill="1" applyBorder="1" applyAlignment="1">
      <alignment horizontal="right" vertical="center"/>
    </xf>
    <xf numFmtId="38" fontId="5" fillId="0" borderId="0" xfId="3" applyFont="1" applyFill="1" applyAlignment="1">
      <alignment vertical="center"/>
    </xf>
    <xf numFmtId="38" fontId="8" fillId="0" borderId="0" xfId="3" applyFont="1" applyFill="1" applyAlignment="1"/>
    <xf numFmtId="38" fontId="7" fillId="0" borderId="5" xfId="3" applyFont="1" applyFill="1" applyBorder="1" applyAlignment="1">
      <alignment horizontal="center" vertical="center"/>
    </xf>
    <xf numFmtId="38" fontId="8" fillId="0" borderId="0" xfId="3" applyFont="1" applyFill="1" applyBorder="1" applyAlignment="1">
      <alignment vertical="center"/>
    </xf>
    <xf numFmtId="38" fontId="7" fillId="0" borderId="0" xfId="3" applyFont="1"/>
    <xf numFmtId="38" fontId="7" fillId="0" borderId="0" xfId="3" applyFont="1" applyAlignment="1">
      <alignment horizontal="center"/>
    </xf>
    <xf numFmtId="38" fontId="7" fillId="0" borderId="0" xfId="3" applyFont="1" applyAlignment="1">
      <alignment horizontal="right"/>
    </xf>
    <xf numFmtId="38" fontId="7" fillId="0" borderId="7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/>
    </xf>
    <xf numFmtId="176" fontId="7" fillId="0" borderId="0" xfId="3" applyNumberFormat="1" applyFont="1" applyBorder="1"/>
    <xf numFmtId="40" fontId="7" fillId="0" borderId="0" xfId="3" applyNumberFormat="1" applyFont="1" applyBorder="1"/>
    <xf numFmtId="38" fontId="7" fillId="0" borderId="0" xfId="3" applyFont="1" applyBorder="1" applyAlignment="1">
      <alignment horizontal="right" vertical="center"/>
    </xf>
    <xf numFmtId="38" fontId="7" fillId="0" borderId="0" xfId="3" applyFont="1" applyBorder="1" applyAlignment="1">
      <alignment horizontal="center"/>
    </xf>
    <xf numFmtId="38" fontId="8" fillId="0" borderId="0" xfId="3" applyFont="1"/>
    <xf numFmtId="38" fontId="12" fillId="0" borderId="10" xfId="3" applyFont="1" applyFill="1" applyBorder="1" applyAlignment="1">
      <alignment horizontal="center" vertical="center" wrapText="1"/>
    </xf>
    <xf numFmtId="38" fontId="12" fillId="0" borderId="11" xfId="3" applyFont="1" applyFill="1" applyBorder="1" applyAlignment="1">
      <alignment horizontal="center" vertical="center" wrapText="1"/>
    </xf>
    <xf numFmtId="38" fontId="12" fillId="0" borderId="12" xfId="3" applyFont="1" applyFill="1" applyBorder="1" applyAlignment="1">
      <alignment horizontal="center" vertical="center" wrapText="1"/>
    </xf>
    <xf numFmtId="38" fontId="7" fillId="0" borderId="14" xfId="3" applyFont="1" applyFill="1" applyBorder="1" applyAlignment="1">
      <alignment horizontal="center" vertical="center"/>
    </xf>
    <xf numFmtId="38" fontId="8" fillId="0" borderId="0" xfId="3" applyFont="1" applyFill="1"/>
    <xf numFmtId="38" fontId="7" fillId="0" borderId="15" xfId="3" applyFont="1" applyFill="1" applyBorder="1" applyAlignment="1">
      <alignment horizontal="center" vertical="center" wrapText="1"/>
    </xf>
    <xf numFmtId="38" fontId="7" fillId="0" borderId="4" xfId="3" applyFont="1" applyFill="1" applyBorder="1" applyAlignment="1">
      <alignment horizontal="center" vertical="center" wrapText="1"/>
    </xf>
    <xf numFmtId="38" fontId="7" fillId="0" borderId="16" xfId="3" applyFont="1" applyFill="1" applyBorder="1" applyAlignment="1">
      <alignment horizontal="center" vertical="center"/>
    </xf>
    <xf numFmtId="38" fontId="12" fillId="0" borderId="0" xfId="3" applyFont="1" applyFill="1" applyBorder="1" applyAlignment="1">
      <alignment horizontal="center" vertical="center" textRotation="255"/>
    </xf>
    <xf numFmtId="38" fontId="14" fillId="0" borderId="15" xfId="3" applyFont="1" applyFill="1" applyBorder="1" applyAlignment="1">
      <alignment horizontal="center" vertical="center" wrapText="1"/>
    </xf>
    <xf numFmtId="38" fontId="12" fillId="0" borderId="9" xfId="3" applyFont="1" applyFill="1" applyBorder="1" applyAlignment="1">
      <alignment horizontal="center" vertical="center" textRotation="255"/>
    </xf>
    <xf numFmtId="38" fontId="14" fillId="0" borderId="17" xfId="3" applyFont="1" applyFill="1" applyBorder="1" applyAlignment="1">
      <alignment horizontal="center" vertical="center" wrapText="1"/>
    </xf>
    <xf numFmtId="38" fontId="8" fillId="0" borderId="9" xfId="3" applyFont="1" applyFill="1" applyBorder="1" applyAlignment="1">
      <alignment horizontal="center" vertical="center"/>
    </xf>
    <xf numFmtId="38" fontId="7" fillId="0" borderId="19" xfId="3" applyFont="1" applyFill="1" applyBorder="1" applyAlignment="1">
      <alignment horizontal="center" vertical="center"/>
    </xf>
    <xf numFmtId="38" fontId="7" fillId="0" borderId="20" xfId="3" applyFont="1" applyFill="1" applyBorder="1" applyAlignment="1">
      <alignment vertical="center"/>
    </xf>
    <xf numFmtId="38" fontId="7" fillId="0" borderId="21" xfId="3" applyFont="1" applyFill="1" applyBorder="1" applyAlignment="1">
      <alignment vertical="center"/>
    </xf>
    <xf numFmtId="38" fontId="7" fillId="0" borderId="6" xfId="3" applyFont="1" applyFill="1" applyBorder="1" applyAlignment="1">
      <alignment vertical="center"/>
    </xf>
    <xf numFmtId="38" fontId="8" fillId="0" borderId="0" xfId="3" applyFont="1" applyFill="1" applyAlignment="1">
      <alignment vertical="center"/>
    </xf>
    <xf numFmtId="38" fontId="7" fillId="0" borderId="15" xfId="3" applyFont="1" applyFill="1" applyBorder="1" applyAlignment="1">
      <alignment horizontal="center" vertical="center"/>
    </xf>
    <xf numFmtId="38" fontId="7" fillId="0" borderId="4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38" fontId="7" fillId="0" borderId="3" xfId="3" applyFont="1" applyFill="1" applyBorder="1" applyAlignment="1">
      <alignment vertical="center"/>
    </xf>
    <xf numFmtId="38" fontId="7" fillId="0" borderId="4" xfId="3" applyFont="1" applyFill="1" applyBorder="1" applyAlignment="1">
      <alignment horizontal="center" vertical="center"/>
    </xf>
    <xf numFmtId="38" fontId="7" fillId="0" borderId="18" xfId="3" applyFont="1" applyFill="1" applyBorder="1" applyAlignment="1">
      <alignment horizontal="center" vertical="center"/>
    </xf>
    <xf numFmtId="0" fontId="11" fillId="0" borderId="0" xfId="3" applyNumberFormat="1" applyFont="1" applyAlignment="1">
      <alignment vertical="top"/>
    </xf>
    <xf numFmtId="38" fontId="7" fillId="0" borderId="0" xfId="3" applyFont="1" applyFill="1" applyBorder="1" applyAlignment="1">
      <alignment horizontal="center" vertical="center"/>
    </xf>
    <xf numFmtId="38" fontId="6" fillId="0" borderId="0" xfId="3" applyFont="1" applyFill="1"/>
    <xf numFmtId="38" fontId="7" fillId="0" borderId="0" xfId="3" applyFont="1" applyFill="1" applyBorder="1"/>
    <xf numFmtId="38" fontId="8" fillId="0" borderId="0" xfId="3" applyFont="1" applyFill="1" applyBorder="1"/>
    <xf numFmtId="38" fontId="8" fillId="0" borderId="0" xfId="3" applyFont="1" applyFill="1" applyBorder="1" applyAlignment="1">
      <alignment horizontal="right"/>
    </xf>
    <xf numFmtId="38" fontId="7" fillId="0" borderId="0" xfId="3" applyFont="1" applyFill="1"/>
    <xf numFmtId="38" fontId="7" fillId="0" borderId="0" xfId="3" applyFont="1" applyFill="1" applyAlignment="1">
      <alignment horizontal="right"/>
    </xf>
    <xf numFmtId="38" fontId="8" fillId="0" borderId="0" xfId="3" applyFont="1" applyFill="1" applyAlignment="1">
      <alignment horizontal="right"/>
    </xf>
    <xf numFmtId="38" fontId="7" fillId="0" borderId="27" xfId="3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distributed" vertical="center" indent="2"/>
    </xf>
    <xf numFmtId="38" fontId="7" fillId="0" borderId="4" xfId="3" applyFont="1" applyFill="1" applyBorder="1" applyAlignment="1">
      <alignment horizontal="right" vertical="center" indent="1"/>
    </xf>
    <xf numFmtId="38" fontId="7" fillId="0" borderId="18" xfId="3" applyFont="1" applyFill="1" applyBorder="1" applyAlignment="1">
      <alignment horizontal="right" vertical="center" indent="1"/>
    </xf>
    <xf numFmtId="178" fontId="7" fillId="0" borderId="0" xfId="3" applyNumberFormat="1" applyFont="1" applyFill="1" applyBorder="1" applyAlignment="1">
      <alignment horizontal="right" vertical="center"/>
    </xf>
    <xf numFmtId="40" fontId="7" fillId="0" borderId="0" xfId="3" applyNumberFormat="1" applyFont="1" applyFill="1"/>
    <xf numFmtId="38" fontId="7" fillId="0" borderId="29" xfId="3" applyFont="1" applyFill="1" applyBorder="1" applyAlignment="1">
      <alignment horizontal="center" vertical="center" wrapText="1"/>
    </xf>
    <xf numFmtId="38" fontId="7" fillId="0" borderId="31" xfId="3" applyFont="1" applyFill="1" applyBorder="1" applyAlignment="1">
      <alignment horizontal="center" vertical="center" wrapText="1"/>
    </xf>
    <xf numFmtId="38" fontId="7" fillId="0" borderId="8" xfId="3" applyFont="1" applyFill="1" applyBorder="1" applyAlignment="1">
      <alignment horizontal="left" vertical="center" wrapText="1" indent="1"/>
    </xf>
    <xf numFmtId="38" fontId="7" fillId="0" borderId="34" xfId="3" applyFont="1" applyFill="1" applyBorder="1" applyAlignment="1">
      <alignment horizontal="center" vertical="center"/>
    </xf>
    <xf numFmtId="38" fontId="7" fillId="0" borderId="36" xfId="3" applyFont="1" applyFill="1" applyBorder="1" applyAlignment="1">
      <alignment horizontal="left" vertical="center" wrapText="1" indent="1"/>
    </xf>
    <xf numFmtId="176" fontId="7" fillId="0" borderId="0" xfId="3" applyNumberFormat="1" applyFont="1" applyFill="1"/>
    <xf numFmtId="38" fontId="9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 wrapText="1"/>
    </xf>
    <xf numFmtId="177" fontId="9" fillId="0" borderId="0" xfId="3" applyNumberFormat="1" applyFont="1" applyFill="1" applyBorder="1" applyAlignment="1">
      <alignment horizontal="right" vertical="center"/>
    </xf>
    <xf numFmtId="38" fontId="19" fillId="0" borderId="0" xfId="3" applyFont="1" applyFill="1" applyAlignment="1"/>
    <xf numFmtId="38" fontId="8" fillId="0" borderId="0" xfId="3" applyFont="1" applyAlignment="1">
      <alignment horizontal="right"/>
    </xf>
    <xf numFmtId="38" fontId="5" fillId="0" borderId="0" xfId="3" applyFill="1"/>
    <xf numFmtId="38" fontId="5" fillId="0" borderId="0" xfId="3"/>
    <xf numFmtId="180" fontId="7" fillId="0" borderId="0" xfId="3" applyNumberFormat="1" applyFont="1" applyFill="1" applyBorder="1" applyAlignment="1">
      <alignment horizontal="right" indent="1"/>
    </xf>
    <xf numFmtId="38" fontId="5" fillId="0" borderId="0" xfId="3" applyFont="1" applyFill="1" applyAlignment="1">
      <alignment horizontal="right" indent="1"/>
    </xf>
    <xf numFmtId="38" fontId="3" fillId="0" borderId="0" xfId="3" applyFont="1" applyFill="1" applyAlignment="1">
      <alignment horizontal="right" indent="1"/>
    </xf>
    <xf numFmtId="38" fontId="7" fillId="0" borderId="21" xfId="3" applyFont="1" applyBorder="1" applyAlignment="1">
      <alignment vertical="center"/>
    </xf>
    <xf numFmtId="38" fontId="7" fillId="0" borderId="0" xfId="3" applyFont="1" applyBorder="1" applyAlignment="1">
      <alignment horizontal="right"/>
    </xf>
    <xf numFmtId="38" fontId="7" fillId="0" borderId="1" xfId="3" applyFont="1" applyFill="1" applyBorder="1" applyAlignment="1">
      <alignment horizontal="center" vertical="center" shrinkToFit="1"/>
    </xf>
    <xf numFmtId="38" fontId="15" fillId="0" borderId="0" xfId="3" applyFont="1" applyFill="1" applyBorder="1" applyAlignment="1">
      <alignment horizontal="right" wrapText="1"/>
    </xf>
    <xf numFmtId="38" fontId="12" fillId="0" borderId="0" xfId="3" applyFont="1" applyFill="1" applyBorder="1" applyAlignment="1">
      <alignment horizontal="left" wrapText="1"/>
    </xf>
    <xf numFmtId="38" fontId="12" fillId="0" borderId="0" xfId="3" applyFont="1" applyFill="1" applyBorder="1" applyAlignment="1">
      <alignment horizontal="right"/>
    </xf>
    <xf numFmtId="38" fontId="12" fillId="0" borderId="0" xfId="3" applyFont="1" applyFill="1" applyBorder="1" applyAlignment="1">
      <alignment horizontal="center" shrinkToFit="1"/>
    </xf>
    <xf numFmtId="38" fontId="12" fillId="0" borderId="0" xfId="3" applyFont="1" applyFill="1" applyBorder="1" applyAlignment="1">
      <alignment horizontal="center" wrapText="1"/>
    </xf>
    <xf numFmtId="38" fontId="12" fillId="0" borderId="0" xfId="3" applyFont="1" applyFill="1" applyBorder="1" applyAlignment="1">
      <alignment horizontal="center"/>
    </xf>
    <xf numFmtId="38" fontId="17" fillId="0" borderId="0" xfId="3" applyFont="1" applyFill="1" applyAlignment="1"/>
    <xf numFmtId="38" fontId="7" fillId="0" borderId="3" xfId="3" applyFont="1" applyFill="1" applyBorder="1" applyAlignment="1">
      <alignment horizontal="left" vertical="center" shrinkToFit="1"/>
    </xf>
    <xf numFmtId="38" fontId="12" fillId="0" borderId="0" xfId="3" applyFont="1" applyFill="1" applyBorder="1" applyAlignment="1">
      <alignment horizontal="left" vertical="center" indent="1"/>
    </xf>
    <xf numFmtId="4" fontId="7" fillId="0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horizontal="center" vertical="center" shrinkToFit="1"/>
    </xf>
    <xf numFmtId="38" fontId="11" fillId="0" borderId="0" xfId="3" applyFont="1" applyFill="1" applyBorder="1" applyAlignment="1">
      <alignment horizontal="center" vertical="center"/>
    </xf>
    <xf numFmtId="57" fontId="7" fillId="0" borderId="0" xfId="3" applyNumberFormat="1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horizontal="center" vertical="center" shrinkToFit="1"/>
    </xf>
    <xf numFmtId="38" fontId="7" fillId="0" borderId="18" xfId="3" applyFont="1" applyFill="1" applyBorder="1" applyAlignment="1">
      <alignment vertical="center"/>
    </xf>
    <xf numFmtId="38" fontId="12" fillId="0" borderId="9" xfId="3" applyFont="1" applyFill="1" applyBorder="1" applyAlignment="1">
      <alignment horizontal="left" vertical="center" indent="1"/>
    </xf>
    <xf numFmtId="0" fontId="7" fillId="0" borderId="9" xfId="3" applyNumberFormat="1" applyFont="1" applyFill="1" applyBorder="1" applyAlignment="1">
      <alignment horizontal="right" vertical="center"/>
    </xf>
    <xf numFmtId="181" fontId="11" fillId="0" borderId="9" xfId="3" applyNumberFormat="1" applyFont="1" applyFill="1" applyBorder="1" applyAlignment="1">
      <alignment horizontal="center" vertical="center" shrinkToFit="1"/>
    </xf>
    <xf numFmtId="38" fontId="11" fillId="0" borderId="9" xfId="3" applyFont="1" applyFill="1" applyBorder="1" applyAlignment="1">
      <alignment horizontal="center" vertical="center"/>
    </xf>
    <xf numFmtId="57" fontId="7" fillId="0" borderId="9" xfId="3" applyNumberFormat="1" applyFont="1" applyFill="1" applyBorder="1" applyAlignment="1">
      <alignment horizontal="right" vertical="center"/>
    </xf>
    <xf numFmtId="38" fontId="7" fillId="0" borderId="0" xfId="3" applyFont="1" applyFill="1" applyAlignment="1">
      <alignment shrinkToFit="1"/>
    </xf>
    <xf numFmtId="176" fontId="7" fillId="0" borderId="0" xfId="3" applyNumberFormat="1" applyFont="1" applyFill="1" applyAlignment="1">
      <alignment shrinkToFit="1"/>
    </xf>
    <xf numFmtId="38" fontId="8" fillId="0" borderId="0" xfId="3" applyFont="1" applyAlignment="1">
      <alignment horizontal="center"/>
    </xf>
    <xf numFmtId="38" fontId="20" fillId="0" borderId="0" xfId="3" applyFont="1"/>
    <xf numFmtId="38" fontId="8" fillId="0" borderId="0" xfId="3" applyFont="1" applyAlignment="1"/>
    <xf numFmtId="176" fontId="8" fillId="0" borderId="0" xfId="3" applyNumberFormat="1" applyFont="1" applyAlignment="1">
      <alignment vertical="center"/>
    </xf>
    <xf numFmtId="38" fontId="5" fillId="0" borderId="0" xfId="3" applyFont="1" applyAlignment="1">
      <alignment vertical="center"/>
    </xf>
    <xf numFmtId="38" fontId="8" fillId="0" borderId="0" xfId="3" applyFont="1" applyAlignment="1">
      <alignment vertical="center"/>
    </xf>
    <xf numFmtId="184" fontId="8" fillId="0" borderId="0" xfId="3" applyNumberFormat="1" applyFont="1" applyFill="1" applyAlignment="1"/>
    <xf numFmtId="184" fontId="8" fillId="0" borderId="0" xfId="3" applyNumberFormat="1" applyFont="1" applyFill="1" applyAlignment="1">
      <alignment vertical="center"/>
    </xf>
    <xf numFmtId="184" fontId="7" fillId="0" borderId="0" xfId="3" applyNumberFormat="1" applyFont="1"/>
    <xf numFmtId="184" fontId="5" fillId="0" borderId="0" xfId="3" applyNumberFormat="1" applyFont="1"/>
    <xf numFmtId="38" fontId="7" fillId="0" borderId="3" xfId="3" applyFont="1" applyFill="1" applyBorder="1" applyAlignment="1">
      <alignment horizontal="center" vertical="distributed"/>
    </xf>
    <xf numFmtId="38" fontId="16" fillId="0" borderId="0" xfId="3" applyFont="1" applyFill="1" applyBorder="1" applyAlignment="1">
      <alignment horizontal="center" vertical="distributed"/>
    </xf>
    <xf numFmtId="9" fontId="7" fillId="0" borderId="0" xfId="1" applyFont="1"/>
    <xf numFmtId="9" fontId="5" fillId="0" borderId="0" xfId="1" applyFont="1"/>
    <xf numFmtId="38" fontId="9" fillId="0" borderId="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vertical="center"/>
    </xf>
    <xf numFmtId="38" fontId="22" fillId="0" borderId="0" xfId="3" applyFont="1" applyFill="1"/>
    <xf numFmtId="38" fontId="19" fillId="0" borderId="0" xfId="3" applyFont="1" applyFill="1"/>
    <xf numFmtId="38" fontId="5" fillId="0" borderId="0" xfId="3" applyFont="1" applyFill="1" applyBorder="1"/>
    <xf numFmtId="38" fontId="9" fillId="0" borderId="4" xfId="3" applyFont="1" applyFill="1" applyBorder="1" applyAlignment="1">
      <alignment horizontal="right" vertical="center" indent="1"/>
    </xf>
    <xf numFmtId="38" fontId="9" fillId="0" borderId="0" xfId="3" applyFont="1" applyFill="1" applyBorder="1" applyAlignment="1">
      <alignment horizontal="distributed" vertical="center" indent="2"/>
    </xf>
    <xf numFmtId="38" fontId="20" fillId="0" borderId="0" xfId="3" applyFont="1" applyFill="1"/>
    <xf numFmtId="0" fontId="5" fillId="0" borderId="21" xfId="4" applyBorder="1" applyAlignment="1">
      <alignment vertical="center"/>
    </xf>
    <xf numFmtId="38" fontId="7" fillId="0" borderId="9" xfId="3" applyFont="1" applyFill="1" applyBorder="1" applyAlignment="1">
      <alignment horizontal="left" vertical="center" wrapText="1"/>
    </xf>
    <xf numFmtId="38" fontId="12" fillId="0" borderId="3" xfId="3" applyFont="1" applyFill="1" applyBorder="1" applyAlignment="1">
      <alignment horizontal="left" vertical="center"/>
    </xf>
    <xf numFmtId="38" fontId="12" fillId="0" borderId="3" xfId="3" applyFont="1" applyFill="1" applyBorder="1" applyAlignment="1">
      <alignment horizontal="center" wrapText="1"/>
    </xf>
    <xf numFmtId="38" fontId="12" fillId="0" borderId="2" xfId="3" applyFont="1" applyFill="1" applyBorder="1" applyAlignment="1">
      <alignment horizontal="center" vertical="center"/>
    </xf>
    <xf numFmtId="38" fontId="11" fillId="0" borderId="1" xfId="3" applyFont="1" applyFill="1" applyBorder="1" applyAlignment="1">
      <alignment horizontal="center" vertical="center" wrapText="1"/>
    </xf>
    <xf numFmtId="38" fontId="5" fillId="0" borderId="0" xfId="3" applyFont="1" applyFill="1" applyBorder="1" applyAlignment="1">
      <alignment horizontal="right"/>
    </xf>
    <xf numFmtId="38" fontId="5" fillId="0" borderId="0" xfId="3" applyFont="1" applyFill="1" applyBorder="1" applyAlignment="1">
      <alignment shrinkToFit="1"/>
    </xf>
    <xf numFmtId="38" fontId="5" fillId="0" borderId="0" xfId="3" applyFont="1" applyAlignment="1"/>
    <xf numFmtId="10" fontId="5" fillId="0" borderId="0" xfId="1" applyNumberFormat="1" applyFont="1" applyFill="1"/>
    <xf numFmtId="38" fontId="20" fillId="0" borderId="0" xfId="3" applyFont="1" applyBorder="1"/>
    <xf numFmtId="38" fontId="19" fillId="0" borderId="0" xfId="3" applyFont="1" applyBorder="1"/>
    <xf numFmtId="38" fontId="19" fillId="0" borderId="0" xfId="3" applyFont="1"/>
    <xf numFmtId="38" fontId="19" fillId="0" borderId="0" xfId="3" applyFont="1" applyFill="1" applyAlignment="1">
      <alignment vertical="center"/>
    </xf>
    <xf numFmtId="38" fontId="19" fillId="0" borderId="0" xfId="3" applyFont="1" applyFill="1" applyBorder="1" applyAlignment="1"/>
    <xf numFmtId="38" fontId="25" fillId="0" borderId="0" xfId="3" applyFont="1" applyFill="1" applyBorder="1" applyAlignment="1">
      <alignment vertical="center"/>
    </xf>
    <xf numFmtId="176" fontId="26" fillId="0" borderId="0" xfId="3" applyNumberFormat="1" applyFont="1" applyAlignment="1">
      <alignment vertical="center"/>
    </xf>
    <xf numFmtId="38" fontId="27" fillId="0" borderId="0" xfId="3" applyFont="1" applyFill="1" applyBorder="1" applyAlignment="1">
      <alignment horizontal="right" vertical="center"/>
    </xf>
    <xf numFmtId="0" fontId="21" fillId="0" borderId="0" xfId="0" applyFont="1">
      <alignment vertical="center"/>
    </xf>
    <xf numFmtId="38" fontId="7" fillId="0" borderId="0" xfId="3" applyFont="1" applyFill="1" applyAlignment="1">
      <alignment vertical="top" wrapText="1"/>
    </xf>
    <xf numFmtId="38" fontId="0" fillId="0" borderId="0" xfId="3" applyFont="1" applyFill="1" applyAlignment="1"/>
    <xf numFmtId="38" fontId="18" fillId="0" borderId="0" xfId="2" applyNumberFormat="1" applyAlignment="1" applyProtection="1"/>
    <xf numFmtId="38" fontId="0" fillId="0" borderId="0" xfId="3" applyFont="1" applyFill="1" applyBorder="1" applyAlignment="1">
      <alignment vertical="center"/>
    </xf>
    <xf numFmtId="38" fontId="11" fillId="0" borderId="0" xfId="3" applyFont="1" applyAlignment="1">
      <alignment horizontal="right"/>
    </xf>
    <xf numFmtId="38" fontId="5" fillId="0" borderId="19" xfId="3" applyFont="1" applyFill="1" applyBorder="1" applyAlignment="1">
      <alignment horizontal="center" vertical="center"/>
    </xf>
    <xf numFmtId="38" fontId="3" fillId="0" borderId="0" xfId="3" applyFont="1" applyFill="1" applyBorder="1" applyAlignment="1">
      <alignment vertical="center"/>
    </xf>
    <xf numFmtId="38" fontId="0" fillId="0" borderId="0" xfId="3" applyFont="1" applyFill="1" applyAlignment="1">
      <alignment vertical="center"/>
    </xf>
    <xf numFmtId="38" fontId="0" fillId="0" borderId="0" xfId="3" applyFont="1" applyFill="1" applyAlignment="1">
      <alignment horizontal="left"/>
    </xf>
    <xf numFmtId="38" fontId="18" fillId="0" borderId="0" xfId="2" applyNumberFormat="1" applyFill="1" applyAlignment="1" applyProtection="1"/>
    <xf numFmtId="38" fontId="7" fillId="0" borderId="71" xfId="3" applyFont="1" applyFill="1" applyBorder="1" applyAlignment="1">
      <alignment horizontal="right" vertical="center"/>
    </xf>
    <xf numFmtId="38" fontId="7" fillId="0" borderId="72" xfId="3" applyFont="1" applyFill="1" applyBorder="1" applyAlignment="1">
      <alignment horizontal="right" vertical="center"/>
    </xf>
    <xf numFmtId="38" fontId="9" fillId="0" borderId="73" xfId="3" applyFont="1" applyFill="1" applyBorder="1" applyAlignment="1">
      <alignment horizontal="right" vertical="center"/>
    </xf>
    <xf numFmtId="38" fontId="7" fillId="0" borderId="73" xfId="3" applyFont="1" applyFill="1" applyBorder="1" applyAlignment="1">
      <alignment horizontal="right" vertical="center"/>
    </xf>
    <xf numFmtId="38" fontId="7" fillId="0" borderId="74" xfId="3" applyFont="1" applyFill="1" applyBorder="1" applyAlignment="1">
      <alignment horizontal="right" vertical="center"/>
    </xf>
    <xf numFmtId="38" fontId="7" fillId="0" borderId="75" xfId="3" applyFont="1" applyFill="1" applyBorder="1" applyAlignment="1">
      <alignment horizontal="right" vertical="center"/>
    </xf>
    <xf numFmtId="38" fontId="9" fillId="0" borderId="76" xfId="3" applyFont="1" applyFill="1" applyBorder="1" applyAlignment="1">
      <alignment horizontal="right" vertical="center"/>
    </xf>
    <xf numFmtId="38" fontId="29" fillId="0" borderId="0" xfId="3" applyFont="1" applyFill="1" applyAlignment="1">
      <alignment vertical="center"/>
    </xf>
    <xf numFmtId="38" fontId="16" fillId="0" borderId="0" xfId="3" applyFont="1" applyFill="1" applyBorder="1" applyAlignment="1">
      <alignment vertical="center"/>
    </xf>
    <xf numFmtId="38" fontId="18" fillId="0" borderId="0" xfId="2" applyNumberFormat="1" applyFill="1" applyBorder="1" applyAlignment="1" applyProtection="1"/>
    <xf numFmtId="38" fontId="0" fillId="0" borderId="0" xfId="3" applyFont="1" applyAlignment="1"/>
    <xf numFmtId="38" fontId="8" fillId="0" borderId="0" xfId="3" applyFont="1" applyFill="1" applyBorder="1" applyAlignment="1"/>
    <xf numFmtId="176" fontId="8" fillId="0" borderId="0" xfId="3" applyNumberFormat="1" applyFont="1" applyFill="1" applyAlignment="1"/>
    <xf numFmtId="38" fontId="7" fillId="0" borderId="0" xfId="3" applyFont="1" applyAlignment="1"/>
    <xf numFmtId="0" fontId="6" fillId="0" borderId="0" xfId="4" applyFont="1"/>
    <xf numFmtId="0" fontId="7" fillId="0" borderId="0" xfId="4" applyFont="1"/>
    <xf numFmtId="0" fontId="5" fillId="0" borderId="0" xfId="4" applyFont="1"/>
    <xf numFmtId="0" fontId="8" fillId="0" borderId="0" xfId="4" applyFont="1"/>
    <xf numFmtId="0" fontId="27" fillId="0" borderId="0" xfId="4" applyFont="1" applyAlignment="1">
      <alignment horizontal="distributed"/>
    </xf>
    <xf numFmtId="0" fontId="7" fillId="0" borderId="0" xfId="4" applyFont="1" applyBorder="1" applyAlignment="1"/>
    <xf numFmtId="186" fontId="7" fillId="0" borderId="0" xfId="4" applyNumberFormat="1" applyFont="1" applyBorder="1"/>
    <xf numFmtId="0" fontId="5" fillId="0" borderId="0" xfId="4" applyFont="1" applyBorder="1"/>
    <xf numFmtId="0" fontId="7" fillId="0" borderId="0" xfId="4" applyFont="1" applyAlignment="1"/>
    <xf numFmtId="0" fontId="7" fillId="0" borderId="0" xfId="4" applyFont="1" applyAlignment="1">
      <alignment vertical="top"/>
    </xf>
    <xf numFmtId="38" fontId="7" fillId="0" borderId="0" xfId="4" applyNumberFormat="1" applyFont="1"/>
    <xf numFmtId="0" fontId="18" fillId="0" borderId="0" xfId="2" applyAlignment="1" applyProtection="1"/>
    <xf numFmtId="0" fontId="7" fillId="0" borderId="0" xfId="4" applyFont="1" applyBorder="1"/>
    <xf numFmtId="0" fontId="8" fillId="0" borderId="0" xfId="4" applyFont="1" applyBorder="1"/>
    <xf numFmtId="0" fontId="7" fillId="0" borderId="8" xfId="4" applyFont="1" applyFill="1" applyBorder="1" applyAlignment="1">
      <alignment horizontal="center" vertical="center"/>
    </xf>
    <xf numFmtId="0" fontId="7" fillId="0" borderId="3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38" fontId="7" fillId="0" borderId="0" xfId="3" applyFont="1" applyBorder="1" applyAlignment="1">
      <alignment vertical="center"/>
    </xf>
    <xf numFmtId="1" fontId="7" fillId="0" borderId="0" xfId="4" applyNumberFormat="1" applyFont="1" applyBorder="1" applyAlignment="1">
      <alignment horizontal="right" vertical="center"/>
    </xf>
    <xf numFmtId="186" fontId="7" fillId="0" borderId="0" xfId="4" applyNumberFormat="1" applyFont="1" applyBorder="1" applyAlignment="1">
      <alignment horizontal="right" vertical="center"/>
    </xf>
    <xf numFmtId="1" fontId="7" fillId="0" borderId="0" xfId="4" applyNumberFormat="1" applyFont="1" applyBorder="1" applyAlignment="1">
      <alignment vertical="center"/>
    </xf>
    <xf numFmtId="0" fontId="5" fillId="0" borderId="0" xfId="4" applyFont="1" applyFill="1" applyAlignment="1">
      <alignment vertical="center"/>
    </xf>
    <xf numFmtId="176" fontId="7" fillId="0" borderId="0" xfId="3" applyNumberFormat="1" applyFont="1" applyBorder="1" applyAlignment="1">
      <alignment horizontal="right" vertical="center"/>
    </xf>
    <xf numFmtId="176" fontId="7" fillId="0" borderId="0" xfId="3" applyNumberFormat="1" applyFont="1" applyBorder="1" applyAlignment="1">
      <alignment vertical="center"/>
    </xf>
    <xf numFmtId="0" fontId="5" fillId="0" borderId="0" xfId="4" applyFont="1" applyAlignment="1">
      <alignment vertical="center"/>
    </xf>
    <xf numFmtId="0" fontId="8" fillId="0" borderId="0" xfId="4" applyFont="1" applyBorder="1" applyAlignment="1">
      <alignment vertical="center"/>
    </xf>
    <xf numFmtId="0" fontId="7" fillId="0" borderId="0" xfId="4" applyFont="1" applyAlignment="1">
      <alignment horizontal="right"/>
    </xf>
    <xf numFmtId="38" fontId="7" fillId="0" borderId="3" xfId="3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88" fontId="7" fillId="0" borderId="0" xfId="3" applyNumberFormat="1" applyFont="1" applyFill="1" applyBorder="1" applyAlignment="1">
      <alignment horizontal="right"/>
    </xf>
    <xf numFmtId="177" fontId="7" fillId="0" borderId="18" xfId="1" applyNumberFormat="1" applyFont="1" applyFill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center" vertical="center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 applyAlignment="1">
      <alignment horizontal="right" vertical="center"/>
    </xf>
    <xf numFmtId="9" fontId="32" fillId="0" borderId="0" xfId="3" applyNumberFormat="1" applyFont="1" applyFill="1"/>
    <xf numFmtId="176" fontId="7" fillId="0" borderId="0" xfId="3" applyNumberFormat="1" applyFont="1"/>
    <xf numFmtId="40" fontId="7" fillId="0" borderId="0" xfId="3" applyNumberFormat="1" applyFont="1"/>
    <xf numFmtId="9" fontId="7" fillId="0" borderId="0" xfId="3" applyNumberFormat="1" applyFont="1"/>
    <xf numFmtId="38" fontId="7" fillId="0" borderId="20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left" vertical="center"/>
    </xf>
    <xf numFmtId="38" fontId="7" fillId="0" borderId="3" xfId="3" applyFont="1" applyFill="1" applyBorder="1" applyAlignment="1">
      <alignment horizontal="left" vertical="center"/>
    </xf>
    <xf numFmtId="38" fontId="7" fillId="0" borderId="4" xfId="3" applyFont="1" applyFill="1" applyBorder="1" applyAlignment="1">
      <alignment horizontal="left" vertical="center"/>
    </xf>
    <xf numFmtId="38" fontId="7" fillId="0" borderId="13" xfId="3" applyFont="1" applyFill="1" applyBorder="1" applyAlignment="1">
      <alignment horizontal="center" vertical="center"/>
    </xf>
    <xf numFmtId="38" fontId="7" fillId="0" borderId="13" xfId="3" applyFont="1" applyFill="1" applyBorder="1" applyAlignment="1">
      <alignment horizontal="center" vertical="center" wrapText="1"/>
    </xf>
    <xf numFmtId="38" fontId="7" fillId="0" borderId="28" xfId="3" applyFont="1" applyFill="1" applyBorder="1" applyAlignment="1">
      <alignment horizontal="center" vertical="center" wrapText="1"/>
    </xf>
    <xf numFmtId="38" fontId="5" fillId="0" borderId="0" xfId="3" applyFont="1" applyFill="1" applyAlignment="1">
      <alignment horizontal="right" vertical="center"/>
    </xf>
    <xf numFmtId="38" fontId="25" fillId="0" borderId="0" xfId="3" applyFont="1" applyFill="1"/>
    <xf numFmtId="38" fontId="25" fillId="0" borderId="0" xfId="3" applyFont="1"/>
    <xf numFmtId="38" fontId="27" fillId="0" borderId="3" xfId="3" applyFont="1" applyFill="1" applyBorder="1" applyAlignment="1">
      <alignment horizontal="center" vertical="distributed"/>
    </xf>
    <xf numFmtId="38" fontId="27" fillId="0" borderId="0" xfId="3" applyFont="1" applyFill="1" applyBorder="1" applyAlignment="1">
      <alignment vertical="center"/>
    </xf>
    <xf numFmtId="38" fontId="27" fillId="0" borderId="0" xfId="3" applyFont="1" applyFill="1" applyBorder="1" applyAlignment="1">
      <alignment horizontal="right"/>
    </xf>
    <xf numFmtId="38" fontId="27" fillId="0" borderId="0" xfId="3" applyFont="1" applyFill="1" applyBorder="1" applyAlignment="1"/>
    <xf numFmtId="38" fontId="6" fillId="0" borderId="0" xfId="7" applyFont="1" applyFill="1" applyBorder="1" applyAlignment="1" applyProtection="1"/>
    <xf numFmtId="38" fontId="8" fillId="0" borderId="0" xfId="7" applyFont="1" applyFill="1" applyBorder="1" applyAlignment="1" applyProtection="1"/>
    <xf numFmtId="38" fontId="8" fillId="0" borderId="0" xfId="7" applyFont="1" applyFill="1" applyBorder="1" applyAlignment="1" applyProtection="1">
      <alignment horizontal="right"/>
    </xf>
    <xf numFmtId="38" fontId="5" fillId="0" borderId="0" xfId="7" applyFont="1" applyFill="1" applyBorder="1" applyAlignment="1" applyProtection="1"/>
    <xf numFmtId="38" fontId="7" fillId="0" borderId="86" xfId="7" applyFont="1" applyFill="1" applyBorder="1" applyAlignment="1" applyProtection="1">
      <alignment horizontal="distributed" vertical="center"/>
    </xf>
    <xf numFmtId="38" fontId="7" fillId="0" borderId="87" xfId="7" applyFont="1" applyFill="1" applyBorder="1" applyAlignment="1" applyProtection="1">
      <alignment horizontal="distributed" vertical="center" wrapText="1"/>
    </xf>
    <xf numFmtId="38" fontId="7" fillId="0" borderId="87" xfId="7" applyFont="1" applyFill="1" applyBorder="1" applyAlignment="1" applyProtection="1">
      <alignment horizontal="distributed" vertical="center"/>
    </xf>
    <xf numFmtId="38" fontId="7" fillId="0" borderId="88" xfId="7" applyFont="1" applyFill="1" applyBorder="1" applyAlignment="1" applyProtection="1">
      <alignment horizontal="center" vertical="center"/>
    </xf>
    <xf numFmtId="38" fontId="7" fillId="0" borderId="89" xfId="7" applyFont="1" applyFill="1" applyBorder="1" applyAlignment="1" applyProtection="1">
      <alignment horizontal="center" vertical="center" wrapText="1"/>
    </xf>
    <xf numFmtId="38" fontId="7" fillId="0" borderId="88" xfId="7" applyFont="1" applyFill="1" applyBorder="1" applyAlignment="1" applyProtection="1">
      <alignment horizontal="center" vertical="center" wrapText="1"/>
    </xf>
    <xf numFmtId="38" fontId="7" fillId="0" borderId="90" xfId="7" applyFont="1" applyFill="1" applyBorder="1" applyAlignment="1" applyProtection="1">
      <alignment horizontal="distributed" vertical="center"/>
    </xf>
    <xf numFmtId="38" fontId="7" fillId="0" borderId="91" xfId="7" applyFont="1" applyFill="1" applyBorder="1" applyAlignment="1" applyProtection="1">
      <alignment horizontal="distributed" vertical="center"/>
    </xf>
    <xf numFmtId="38" fontId="7" fillId="0" borderId="90" xfId="7" applyFont="1" applyFill="1" applyBorder="1" applyAlignment="1" applyProtection="1">
      <alignment horizontal="distributed" vertical="center" wrapText="1"/>
    </xf>
    <xf numFmtId="38" fontId="7" fillId="0" borderId="92" xfId="7" applyFont="1" applyFill="1" applyBorder="1" applyAlignment="1" applyProtection="1">
      <alignment horizontal="center" vertical="distributed" wrapText="1"/>
    </xf>
    <xf numFmtId="38" fontId="7" fillId="0" borderId="0" xfId="7" applyFont="1" applyFill="1" applyBorder="1" applyAlignment="1" applyProtection="1">
      <alignment vertical="center"/>
    </xf>
    <xf numFmtId="38" fontId="7" fillId="0" borderId="0" xfId="7" applyFont="1" applyFill="1" applyBorder="1" applyAlignment="1" applyProtection="1">
      <alignment horizontal="right" vertical="center"/>
    </xf>
    <xf numFmtId="38" fontId="7" fillId="0" borderId="0" xfId="7" applyFont="1" applyFill="1" applyBorder="1" applyAlignment="1" applyProtection="1"/>
    <xf numFmtId="38" fontId="7" fillId="0" borderId="0" xfId="7" applyFont="1" applyFill="1" applyBorder="1" applyAlignment="1" applyProtection="1">
      <alignment horizontal="right"/>
    </xf>
    <xf numFmtId="38" fontId="7" fillId="0" borderId="6" xfId="3" applyFont="1" applyFill="1" applyBorder="1" applyAlignment="1">
      <alignment horizontal="center" vertical="center" wrapText="1"/>
    </xf>
    <xf numFmtId="0" fontId="5" fillId="0" borderId="0" xfId="4" applyFont="1" applyFill="1"/>
    <xf numFmtId="38" fontId="7" fillId="0" borderId="0" xfId="3" applyFont="1" applyFill="1" applyAlignment="1"/>
    <xf numFmtId="38" fontId="7" fillId="0" borderId="32" xfId="3" applyFont="1" applyFill="1" applyBorder="1" applyAlignment="1">
      <alignment horizontal="center" vertical="center"/>
    </xf>
    <xf numFmtId="38" fontId="7" fillId="0" borderId="30" xfId="3" applyFont="1" applyFill="1" applyBorder="1" applyAlignment="1">
      <alignment horizontal="center" vertical="center" wrapText="1"/>
    </xf>
    <xf numFmtId="38" fontId="7" fillId="0" borderId="2" xfId="3" applyFont="1" applyFill="1" applyBorder="1" applyAlignment="1">
      <alignment horizontal="center" vertical="center" wrapText="1"/>
    </xf>
    <xf numFmtId="38" fontId="7" fillId="0" borderId="27" xfId="3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3" fillId="0" borderId="0" xfId="2" applyFont="1" applyAlignment="1" applyProtection="1">
      <alignment vertical="center"/>
    </xf>
    <xf numFmtId="0" fontId="23" fillId="0" borderId="0" xfId="2" applyFont="1" applyAlignment="1" applyProtection="1">
      <alignment horizontal="left" vertical="center"/>
    </xf>
    <xf numFmtId="0" fontId="24" fillId="2" borderId="0" xfId="0" applyFont="1" applyFill="1" applyAlignment="1">
      <alignment horizontal="center" vertical="center"/>
    </xf>
    <xf numFmtId="17" fontId="23" fillId="0" borderId="0" xfId="2" applyNumberFormat="1" applyFont="1" applyAlignment="1" applyProtection="1">
      <alignment vertical="center"/>
    </xf>
    <xf numFmtId="0" fontId="23" fillId="0" borderId="0" xfId="2" applyNumberFormat="1" applyFont="1" applyAlignment="1" applyProtection="1">
      <alignment vertical="center"/>
    </xf>
    <xf numFmtId="0" fontId="7" fillId="0" borderId="20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44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 wrapText="1"/>
    </xf>
    <xf numFmtId="0" fontId="7" fillId="0" borderId="44" xfId="4" applyFont="1" applyFill="1" applyBorder="1" applyAlignment="1">
      <alignment horizontal="center" vertical="center" wrapText="1"/>
    </xf>
    <xf numFmtId="0" fontId="7" fillId="0" borderId="21" xfId="4" applyFont="1" applyFill="1" applyBorder="1" applyAlignment="1">
      <alignment horizontal="center" vertical="center"/>
    </xf>
    <xf numFmtId="38" fontId="7" fillId="0" borderId="6" xfId="3" applyFont="1" applyFill="1" applyBorder="1" applyAlignment="1">
      <alignment horizontal="center" vertical="center" wrapText="1"/>
    </xf>
    <xf numFmtId="38" fontId="7" fillId="0" borderId="44" xfId="3" applyFont="1" applyFill="1" applyBorder="1" applyAlignment="1">
      <alignment horizontal="center" vertical="center" wrapText="1"/>
    </xf>
    <xf numFmtId="38" fontId="7" fillId="0" borderId="20" xfId="3" applyFont="1" applyFill="1" applyBorder="1" applyAlignment="1">
      <alignment horizontal="center" vertical="center" wrapText="1"/>
    </xf>
    <xf numFmtId="38" fontId="7" fillId="0" borderId="39" xfId="3" applyFont="1" applyFill="1" applyBorder="1" applyAlignment="1">
      <alignment horizontal="center" vertical="center" wrapText="1"/>
    </xf>
    <xf numFmtId="38" fontId="7" fillId="0" borderId="4" xfId="3" applyFont="1" applyFill="1" applyBorder="1" applyAlignment="1">
      <alignment horizontal="left" vertical="center"/>
    </xf>
    <xf numFmtId="38" fontId="7" fillId="0" borderId="0" xfId="3" applyFont="1" applyFill="1" applyBorder="1" applyAlignment="1">
      <alignment horizontal="left" vertical="center"/>
    </xf>
    <xf numFmtId="38" fontId="7" fillId="0" borderId="3" xfId="3" applyFont="1" applyFill="1" applyBorder="1" applyAlignment="1">
      <alignment horizontal="left" vertical="center"/>
    </xf>
    <xf numFmtId="38" fontId="7" fillId="0" borderId="18" xfId="3" applyFont="1" applyFill="1" applyBorder="1" applyAlignment="1">
      <alignment horizontal="left" vertical="center"/>
    </xf>
    <xf numFmtId="38" fontId="7" fillId="0" borderId="9" xfId="3" applyFont="1" applyFill="1" applyBorder="1" applyAlignment="1">
      <alignment horizontal="left" vertical="center"/>
    </xf>
    <xf numFmtId="38" fontId="7" fillId="0" borderId="5" xfId="3" applyFont="1" applyFill="1" applyBorder="1" applyAlignment="1">
      <alignment horizontal="left" vertical="center"/>
    </xf>
    <xf numFmtId="38" fontId="13" fillId="0" borderId="0" xfId="3" applyFont="1" applyFill="1" applyBorder="1" applyAlignment="1">
      <alignment horizontal="left"/>
    </xf>
    <xf numFmtId="38" fontId="13" fillId="0" borderId="3" xfId="3" applyFont="1" applyFill="1" applyBorder="1" applyAlignment="1">
      <alignment horizontal="left"/>
    </xf>
    <xf numFmtId="38" fontId="12" fillId="0" borderId="22" xfId="3" applyFont="1" applyFill="1" applyBorder="1" applyAlignment="1">
      <alignment horizontal="center" vertical="center" textRotation="255"/>
    </xf>
    <xf numFmtId="38" fontId="12" fillId="0" borderId="57" xfId="3" applyFont="1" applyFill="1" applyBorder="1" applyAlignment="1">
      <alignment horizontal="center" vertical="center" textRotation="255"/>
    </xf>
    <xf numFmtId="38" fontId="12" fillId="0" borderId="55" xfId="3" applyFont="1" applyFill="1" applyBorder="1" applyAlignment="1">
      <alignment horizontal="center" vertical="center" textRotation="255"/>
    </xf>
    <xf numFmtId="38" fontId="12" fillId="0" borderId="56" xfId="3" applyFont="1" applyFill="1" applyBorder="1" applyAlignment="1">
      <alignment horizontal="center" vertical="center" textRotation="255"/>
    </xf>
    <xf numFmtId="38" fontId="7" fillId="0" borderId="20" xfId="3" applyFont="1" applyFill="1" applyBorder="1" applyAlignment="1">
      <alignment horizontal="left" vertical="center"/>
    </xf>
    <xf numFmtId="38" fontId="7" fillId="0" borderId="21" xfId="3" applyFont="1" applyFill="1" applyBorder="1" applyAlignment="1">
      <alignment horizontal="left" vertical="center"/>
    </xf>
    <xf numFmtId="38" fontId="7" fillId="0" borderId="6" xfId="3" applyFont="1" applyFill="1" applyBorder="1" applyAlignment="1">
      <alignment horizontal="left" vertical="center"/>
    </xf>
    <xf numFmtId="38" fontId="15" fillId="0" borderId="58" xfId="3" applyFont="1" applyFill="1" applyBorder="1" applyAlignment="1">
      <alignment horizontal="center" vertical="center" textRotation="255" wrapText="1"/>
    </xf>
    <xf numFmtId="38" fontId="15" fillId="0" borderId="25" xfId="3" applyFont="1" applyFill="1" applyBorder="1" applyAlignment="1">
      <alignment horizontal="center" vertical="center" textRotation="255" wrapText="1"/>
    </xf>
    <xf numFmtId="38" fontId="15" fillId="0" borderId="59" xfId="3" applyFont="1" applyFill="1" applyBorder="1" applyAlignment="1">
      <alignment horizontal="center" vertical="center" textRotation="255" wrapText="1"/>
    </xf>
    <xf numFmtId="38" fontId="8" fillId="0" borderId="0" xfId="3" applyFont="1" applyFill="1" applyBorder="1" applyAlignment="1">
      <alignment horizontal="left"/>
    </xf>
    <xf numFmtId="38" fontId="8" fillId="0" borderId="3" xfId="3" applyFont="1" applyFill="1" applyBorder="1" applyAlignment="1">
      <alignment horizontal="left"/>
    </xf>
    <xf numFmtId="38" fontId="7" fillId="0" borderId="0" xfId="3" applyFont="1" applyFill="1" applyAlignment="1"/>
    <xf numFmtId="38" fontId="7" fillId="0" borderId="3" xfId="3" applyFont="1" applyFill="1" applyBorder="1" applyAlignment="1"/>
    <xf numFmtId="38" fontId="10" fillId="0" borderId="0" xfId="3" applyFont="1" applyAlignment="1">
      <alignment horizontal="left"/>
    </xf>
    <xf numFmtId="38" fontId="8" fillId="0" borderId="54" xfId="3" applyFont="1" applyFill="1" applyBorder="1" applyAlignment="1">
      <alignment horizontal="center" vertical="center"/>
    </xf>
    <xf numFmtId="38" fontId="8" fillId="0" borderId="52" xfId="3" applyFont="1" applyFill="1" applyBorder="1" applyAlignment="1">
      <alignment horizontal="center" vertical="center"/>
    </xf>
    <xf numFmtId="38" fontId="8" fillId="0" borderId="53" xfId="3" applyFont="1" applyFill="1" applyBorder="1" applyAlignment="1">
      <alignment horizontal="center" vertical="center"/>
    </xf>
    <xf numFmtId="38" fontId="8" fillId="0" borderId="20" xfId="3" applyFont="1" applyFill="1" applyBorder="1" applyAlignment="1">
      <alignment horizontal="left"/>
    </xf>
    <xf numFmtId="38" fontId="8" fillId="0" borderId="21" xfId="3" applyFont="1" applyFill="1" applyBorder="1" applyAlignment="1">
      <alignment horizontal="left"/>
    </xf>
    <xf numFmtId="38" fontId="8" fillId="0" borderId="6" xfId="3" applyFont="1" applyFill="1" applyBorder="1" applyAlignment="1">
      <alignment horizontal="left"/>
    </xf>
    <xf numFmtId="38" fontId="8" fillId="0" borderId="20" xfId="3" applyFont="1" applyFill="1" applyBorder="1" applyAlignment="1">
      <alignment horizontal="left" vertical="center"/>
    </xf>
    <xf numFmtId="38" fontId="8" fillId="0" borderId="21" xfId="3" applyFont="1" applyFill="1" applyBorder="1" applyAlignment="1">
      <alignment horizontal="left" vertical="center"/>
    </xf>
    <xf numFmtId="38" fontId="8" fillId="0" borderId="6" xfId="3" applyFont="1" applyFill="1" applyBorder="1" applyAlignment="1">
      <alignment horizontal="left" vertical="center"/>
    </xf>
    <xf numFmtId="38" fontId="8" fillId="0" borderId="4" xfId="3" applyFont="1" applyFill="1" applyBorder="1" applyAlignment="1">
      <alignment horizontal="left"/>
    </xf>
    <xf numFmtId="38" fontId="13" fillId="0" borderId="9" xfId="3" applyFont="1" applyFill="1" applyBorder="1" applyAlignment="1">
      <alignment horizontal="left"/>
    </xf>
    <xf numFmtId="38" fontId="13" fillId="0" borderId="5" xfId="3" applyFont="1" applyFill="1" applyBorder="1" applyAlignment="1">
      <alignment horizontal="left"/>
    </xf>
    <xf numFmtId="0" fontId="5" fillId="0" borderId="0" xfId="4" applyFont="1" applyFill="1"/>
    <xf numFmtId="0" fontId="5" fillId="0" borderId="3" xfId="4" applyFont="1" applyFill="1" applyBorder="1"/>
    <xf numFmtId="38" fontId="8" fillId="0" borderId="0" xfId="3" applyFont="1" applyFill="1" applyBorder="1" applyAlignment="1">
      <alignment horizontal="left" vertical="center"/>
    </xf>
    <xf numFmtId="38" fontId="8" fillId="0" borderId="3" xfId="3" applyFont="1" applyFill="1" applyBorder="1" applyAlignment="1">
      <alignment horizontal="left" vertical="center"/>
    </xf>
    <xf numFmtId="38" fontId="7" fillId="0" borderId="0" xfId="3" applyFont="1" applyFill="1" applyAlignment="1">
      <alignment horizontal="center" vertical="top" wrapText="1"/>
    </xf>
    <xf numFmtId="38" fontId="7" fillId="0" borderId="3" xfId="3" applyFont="1" applyFill="1" applyBorder="1" applyAlignment="1">
      <alignment horizontal="center" vertical="center" textRotation="255"/>
    </xf>
    <xf numFmtId="38" fontId="7" fillId="0" borderId="5" xfId="3" applyFont="1" applyFill="1" applyBorder="1" applyAlignment="1">
      <alignment horizontal="center" vertical="center" textRotation="255"/>
    </xf>
    <xf numFmtId="38" fontId="7" fillId="0" borderId="13" xfId="3" applyFont="1" applyFill="1" applyBorder="1" applyAlignment="1">
      <alignment horizontal="center" vertical="center"/>
    </xf>
    <xf numFmtId="38" fontId="7" fillId="0" borderId="32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center"/>
    </xf>
    <xf numFmtId="38" fontId="7" fillId="0" borderId="84" xfId="7" applyFont="1" applyFill="1" applyBorder="1" applyAlignment="1" applyProtection="1">
      <alignment horizontal="center" vertical="center" wrapText="1"/>
    </xf>
    <xf numFmtId="38" fontId="7" fillId="0" borderId="85" xfId="7" applyFont="1" applyFill="1" applyBorder="1" applyAlignment="1" applyProtection="1">
      <alignment horizontal="center" vertical="center"/>
    </xf>
    <xf numFmtId="38" fontId="7" fillId="0" borderId="95" xfId="7" applyFont="1" applyFill="1" applyBorder="1" applyAlignment="1" applyProtection="1">
      <alignment horizontal="center" vertical="center"/>
    </xf>
    <xf numFmtId="38" fontId="7" fillId="0" borderId="0" xfId="3" applyFont="1" applyAlignment="1">
      <alignment horizontal="left"/>
    </xf>
    <xf numFmtId="38" fontId="7" fillId="0" borderId="0" xfId="3" applyFont="1" applyAlignment="1">
      <alignment horizontal="left" wrapText="1"/>
    </xf>
    <xf numFmtId="0" fontId="36" fillId="0" borderId="0" xfId="4" applyFont="1"/>
    <xf numFmtId="0" fontId="27" fillId="0" borderId="0" xfId="4" applyFont="1"/>
    <xf numFmtId="0" fontId="27" fillId="0" borderId="0" xfId="4" applyFont="1" applyBorder="1" applyAlignment="1">
      <alignment horizontal="right"/>
    </xf>
    <xf numFmtId="0" fontId="27" fillId="0" borderId="21" xfId="4" applyFont="1" applyFill="1" applyBorder="1" applyAlignment="1">
      <alignment horizontal="center" vertical="center"/>
    </xf>
    <xf numFmtId="0" fontId="27" fillId="0" borderId="2" xfId="4" applyFont="1" applyFill="1" applyBorder="1" applyAlignment="1">
      <alignment horizontal="centerContinuous" vertical="center"/>
    </xf>
    <xf numFmtId="0" fontId="27" fillId="0" borderId="28" xfId="4" applyFont="1" applyFill="1" applyBorder="1" applyAlignment="1">
      <alignment horizontal="centerContinuous" vertical="center"/>
    </xf>
    <xf numFmtId="0" fontId="27" fillId="0" borderId="27" xfId="4" applyFont="1" applyFill="1" applyBorder="1" applyAlignment="1">
      <alignment horizontal="centerContinuous" vertical="center"/>
    </xf>
    <xf numFmtId="0" fontId="27" fillId="0" borderId="20" xfId="4" applyFont="1" applyFill="1" applyBorder="1" applyAlignment="1">
      <alignment horizontal="center" vertical="center"/>
    </xf>
    <xf numFmtId="0" fontId="27" fillId="0" borderId="30" xfId="4" applyFont="1" applyFill="1" applyBorder="1" applyAlignment="1">
      <alignment horizontal="center" vertical="center"/>
    </xf>
    <xf numFmtId="0" fontId="27" fillId="0" borderId="39" xfId="4" applyFont="1" applyFill="1" applyBorder="1" applyAlignment="1">
      <alignment horizontal="center" vertical="center"/>
    </xf>
    <xf numFmtId="0" fontId="27" fillId="0" borderId="39" xfId="4" applyFont="1" applyFill="1" applyBorder="1" applyAlignment="1">
      <alignment horizontal="center" vertical="center"/>
    </xf>
    <xf numFmtId="38" fontId="29" fillId="0" borderId="4" xfId="4" applyNumberFormat="1" applyFont="1" applyBorder="1"/>
    <xf numFmtId="38" fontId="29" fillId="0" borderId="0" xfId="4" applyNumberFormat="1" applyFont="1" applyBorder="1"/>
    <xf numFmtId="186" fontId="29" fillId="0" borderId="0" xfId="4" applyNumberFormat="1" applyFont="1"/>
    <xf numFmtId="0" fontId="37" fillId="0" borderId="0" xfId="4" applyFont="1" applyAlignment="1">
      <alignment horizontal="distributed"/>
    </xf>
    <xf numFmtId="187" fontId="38" fillId="0" borderId="4" xfId="4" applyNumberFormat="1" applyFont="1" applyBorder="1"/>
    <xf numFmtId="187" fontId="38" fillId="0" borderId="0" xfId="4" applyNumberFormat="1" applyFont="1" applyBorder="1"/>
    <xf numFmtId="189" fontId="29" fillId="0" borderId="0" xfId="4" applyNumberFormat="1" applyFont="1" applyBorder="1"/>
    <xf numFmtId="187" fontId="39" fillId="0" borderId="4" xfId="3" applyNumberFormat="1" applyFont="1" applyBorder="1" applyAlignment="1">
      <alignment vertical="center"/>
    </xf>
    <xf numFmtId="187" fontId="39" fillId="0" borderId="0" xfId="3" applyNumberFormat="1" applyFont="1" applyBorder="1" applyAlignment="1">
      <alignment vertical="center"/>
    </xf>
    <xf numFmtId="187" fontId="39" fillId="0" borderId="0" xfId="4" applyNumberFormat="1" applyFont="1" applyBorder="1" applyAlignment="1">
      <alignment vertical="center"/>
    </xf>
    <xf numFmtId="0" fontId="27" fillId="0" borderId="96" xfId="4" applyFont="1" applyBorder="1" applyAlignment="1">
      <alignment horizontal="center" vertical="center"/>
    </xf>
    <xf numFmtId="187" fontId="29" fillId="0" borderId="97" xfId="3" applyNumberFormat="1" applyFont="1" applyBorder="1" applyAlignment="1">
      <alignment vertical="center"/>
    </xf>
    <xf numFmtId="0" fontId="27" fillId="0" borderId="98" xfId="4" applyFont="1" applyBorder="1" applyAlignment="1">
      <alignment horizontal="distributed"/>
    </xf>
    <xf numFmtId="187" fontId="39" fillId="0" borderId="99" xfId="3" applyNumberFormat="1" applyFont="1" applyBorder="1" applyAlignment="1">
      <alignment vertical="center" readingOrder="1"/>
    </xf>
    <xf numFmtId="187" fontId="39" fillId="0" borderId="98" xfId="3" applyNumberFormat="1" applyFont="1" applyBorder="1" applyAlignment="1">
      <alignment vertical="center" readingOrder="1"/>
    </xf>
    <xf numFmtId="187" fontId="39" fillId="0" borderId="98" xfId="4" applyNumberFormat="1" applyFont="1" applyBorder="1" applyAlignment="1">
      <alignment vertical="center" readingOrder="1"/>
    </xf>
    <xf numFmtId="189" fontId="29" fillId="0" borderId="98" xfId="4" applyNumberFormat="1" applyFont="1" applyBorder="1" applyAlignment="1">
      <alignment readingOrder="1"/>
    </xf>
    <xf numFmtId="187" fontId="39" fillId="0" borderId="4" xfId="3" applyNumberFormat="1" applyFont="1" applyBorder="1" applyAlignment="1">
      <alignment vertical="center" readingOrder="1"/>
    </xf>
    <xf numFmtId="187" fontId="39" fillId="0" borderId="0" xfId="3" applyNumberFormat="1" applyFont="1" applyBorder="1" applyAlignment="1">
      <alignment vertical="center" readingOrder="1"/>
    </xf>
    <xf numFmtId="187" fontId="39" fillId="0" borderId="0" xfId="4" applyNumberFormat="1" applyFont="1" applyBorder="1" applyAlignment="1">
      <alignment vertical="center" readingOrder="1"/>
    </xf>
    <xf numFmtId="189" fontId="29" fillId="0" borderId="0" xfId="4" applyNumberFormat="1" applyFont="1" applyBorder="1" applyAlignment="1">
      <alignment readingOrder="1"/>
    </xf>
    <xf numFmtId="0" fontId="27" fillId="0" borderId="9" xfId="4" applyFont="1" applyBorder="1" applyAlignment="1">
      <alignment horizontal="distributed"/>
    </xf>
    <xf numFmtId="187" fontId="39" fillId="0" borderId="18" xfId="3" applyNumberFormat="1" applyFont="1" applyBorder="1" applyAlignment="1">
      <alignment vertical="center" readingOrder="1"/>
    </xf>
    <xf numFmtId="187" fontId="39" fillId="0" borderId="9" xfId="3" applyNumberFormat="1" applyFont="1" applyBorder="1" applyAlignment="1">
      <alignment vertical="center" readingOrder="1"/>
    </xf>
    <xf numFmtId="187" fontId="39" fillId="0" borderId="9" xfId="4" applyNumberFormat="1" applyFont="1" applyBorder="1" applyAlignment="1">
      <alignment vertical="center" readingOrder="1"/>
    </xf>
    <xf numFmtId="189" fontId="29" fillId="0" borderId="9" xfId="4" applyNumberFormat="1" applyFont="1" applyBorder="1" applyAlignment="1">
      <alignment readingOrder="1"/>
    </xf>
    <xf numFmtId="0" fontId="27" fillId="0" borderId="0" xfId="4" applyFont="1" applyBorder="1" applyAlignment="1">
      <alignment horizontal="distributed"/>
    </xf>
    <xf numFmtId="38" fontId="27" fillId="0" borderId="0" xfId="3" applyFont="1" applyBorder="1"/>
    <xf numFmtId="186" fontId="27" fillId="0" borderId="0" xfId="4" applyNumberFormat="1" applyFont="1" applyBorder="1" applyAlignment="1">
      <alignment horizontal="right"/>
    </xf>
    <xf numFmtId="0" fontId="37" fillId="0" borderId="5" xfId="4" applyFont="1" applyBorder="1" applyAlignment="1">
      <alignment horizontal="distributed" vertical="center"/>
    </xf>
    <xf numFmtId="0" fontId="37" fillId="0" borderId="9" xfId="4" applyFont="1" applyBorder="1" applyAlignment="1">
      <alignment vertical="center"/>
    </xf>
    <xf numFmtId="38" fontId="37" fillId="0" borderId="9" xfId="3" applyFont="1" applyBorder="1" applyAlignment="1">
      <alignment vertical="center"/>
    </xf>
    <xf numFmtId="176" fontId="37" fillId="0" borderId="9" xfId="3" applyNumberFormat="1" applyFont="1" applyBorder="1" applyAlignment="1">
      <alignment horizontal="right" vertical="center"/>
    </xf>
    <xf numFmtId="1" fontId="37" fillId="0" borderId="9" xfId="4" applyNumberFormat="1" applyFont="1" applyBorder="1" applyAlignment="1">
      <alignment vertical="center"/>
    </xf>
    <xf numFmtId="176" fontId="37" fillId="0" borderId="9" xfId="3" applyNumberFormat="1" applyFont="1" applyBorder="1" applyAlignment="1">
      <alignment vertical="center"/>
    </xf>
    <xf numFmtId="38" fontId="12" fillId="0" borderId="2" xfId="3" applyFont="1" applyFill="1" applyBorder="1" applyAlignment="1">
      <alignment horizontal="center" vertical="center" wrapText="1"/>
    </xf>
    <xf numFmtId="38" fontId="37" fillId="0" borderId="3" xfId="3" applyFont="1" applyFill="1" applyBorder="1" applyAlignment="1">
      <alignment horizontal="center"/>
    </xf>
    <xf numFmtId="38" fontId="37" fillId="0" borderId="4" xfId="3" applyFont="1" applyFill="1" applyBorder="1" applyAlignment="1">
      <alignment horizontal="right"/>
    </xf>
    <xf numFmtId="38" fontId="37" fillId="0" borderId="0" xfId="3" applyFont="1" applyFill="1" applyBorder="1" applyAlignment="1">
      <alignment horizontal="right"/>
    </xf>
    <xf numFmtId="188" fontId="37" fillId="0" borderId="0" xfId="3" applyNumberFormat="1" applyFont="1" applyFill="1" applyBorder="1" applyAlignment="1">
      <alignment horizontal="right"/>
    </xf>
    <xf numFmtId="38" fontId="36" fillId="0" borderId="0" xfId="3" applyFont="1"/>
    <xf numFmtId="38" fontId="38" fillId="0" borderId="0" xfId="3" applyFont="1" applyBorder="1"/>
    <xf numFmtId="38" fontId="35" fillId="0" borderId="0" xfId="3" applyFont="1" applyBorder="1" applyAlignment="1">
      <alignment horizontal="right"/>
    </xf>
    <xf numFmtId="38" fontId="27" fillId="0" borderId="6" xfId="3" applyFont="1" applyFill="1" applyBorder="1" applyAlignment="1">
      <alignment horizontal="center" vertical="center" wrapText="1"/>
    </xf>
    <xf numFmtId="38" fontId="27" fillId="0" borderId="20" xfId="3" applyFont="1" applyFill="1" applyBorder="1" applyAlignment="1">
      <alignment horizontal="center" vertical="center" wrapText="1"/>
    </xf>
    <xf numFmtId="38" fontId="27" fillId="0" borderId="20" xfId="3" applyFont="1" applyFill="1" applyBorder="1" applyAlignment="1">
      <alignment horizontal="center" vertical="center"/>
    </xf>
    <xf numFmtId="38" fontId="27" fillId="0" borderId="21" xfId="3" applyFont="1" applyFill="1" applyBorder="1" applyAlignment="1">
      <alignment horizontal="center" vertical="center"/>
    </xf>
    <xf numFmtId="38" fontId="27" fillId="0" borderId="44" xfId="3" applyFont="1" applyFill="1" applyBorder="1" applyAlignment="1">
      <alignment horizontal="center" vertical="center" wrapText="1"/>
    </xf>
    <xf numFmtId="38" fontId="27" fillId="0" borderId="39" xfId="3" applyFont="1" applyFill="1" applyBorder="1" applyAlignment="1">
      <alignment horizontal="center" vertical="center" wrapText="1"/>
    </xf>
    <xf numFmtId="38" fontId="27" fillId="0" borderId="7" xfId="3" applyFont="1" applyFill="1" applyBorder="1" applyAlignment="1">
      <alignment horizontal="center" vertical="center"/>
    </xf>
    <xf numFmtId="38" fontId="27" fillId="0" borderId="8" xfId="3" applyFont="1" applyFill="1" applyBorder="1" applyAlignment="1">
      <alignment horizontal="center" vertical="center"/>
    </xf>
    <xf numFmtId="38" fontId="27" fillId="0" borderId="3" xfId="3" applyFont="1" applyFill="1" applyBorder="1" applyAlignment="1">
      <alignment horizontal="center"/>
    </xf>
    <xf numFmtId="38" fontId="27" fillId="0" borderId="3" xfId="3" applyFont="1" applyFill="1" applyBorder="1" applyAlignment="1">
      <alignment horizontal="left"/>
    </xf>
    <xf numFmtId="38" fontId="27" fillId="0" borderId="5" xfId="3" applyFont="1" applyFill="1" applyBorder="1" applyAlignment="1">
      <alignment horizontal="left"/>
    </xf>
    <xf numFmtId="38" fontId="27" fillId="0" borderId="9" xfId="3" applyFont="1" applyFill="1" applyBorder="1" applyAlignment="1">
      <alignment horizontal="right"/>
    </xf>
    <xf numFmtId="38" fontId="36" fillId="0" borderId="0" xfId="3" applyFont="1" applyFill="1" applyAlignment="1"/>
    <xf numFmtId="38" fontId="35" fillId="0" borderId="0" xfId="3" applyFont="1" applyFill="1" applyBorder="1" applyAlignment="1"/>
    <xf numFmtId="38" fontId="29" fillId="0" borderId="0" xfId="3" applyFont="1" applyFill="1" applyBorder="1" applyAlignment="1">
      <alignment horizontal="right"/>
    </xf>
    <xf numFmtId="38" fontId="27" fillId="0" borderId="22" xfId="3" applyFont="1" applyFill="1" applyBorder="1" applyAlignment="1">
      <alignment horizontal="center" vertical="center" wrapText="1"/>
    </xf>
    <xf numFmtId="38" fontId="27" fillId="0" borderId="1" xfId="3" applyFont="1" applyFill="1" applyBorder="1" applyAlignment="1">
      <alignment horizontal="center" vertical="center" wrapText="1"/>
    </xf>
    <xf numFmtId="38" fontId="37" fillId="0" borderId="1" xfId="3" applyFont="1" applyFill="1" applyBorder="1" applyAlignment="1">
      <alignment horizontal="center" vertical="center"/>
    </xf>
    <xf numFmtId="38" fontId="27" fillId="0" borderId="23" xfId="3" applyFont="1" applyFill="1" applyBorder="1" applyAlignment="1">
      <alignment horizontal="center" vertical="center" wrapText="1"/>
    </xf>
    <xf numFmtId="38" fontId="37" fillId="0" borderId="24" xfId="3" applyFont="1" applyFill="1" applyBorder="1" applyAlignment="1">
      <alignment horizontal="left" vertical="center"/>
    </xf>
    <xf numFmtId="38" fontId="27" fillId="0" borderId="15" xfId="3" applyFont="1" applyFill="1" applyBorder="1" applyAlignment="1">
      <alignment vertical="center"/>
    </xf>
    <xf numFmtId="38" fontId="37" fillId="0" borderId="43" xfId="3" applyFont="1" applyFill="1" applyBorder="1" applyAlignment="1">
      <alignment horizontal="right" vertical="center"/>
    </xf>
    <xf numFmtId="38" fontId="27" fillId="0" borderId="24" xfId="3" applyFont="1" applyFill="1" applyBorder="1" applyAlignment="1">
      <alignment horizontal="left" vertical="center"/>
    </xf>
    <xf numFmtId="38" fontId="38" fillId="0" borderId="15" xfId="3" applyFont="1" applyFill="1" applyBorder="1" applyAlignment="1">
      <alignment vertical="center"/>
    </xf>
    <xf numFmtId="38" fontId="38" fillId="0" borderId="15" xfId="3" applyFont="1" applyFill="1" applyBorder="1" applyAlignment="1">
      <alignment horizontal="right" vertical="center"/>
    </xf>
    <xf numFmtId="38" fontId="27" fillId="0" borderId="25" xfId="3" applyFont="1" applyFill="1" applyBorder="1" applyAlignment="1">
      <alignment horizontal="left" vertical="center"/>
    </xf>
    <xf numFmtId="38" fontId="27" fillId="0" borderId="15" xfId="3" applyFont="1" applyFill="1" applyBorder="1" applyAlignment="1">
      <alignment horizontal="left" vertical="center"/>
    </xf>
    <xf numFmtId="38" fontId="27" fillId="0" borderId="26" xfId="3" applyFont="1" applyFill="1" applyBorder="1" applyAlignment="1">
      <alignment horizontal="left" vertical="center"/>
    </xf>
    <xf numFmtId="38" fontId="27" fillId="0" borderId="17" xfId="3" applyFont="1" applyFill="1" applyBorder="1" applyAlignment="1">
      <alignment vertical="center"/>
    </xf>
    <xf numFmtId="38" fontId="38" fillId="0" borderId="17" xfId="3" applyFont="1" applyFill="1" applyBorder="1" applyAlignment="1">
      <alignment horizontal="right" vertical="center"/>
    </xf>
    <xf numFmtId="38" fontId="37" fillId="0" borderId="13" xfId="3" applyFont="1" applyFill="1" applyBorder="1" applyAlignment="1">
      <alignment horizontal="center" vertical="center"/>
    </xf>
    <xf numFmtId="38" fontId="37" fillId="0" borderId="32" xfId="3" applyFont="1" applyFill="1" applyBorder="1" applyAlignment="1">
      <alignment horizontal="center" vertical="center"/>
    </xf>
    <xf numFmtId="38" fontId="36" fillId="0" borderId="0" xfId="3" applyFont="1" applyFill="1"/>
    <xf numFmtId="38" fontId="27" fillId="0" borderId="0" xfId="3" applyFont="1" applyFill="1" applyBorder="1"/>
    <xf numFmtId="38" fontId="29" fillId="0" borderId="0" xfId="3" applyFont="1" applyFill="1" applyBorder="1"/>
    <xf numFmtId="38" fontId="29" fillId="0" borderId="0" xfId="3" applyFont="1" applyFill="1"/>
    <xf numFmtId="38" fontId="27" fillId="0" borderId="37" xfId="3" applyFont="1" applyFill="1" applyBorder="1" applyAlignment="1">
      <alignment vertical="center" wrapText="1"/>
    </xf>
    <xf numFmtId="38" fontId="37" fillId="0" borderId="1" xfId="3" applyFont="1" applyFill="1" applyBorder="1" applyAlignment="1">
      <alignment horizontal="center" vertical="center" wrapText="1"/>
    </xf>
    <xf numFmtId="38" fontId="27" fillId="0" borderId="3" xfId="3" applyFont="1" applyFill="1" applyBorder="1" applyAlignment="1">
      <alignment vertical="center"/>
    </xf>
    <xf numFmtId="38" fontId="27" fillId="0" borderId="5" xfId="3" applyFont="1" applyFill="1" applyBorder="1" applyAlignment="1">
      <alignment vertical="center"/>
    </xf>
    <xf numFmtId="38" fontId="27" fillId="0" borderId="2" xfId="3" applyFont="1" applyFill="1" applyBorder="1" applyAlignment="1">
      <alignment horizontal="center" vertical="center" wrapText="1"/>
    </xf>
    <xf numFmtId="38" fontId="29" fillId="0" borderId="2" xfId="3" applyFont="1" applyFill="1" applyBorder="1" applyAlignment="1">
      <alignment horizontal="center" vertical="center" wrapText="1"/>
    </xf>
    <xf numFmtId="38" fontId="37" fillId="0" borderId="100" xfId="3" applyFont="1" applyFill="1" applyBorder="1" applyAlignment="1">
      <alignment vertical="center"/>
    </xf>
    <xf numFmtId="38" fontId="38" fillId="0" borderId="101" xfId="3" applyFont="1" applyFill="1" applyBorder="1"/>
    <xf numFmtId="38" fontId="29" fillId="0" borderId="101" xfId="3" applyFont="1" applyFill="1" applyBorder="1"/>
    <xf numFmtId="38" fontId="29" fillId="0" borderId="101" xfId="3" applyFont="1" applyFill="1" applyBorder="1" applyAlignment="1">
      <alignment vertical="center"/>
    </xf>
    <xf numFmtId="38" fontId="29" fillId="0" borderId="50" xfId="3" applyFont="1" applyFill="1" applyBorder="1" applyAlignment="1">
      <alignment vertical="center"/>
    </xf>
    <xf numFmtId="38" fontId="37" fillId="0" borderId="102" xfId="3" applyFont="1" applyFill="1" applyBorder="1" applyAlignment="1">
      <alignment vertical="center"/>
    </xf>
    <xf numFmtId="38" fontId="29" fillId="0" borderId="103" xfId="3" applyFont="1" applyFill="1" applyBorder="1" applyAlignment="1">
      <alignment vertical="center"/>
    </xf>
    <xf numFmtId="38" fontId="29" fillId="0" borderId="47" xfId="3" applyFont="1" applyFill="1" applyBorder="1" applyAlignment="1">
      <alignment vertical="center"/>
    </xf>
    <xf numFmtId="179" fontId="37" fillId="0" borderId="104" xfId="3" applyNumberFormat="1" applyFont="1" applyFill="1" applyBorder="1" applyAlignment="1">
      <alignment horizontal="right" vertical="center"/>
    </xf>
    <xf numFmtId="177" fontId="27" fillId="0" borderId="105" xfId="8" applyNumberFormat="1" applyFont="1" applyFill="1" applyBorder="1" applyAlignment="1">
      <alignment horizontal="right" vertical="center"/>
    </xf>
    <xf numFmtId="177" fontId="27" fillId="0" borderId="106" xfId="8" applyNumberFormat="1" applyFont="1" applyFill="1" applyBorder="1" applyAlignment="1">
      <alignment horizontal="right" vertical="center"/>
    </xf>
    <xf numFmtId="38" fontId="29" fillId="0" borderId="0" xfId="3" applyFont="1" applyBorder="1" applyAlignment="1">
      <alignment horizontal="right"/>
    </xf>
    <xf numFmtId="38" fontId="38" fillId="0" borderId="0" xfId="3" applyFont="1"/>
    <xf numFmtId="38" fontId="27" fillId="0" borderId="21" xfId="3" applyFont="1" applyFill="1" applyBorder="1" applyAlignment="1">
      <alignment horizontal="center" vertical="center" wrapText="1"/>
    </xf>
    <xf numFmtId="38" fontId="27" fillId="0" borderId="13" xfId="3" applyFont="1" applyFill="1" applyBorder="1" applyAlignment="1">
      <alignment horizontal="center" vertical="center" wrapText="1"/>
    </xf>
    <xf numFmtId="38" fontId="27" fillId="0" borderId="2" xfId="3" applyFont="1" applyFill="1" applyBorder="1" applyAlignment="1">
      <alignment horizontal="center" vertical="center"/>
    </xf>
    <xf numFmtId="38" fontId="27" fillId="0" borderId="28" xfId="3" applyFont="1" applyFill="1" applyBorder="1" applyAlignment="1">
      <alignment horizontal="center" vertical="center"/>
    </xf>
    <xf numFmtId="0" fontId="38" fillId="0" borderId="28" xfId="4" applyFont="1" applyFill="1" applyBorder="1" applyAlignment="1">
      <alignment horizontal="center" vertical="center"/>
    </xf>
    <xf numFmtId="38" fontId="38" fillId="0" borderId="0" xfId="3" applyFont="1" applyFill="1"/>
    <xf numFmtId="38" fontId="27" fillId="0" borderId="30" xfId="3" applyFont="1" applyFill="1" applyBorder="1" applyAlignment="1">
      <alignment horizontal="center" vertical="center" wrapText="1"/>
    </xf>
    <xf numFmtId="38" fontId="27" fillId="0" borderId="32" xfId="3" applyFont="1" applyFill="1" applyBorder="1" applyAlignment="1">
      <alignment horizontal="center" vertical="center" wrapText="1"/>
    </xf>
    <xf numFmtId="38" fontId="27" fillId="0" borderId="8" xfId="3" applyFont="1" applyFill="1" applyBorder="1" applyAlignment="1">
      <alignment horizontal="center" vertical="center" shrinkToFit="1"/>
    </xf>
    <xf numFmtId="38" fontId="27" fillId="0" borderId="8" xfId="3" applyFont="1" applyFill="1" applyBorder="1" applyAlignment="1">
      <alignment horizontal="center" vertical="center" wrapText="1"/>
    </xf>
    <xf numFmtId="38" fontId="27" fillId="0" borderId="0" xfId="3" applyFont="1" applyFill="1" applyBorder="1" applyAlignment="1">
      <alignment horizontal="center"/>
    </xf>
    <xf numFmtId="38" fontId="27" fillId="0" borderId="38" xfId="3" applyFont="1" applyFill="1" applyBorder="1" applyAlignment="1"/>
    <xf numFmtId="38" fontId="38" fillId="0" borderId="0" xfId="3" applyFont="1" applyFill="1" applyAlignment="1"/>
    <xf numFmtId="38" fontId="29" fillId="0" borderId="0" xfId="3" applyFont="1" applyFill="1" applyAlignment="1">
      <alignment horizontal="center"/>
    </xf>
    <xf numFmtId="38" fontId="27" fillId="0" borderId="4" xfId="3" applyFont="1" applyFill="1" applyBorder="1" applyAlignment="1"/>
    <xf numFmtId="38" fontId="27" fillId="0" borderId="0" xfId="3" applyFont="1" applyFill="1" applyAlignment="1"/>
    <xf numFmtId="38" fontId="37" fillId="0" borderId="0" xfId="3" applyFont="1" applyFill="1" applyBorder="1" applyAlignment="1">
      <alignment horizontal="center"/>
    </xf>
    <xf numFmtId="38" fontId="37" fillId="0" borderId="30" xfId="3" applyFont="1" applyFill="1" applyBorder="1" applyAlignment="1">
      <alignment horizontal="center"/>
    </xf>
    <xf numFmtId="38" fontId="37" fillId="0" borderId="39" xfId="3" applyFont="1" applyFill="1" applyBorder="1" applyAlignment="1"/>
    <xf numFmtId="38" fontId="37" fillId="0" borderId="30" xfId="3" applyFont="1" applyFill="1" applyBorder="1" applyAlignment="1"/>
    <xf numFmtId="38" fontId="27" fillId="0" borderId="40" xfId="3" applyFont="1" applyFill="1" applyBorder="1" applyAlignment="1">
      <alignment horizontal="center" vertical="center" textRotation="255"/>
    </xf>
    <xf numFmtId="38" fontId="37" fillId="0" borderId="43" xfId="3" applyFont="1" applyFill="1" applyBorder="1" applyAlignment="1">
      <alignment horizontal="left" vertical="center"/>
    </xf>
    <xf numFmtId="38" fontId="37" fillId="0" borderId="38" xfId="3" applyFont="1" applyFill="1" applyBorder="1" applyAlignment="1">
      <alignment horizontal="right" vertical="center"/>
    </xf>
    <xf numFmtId="38" fontId="37" fillId="0" borderId="0" xfId="3" applyFont="1" applyFill="1" applyBorder="1" applyAlignment="1">
      <alignment horizontal="right" vertical="center"/>
    </xf>
    <xf numFmtId="38" fontId="38" fillId="0" borderId="0" xfId="3" applyFont="1" applyFill="1" applyAlignment="1">
      <alignment vertical="center"/>
    </xf>
    <xf numFmtId="38" fontId="27" fillId="0" borderId="3" xfId="3" applyFont="1" applyFill="1" applyBorder="1" applyAlignment="1">
      <alignment horizontal="center" vertical="center" textRotation="255"/>
    </xf>
    <xf numFmtId="38" fontId="27" fillId="0" borderId="15" xfId="3" applyFont="1" applyFill="1" applyBorder="1" applyAlignment="1">
      <alignment horizontal="left"/>
    </xf>
    <xf numFmtId="180" fontId="27" fillId="0" borderId="4" xfId="3" applyNumberFormat="1" applyFont="1" applyFill="1" applyBorder="1" applyAlignment="1">
      <alignment horizontal="right"/>
    </xf>
    <xf numFmtId="180" fontId="27" fillId="0" borderId="0" xfId="3" applyNumberFormat="1" applyFont="1" applyFill="1" applyBorder="1" applyAlignment="1">
      <alignment horizontal="right"/>
    </xf>
    <xf numFmtId="38" fontId="29" fillId="0" borderId="0" xfId="3" applyFont="1" applyFill="1" applyAlignment="1"/>
    <xf numFmtId="38" fontId="27" fillId="0" borderId="44" xfId="3" applyFont="1" applyFill="1" applyBorder="1" applyAlignment="1">
      <alignment horizontal="center" vertical="center" textRotation="255"/>
    </xf>
    <xf numFmtId="38" fontId="27" fillId="0" borderId="32" xfId="3" applyFont="1" applyFill="1" applyBorder="1" applyAlignment="1">
      <alignment horizontal="left"/>
    </xf>
    <xf numFmtId="180" fontId="27" fillId="0" borderId="30" xfId="3" applyNumberFormat="1" applyFont="1" applyFill="1" applyBorder="1" applyAlignment="1">
      <alignment horizontal="right"/>
    </xf>
    <xf numFmtId="38" fontId="27" fillId="0" borderId="30" xfId="3" applyFont="1" applyFill="1" applyBorder="1" applyAlignment="1">
      <alignment horizontal="right"/>
    </xf>
    <xf numFmtId="0" fontId="27" fillId="0" borderId="40" xfId="4" applyFont="1" applyBorder="1" applyAlignment="1">
      <alignment horizontal="center" vertical="center" textRotation="255"/>
    </xf>
    <xf numFmtId="38" fontId="37" fillId="0" borderId="15" xfId="3" applyFont="1" applyFill="1" applyBorder="1" applyAlignment="1">
      <alignment horizontal="left" vertical="center"/>
    </xf>
    <xf numFmtId="180" fontId="37" fillId="0" borderId="4" xfId="3" applyNumberFormat="1" applyFont="1" applyFill="1" applyBorder="1" applyAlignment="1">
      <alignment vertical="center"/>
    </xf>
    <xf numFmtId="180" fontId="37" fillId="0" borderId="49" xfId="3" applyNumberFormat="1" applyFont="1" applyFill="1" applyBorder="1" applyAlignment="1">
      <alignment vertical="center"/>
    </xf>
    <xf numFmtId="0" fontId="27" fillId="0" borderId="3" xfId="4" applyFont="1" applyBorder="1" applyAlignment="1">
      <alignment horizontal="center" vertical="center" textRotation="255"/>
    </xf>
    <xf numFmtId="180" fontId="27" fillId="0" borderId="4" xfId="3" applyNumberFormat="1" applyFont="1" applyFill="1" applyBorder="1" applyAlignment="1"/>
    <xf numFmtId="180" fontId="27" fillId="0" borderId="0" xfId="3" applyNumberFormat="1" applyFont="1" applyFill="1" applyBorder="1" applyAlignment="1"/>
    <xf numFmtId="38" fontId="27" fillId="0" borderId="0" xfId="3" applyFont="1" applyFill="1" applyBorder="1" applyAlignment="1">
      <alignment horizontal="right" wrapText="1"/>
    </xf>
    <xf numFmtId="38" fontId="27" fillId="0" borderId="4" xfId="3" applyFont="1" applyFill="1" applyBorder="1" applyAlignment="1">
      <alignment horizontal="left"/>
    </xf>
    <xf numFmtId="180" fontId="27" fillId="0" borderId="39" xfId="3" applyNumberFormat="1" applyFont="1" applyFill="1" applyBorder="1" applyAlignment="1">
      <alignment horizontal="right"/>
    </xf>
    <xf numFmtId="180" fontId="27" fillId="0" borderId="30" xfId="3" applyNumberFormat="1" applyFont="1" applyFill="1" applyBorder="1" applyAlignment="1"/>
    <xf numFmtId="0" fontId="40" fillId="0" borderId="40" xfId="4" applyFont="1" applyBorder="1" applyAlignment="1">
      <alignment horizontal="center" vertical="center" textRotation="255"/>
    </xf>
    <xf numFmtId="180" fontId="37" fillId="0" borderId="0" xfId="3" applyNumberFormat="1" applyFont="1" applyFill="1" applyBorder="1" applyAlignment="1">
      <alignment vertical="center"/>
    </xf>
    <xf numFmtId="0" fontId="40" fillId="0" borderId="3" xfId="4" applyFont="1" applyBorder="1" applyAlignment="1">
      <alignment horizontal="center" vertical="center" textRotation="255"/>
    </xf>
    <xf numFmtId="38" fontId="27" fillId="0" borderId="15" xfId="3" applyFont="1" applyFill="1" applyBorder="1" applyAlignment="1">
      <alignment horizontal="left" wrapText="1"/>
    </xf>
    <xf numFmtId="38" fontId="29" fillId="0" borderId="0" xfId="3" applyFont="1" applyFill="1" applyBorder="1" applyAlignment="1"/>
    <xf numFmtId="38" fontId="27" fillId="0" borderId="49" xfId="3" applyFont="1" applyFill="1" applyBorder="1" applyAlignment="1">
      <alignment horizontal="left"/>
    </xf>
    <xf numFmtId="180" fontId="27" fillId="0" borderId="49" xfId="3" applyNumberFormat="1" applyFont="1" applyFill="1" applyBorder="1" applyAlignment="1">
      <alignment horizontal="right"/>
    </xf>
    <xf numFmtId="0" fontId="40" fillId="0" borderId="3" xfId="4" applyFont="1" applyBorder="1" applyAlignment="1">
      <alignment horizontal="center" vertical="center" textRotation="255"/>
    </xf>
    <xf numFmtId="38" fontId="27" fillId="0" borderId="43" xfId="3" applyFont="1" applyFill="1" applyBorder="1" applyAlignment="1">
      <alignment horizontal="left"/>
    </xf>
    <xf numFmtId="38" fontId="29" fillId="0" borderId="49" xfId="3" applyFont="1" applyFill="1" applyBorder="1" applyAlignment="1"/>
    <xf numFmtId="38" fontId="27" fillId="0" borderId="49" xfId="3" applyFont="1" applyFill="1" applyBorder="1" applyAlignment="1">
      <alignment horizontal="right"/>
    </xf>
    <xf numFmtId="38" fontId="38" fillId="0" borderId="0" xfId="3" applyFont="1" applyFill="1" applyBorder="1" applyAlignment="1">
      <alignment vertical="center"/>
    </xf>
    <xf numFmtId="38" fontId="38" fillId="0" borderId="0" xfId="3" applyFont="1" applyFill="1" applyBorder="1" applyAlignment="1"/>
    <xf numFmtId="0" fontId="40" fillId="0" borderId="5" xfId="4" applyFont="1" applyBorder="1" applyAlignment="1">
      <alignment horizontal="center" vertical="center" textRotation="255"/>
    </xf>
    <xf numFmtId="38" fontId="27" fillId="0" borderId="17" xfId="3" applyFont="1" applyFill="1" applyBorder="1" applyAlignment="1">
      <alignment horizontal="left"/>
    </xf>
    <xf numFmtId="180" fontId="27" fillId="0" borderId="9" xfId="3" applyNumberFormat="1" applyFont="1" applyFill="1" applyBorder="1" applyAlignment="1">
      <alignment horizontal="right"/>
    </xf>
    <xf numFmtId="38" fontId="29" fillId="0" borderId="9" xfId="3" applyFont="1" applyFill="1" applyBorder="1" applyAlignment="1"/>
    <xf numFmtId="38" fontId="27" fillId="0" borderId="0" xfId="3" applyFont="1"/>
    <xf numFmtId="38" fontId="27" fillId="0" borderId="0" xfId="3" applyFont="1" applyAlignment="1">
      <alignment horizontal="right"/>
    </xf>
    <xf numFmtId="38" fontId="29" fillId="0" borderId="0" xfId="3" applyFont="1" applyAlignment="1">
      <alignment horizontal="right"/>
    </xf>
    <xf numFmtId="38" fontId="27" fillId="0" borderId="2" xfId="3" applyFont="1" applyFill="1" applyBorder="1" applyAlignment="1">
      <alignment horizontal="center" vertical="center" wrapText="1"/>
    </xf>
    <xf numFmtId="38" fontId="27" fillId="0" borderId="28" xfId="3" applyFont="1" applyFill="1" applyBorder="1" applyAlignment="1">
      <alignment horizontal="center" vertical="center" wrapText="1"/>
    </xf>
    <xf numFmtId="38" fontId="27" fillId="0" borderId="3" xfId="3" applyFont="1" applyFill="1" applyBorder="1" applyAlignment="1">
      <alignment horizontal="center" vertical="center" wrapText="1"/>
    </xf>
    <xf numFmtId="38" fontId="27" fillId="0" borderId="43" xfId="3" applyFont="1" applyFill="1" applyBorder="1" applyAlignment="1">
      <alignment horizontal="center" vertical="center" wrapText="1"/>
    </xf>
    <xf numFmtId="38" fontId="27" fillId="0" borderId="7" xfId="3" applyFont="1" applyFill="1" applyBorder="1" applyAlignment="1">
      <alignment horizontal="center" vertical="center" wrapText="1"/>
    </xf>
    <xf numFmtId="38" fontId="27" fillId="0" borderId="8" xfId="3" applyFont="1" applyFill="1" applyBorder="1" applyAlignment="1">
      <alignment horizontal="center" vertical="center" wrapText="1"/>
    </xf>
    <xf numFmtId="38" fontId="27" fillId="0" borderId="3" xfId="3" applyFont="1" applyFill="1" applyBorder="1" applyAlignment="1">
      <alignment horizontal="center" vertical="center" wrapText="1"/>
    </xf>
    <xf numFmtId="38" fontId="27" fillId="0" borderId="4" xfId="3" applyFont="1" applyFill="1" applyBorder="1" applyAlignment="1">
      <alignment horizontal="center" vertical="center"/>
    </xf>
    <xf numFmtId="38" fontId="27" fillId="0" borderId="0" xfId="3" applyFont="1" applyFill="1" applyBorder="1" applyAlignment="1">
      <alignment horizontal="center" vertical="center"/>
    </xf>
    <xf numFmtId="38" fontId="27" fillId="0" borderId="3" xfId="3" applyFont="1" applyFill="1" applyBorder="1" applyAlignment="1">
      <alignment horizontal="right" vertical="center" indent="1"/>
    </xf>
    <xf numFmtId="38" fontId="27" fillId="0" borderId="4" xfId="3" applyFont="1" applyFill="1" applyBorder="1" applyAlignment="1">
      <alignment vertical="center"/>
    </xf>
    <xf numFmtId="38" fontId="37" fillId="0" borderId="30" xfId="3" applyFont="1" applyFill="1" applyBorder="1" applyAlignment="1">
      <alignment horizontal="center" vertical="center" wrapText="1"/>
    </xf>
    <xf numFmtId="38" fontId="37" fillId="0" borderId="30" xfId="3" applyFont="1" applyFill="1" applyBorder="1" applyAlignment="1">
      <alignment horizontal="center" vertical="center"/>
    </xf>
    <xf numFmtId="38" fontId="37" fillId="0" borderId="44" xfId="3" applyFont="1" applyFill="1" applyBorder="1" applyAlignment="1">
      <alignment horizontal="right" vertical="center" indent="1"/>
    </xf>
    <xf numFmtId="38" fontId="37" fillId="0" borderId="39" xfId="3" applyFont="1" applyFill="1" applyBorder="1" applyAlignment="1">
      <alignment vertical="center"/>
    </xf>
    <xf numFmtId="38" fontId="37" fillId="0" borderId="30" xfId="3" applyFont="1" applyFill="1" applyBorder="1" applyAlignment="1">
      <alignment vertical="center"/>
    </xf>
    <xf numFmtId="38" fontId="37" fillId="0" borderId="33" xfId="3" applyFont="1" applyFill="1" applyBorder="1" applyAlignment="1">
      <alignment horizontal="center" vertical="center"/>
    </xf>
    <xf numFmtId="38" fontId="37" fillId="0" borderId="41" xfId="3" applyFont="1" applyFill="1" applyBorder="1" applyAlignment="1">
      <alignment horizontal="center" vertical="center"/>
    </xf>
    <xf numFmtId="38" fontId="37" fillId="0" borderId="8" xfId="3" applyFont="1" applyFill="1" applyBorder="1" applyAlignment="1">
      <alignment horizontal="center" vertical="center"/>
    </xf>
    <xf numFmtId="38" fontId="27" fillId="0" borderId="51" xfId="3" applyFont="1" applyFill="1" applyBorder="1" applyAlignment="1">
      <alignment horizontal="left" vertical="center" wrapText="1"/>
    </xf>
    <xf numFmtId="38" fontId="27" fillId="0" borderId="50" xfId="3" applyFont="1" applyFill="1" applyBorder="1" applyAlignment="1">
      <alignment horizontal="left" vertical="center" wrapText="1"/>
    </xf>
    <xf numFmtId="38" fontId="27" fillId="0" borderId="49" xfId="3" applyFont="1" applyFill="1" applyBorder="1" applyAlignment="1">
      <alignment horizontal="center" vertical="center" wrapText="1"/>
    </xf>
    <xf numFmtId="180" fontId="27" fillId="0" borderId="40" xfId="3" applyNumberFormat="1" applyFont="1" applyFill="1" applyBorder="1" applyAlignment="1">
      <alignment horizontal="right" vertical="center" indent="1"/>
    </xf>
    <xf numFmtId="180" fontId="27" fillId="0" borderId="38" xfId="3" applyNumberFormat="1" applyFont="1" applyFill="1" applyBorder="1" applyAlignment="1">
      <alignment horizontal="right" vertical="center"/>
    </xf>
    <xf numFmtId="38" fontId="27" fillId="0" borderId="49" xfId="3" applyFont="1" applyFill="1" applyBorder="1" applyAlignment="1">
      <alignment horizontal="right" vertical="center"/>
    </xf>
    <xf numFmtId="38" fontId="27" fillId="0" borderId="49" xfId="3" applyFont="1" applyFill="1" applyBorder="1" applyAlignment="1">
      <alignment vertical="center"/>
    </xf>
    <xf numFmtId="38" fontId="29" fillId="0" borderId="48" xfId="3" applyFont="1" applyFill="1" applyBorder="1" applyAlignment="1">
      <alignment horizontal="left" vertical="center" wrapText="1"/>
    </xf>
    <xf numFmtId="38" fontId="27" fillId="0" borderId="47" xfId="3" applyFont="1" applyFill="1" applyBorder="1" applyAlignment="1">
      <alignment horizontal="left" vertical="center" wrapText="1"/>
    </xf>
    <xf numFmtId="38" fontId="27" fillId="0" borderId="0" xfId="3" applyFont="1" applyFill="1" applyBorder="1" applyAlignment="1">
      <alignment horizontal="center" vertical="center" wrapText="1"/>
    </xf>
    <xf numFmtId="38" fontId="29" fillId="0" borderId="0" xfId="3" applyFont="1" applyFill="1" applyBorder="1" applyAlignment="1">
      <alignment horizontal="center" vertical="center" wrapText="1"/>
    </xf>
    <xf numFmtId="180" fontId="27" fillId="0" borderId="3" xfId="3" applyNumberFormat="1" applyFont="1" applyFill="1" applyBorder="1" applyAlignment="1">
      <alignment horizontal="right" vertical="center" indent="1"/>
    </xf>
    <xf numFmtId="180" fontId="27" fillId="0" borderId="4" xfId="3" applyNumberFormat="1" applyFont="1" applyFill="1" applyBorder="1" applyAlignment="1">
      <alignment vertical="center"/>
    </xf>
    <xf numFmtId="38" fontId="27" fillId="0" borderId="48" xfId="3" applyFont="1" applyFill="1" applyBorder="1" applyAlignment="1">
      <alignment horizontal="left" vertical="center" wrapText="1"/>
    </xf>
    <xf numFmtId="180" fontId="27" fillId="0" borderId="4" xfId="3" applyNumberFormat="1" applyFont="1" applyFill="1" applyBorder="1" applyAlignment="1">
      <alignment horizontal="right" vertical="center"/>
    </xf>
    <xf numFmtId="38" fontId="27" fillId="0" borderId="47" xfId="3" applyFont="1" applyFill="1" applyBorder="1" applyAlignment="1">
      <alignment horizontal="left" vertical="center"/>
    </xf>
    <xf numFmtId="180" fontId="27" fillId="0" borderId="0" xfId="3" applyNumberFormat="1" applyFont="1" applyFill="1" applyBorder="1" applyAlignment="1">
      <alignment horizontal="right" vertical="center"/>
    </xf>
    <xf numFmtId="38" fontId="27" fillId="0" borderId="48" xfId="3" applyFont="1" applyFill="1" applyBorder="1" applyAlignment="1">
      <alignment horizontal="left" vertical="center"/>
    </xf>
    <xf numFmtId="180" fontId="27" fillId="0" borderId="0" xfId="3" applyNumberFormat="1" applyFont="1" applyFill="1" applyBorder="1" applyAlignment="1">
      <alignment vertical="center"/>
    </xf>
    <xf numFmtId="38" fontId="27" fillId="0" borderId="46" xfId="3" applyFont="1" applyFill="1" applyBorder="1" applyAlignment="1">
      <alignment horizontal="left" vertical="center" wrapText="1"/>
    </xf>
    <xf numFmtId="38" fontId="27" fillId="0" borderId="45" xfId="3" applyFont="1" applyFill="1" applyBorder="1" applyAlignment="1">
      <alignment horizontal="left" vertical="center" wrapText="1"/>
    </xf>
    <xf numFmtId="38" fontId="27" fillId="0" borderId="30" xfId="3" applyFont="1" applyFill="1" applyBorder="1" applyAlignment="1">
      <alignment horizontal="center" vertical="center" wrapText="1"/>
    </xf>
    <xf numFmtId="180" fontId="27" fillId="0" borderId="44" xfId="3" applyNumberFormat="1" applyFont="1" applyFill="1" applyBorder="1" applyAlignment="1">
      <alignment horizontal="right" vertical="center" indent="1"/>
    </xf>
    <xf numFmtId="180" fontId="27" fillId="0" borderId="39" xfId="3" applyNumberFormat="1" applyFont="1" applyFill="1" applyBorder="1" applyAlignment="1">
      <alignment horizontal="right" vertical="center"/>
    </xf>
    <xf numFmtId="38" fontId="27" fillId="0" borderId="30" xfId="3" applyFont="1" applyFill="1" applyBorder="1" applyAlignment="1">
      <alignment horizontal="right" vertical="center"/>
    </xf>
    <xf numFmtId="38" fontId="27" fillId="0" borderId="30" xfId="3" applyFont="1" applyFill="1" applyBorder="1" applyAlignment="1">
      <alignment vertical="center"/>
    </xf>
    <xf numFmtId="38" fontId="27" fillId="0" borderId="27" xfId="3" applyFont="1" applyFill="1" applyBorder="1" applyAlignment="1">
      <alignment horizontal="center" vertical="center"/>
    </xf>
    <xf numFmtId="38" fontId="27" fillId="0" borderId="7" xfId="3" applyFont="1" applyFill="1" applyBorder="1" applyAlignment="1">
      <alignment horizontal="center" vertical="center" wrapText="1"/>
    </xf>
    <xf numFmtId="38" fontId="27" fillId="0" borderId="110" xfId="3" applyFont="1" applyFill="1" applyBorder="1" applyAlignment="1">
      <alignment horizontal="distributed" indent="1"/>
    </xf>
    <xf numFmtId="180" fontId="27" fillId="0" borderId="107" xfId="3" applyNumberFormat="1" applyFont="1" applyFill="1" applyBorder="1" applyAlignment="1">
      <alignment horizontal="right" indent="1"/>
    </xf>
    <xf numFmtId="180" fontId="27" fillId="0" borderId="77" xfId="3" applyNumberFormat="1" applyFont="1" applyFill="1" applyBorder="1" applyAlignment="1">
      <alignment horizontal="right" indent="1"/>
    </xf>
    <xf numFmtId="38" fontId="27" fillId="0" borderId="111" xfId="3" applyFont="1" applyFill="1" applyBorder="1" applyAlignment="1">
      <alignment horizontal="distributed" indent="1"/>
    </xf>
    <xf numFmtId="180" fontId="27" fillId="0" borderId="108" xfId="3" applyNumberFormat="1" applyFont="1" applyFill="1" applyBorder="1" applyAlignment="1">
      <alignment horizontal="right" indent="1"/>
    </xf>
    <xf numFmtId="180" fontId="27" fillId="0" borderId="78" xfId="3" applyNumberFormat="1" applyFont="1" applyFill="1" applyBorder="1" applyAlignment="1">
      <alignment horizontal="right" indent="1"/>
    </xf>
    <xf numFmtId="38" fontId="37" fillId="0" borderId="80" xfId="3" applyFont="1" applyFill="1" applyBorder="1" applyAlignment="1">
      <alignment horizontal="distributed" indent="1"/>
    </xf>
    <xf numFmtId="180" fontId="37" fillId="0" borderId="109" xfId="3" applyNumberFormat="1" applyFont="1" applyFill="1" applyBorder="1" applyAlignment="1">
      <alignment horizontal="right" indent="1"/>
    </xf>
    <xf numFmtId="180" fontId="37" fillId="0" borderId="79" xfId="3" applyNumberFormat="1" applyFont="1" applyFill="1" applyBorder="1" applyAlignment="1">
      <alignment horizontal="right" indent="1"/>
    </xf>
    <xf numFmtId="38" fontId="36" fillId="0" borderId="9" xfId="3" applyFont="1" applyBorder="1"/>
    <xf numFmtId="38" fontId="29" fillId="0" borderId="9" xfId="3" applyFont="1" applyBorder="1" applyAlignment="1">
      <alignment horizontal="right"/>
    </xf>
    <xf numFmtId="38" fontId="27" fillId="0" borderId="27" xfId="3" applyFont="1" applyBorder="1" applyAlignment="1">
      <alignment horizontal="center"/>
    </xf>
    <xf numFmtId="38" fontId="27" fillId="0" borderId="2" xfId="3" applyFont="1" applyBorder="1"/>
    <xf numFmtId="38" fontId="27" fillId="0" borderId="81" xfId="3" applyFont="1" applyBorder="1" applyAlignment="1">
      <alignment horizontal="center"/>
    </xf>
    <xf numFmtId="38" fontId="27" fillId="0" borderId="107" xfId="3" applyFont="1" applyBorder="1"/>
    <xf numFmtId="38" fontId="27" fillId="0" borderId="64" xfId="3" applyFont="1" applyBorder="1"/>
    <xf numFmtId="38" fontId="27" fillId="0" borderId="82" xfId="3" applyFont="1" applyBorder="1" applyAlignment="1">
      <alignment horizontal="center"/>
    </xf>
    <xf numFmtId="38" fontId="27" fillId="0" borderId="108" xfId="3" applyFont="1" applyBorder="1"/>
    <xf numFmtId="38" fontId="27" fillId="0" borderId="67" xfId="3" applyFont="1" applyBorder="1"/>
    <xf numFmtId="38" fontId="42" fillId="0" borderId="83" xfId="3" applyFont="1" applyBorder="1" applyAlignment="1">
      <alignment horizontal="center"/>
    </xf>
    <xf numFmtId="38" fontId="42" fillId="0" borderId="109" xfId="3" applyFont="1" applyBorder="1"/>
    <xf numFmtId="38" fontId="42" fillId="0" borderId="70" xfId="3" applyFont="1" applyBorder="1"/>
    <xf numFmtId="38" fontId="29" fillId="0" borderId="0" xfId="3" applyFont="1" applyBorder="1"/>
    <xf numFmtId="182" fontId="29" fillId="0" borderId="0" xfId="3" applyNumberFormat="1" applyFont="1" applyBorder="1" applyAlignment="1">
      <alignment horizontal="right"/>
    </xf>
    <xf numFmtId="38" fontId="27" fillId="0" borderId="27" xfId="3" applyFont="1" applyFill="1" applyBorder="1" applyAlignment="1">
      <alignment horizontal="center" vertical="center" wrapText="1"/>
    </xf>
    <xf numFmtId="38" fontId="27" fillId="0" borderId="2" xfId="3" applyFont="1" applyFill="1" applyBorder="1" applyAlignment="1">
      <alignment horizontal="center" vertical="center"/>
    </xf>
    <xf numFmtId="38" fontId="27" fillId="0" borderId="2" xfId="3" applyFont="1" applyFill="1" applyBorder="1" applyAlignment="1">
      <alignment horizontal="centerContinuous" vertical="center"/>
    </xf>
    <xf numFmtId="38" fontId="27" fillId="0" borderId="28" xfId="3" applyFont="1" applyFill="1" applyBorder="1" applyAlignment="1">
      <alignment horizontal="centerContinuous" vertical="center" wrapText="1"/>
    </xf>
    <xf numFmtId="38" fontId="27" fillId="0" borderId="41" xfId="3" applyFont="1" applyFill="1" applyBorder="1" applyAlignment="1">
      <alignment horizontal="center" vertical="center" wrapText="1"/>
    </xf>
    <xf numFmtId="38" fontId="27" fillId="0" borderId="7" xfId="3" applyFont="1" applyFill="1" applyBorder="1" applyAlignment="1">
      <alignment horizontal="left" vertical="center" wrapText="1"/>
    </xf>
    <xf numFmtId="38" fontId="27" fillId="0" borderId="33" xfId="3" applyFont="1" applyFill="1" applyBorder="1" applyAlignment="1">
      <alignment horizontal="centerContinuous" vertical="center" wrapText="1"/>
    </xf>
    <xf numFmtId="183" fontId="27" fillId="0" borderId="41" xfId="3" applyNumberFormat="1" applyFont="1" applyFill="1" applyBorder="1" applyAlignment="1">
      <alignment horizontal="center" vertical="center" wrapText="1"/>
    </xf>
    <xf numFmtId="183" fontId="27" fillId="0" borderId="7" xfId="3" applyNumberFormat="1" applyFont="1" applyFill="1" applyBorder="1" applyAlignment="1">
      <alignment horizontal="left" vertical="center" wrapText="1"/>
    </xf>
    <xf numFmtId="183" fontId="27" fillId="0" borderId="8" xfId="3" applyNumberFormat="1" applyFont="1" applyFill="1" applyBorder="1" applyAlignment="1">
      <alignment horizontal="center" vertical="center"/>
    </xf>
    <xf numFmtId="183" fontId="27" fillId="0" borderId="33" xfId="3" applyNumberFormat="1" applyFont="1" applyFill="1" applyBorder="1" applyAlignment="1">
      <alignment horizontal="centerContinuous" vertical="center" wrapText="1"/>
    </xf>
    <xf numFmtId="38" fontId="27" fillId="0" borderId="5" xfId="3" applyFont="1" applyFill="1" applyBorder="1" applyAlignment="1">
      <alignment horizontal="center" vertical="center"/>
    </xf>
    <xf numFmtId="38" fontId="27" fillId="0" borderId="17" xfId="3" applyFont="1" applyBorder="1" applyAlignment="1">
      <alignment horizontal="left" vertical="center" wrapText="1"/>
    </xf>
    <xf numFmtId="38" fontId="27" fillId="0" borderId="18" xfId="3" applyFont="1" applyFill="1" applyBorder="1" applyAlignment="1">
      <alignment horizontal="center" vertical="center"/>
    </xf>
    <xf numFmtId="178" fontId="27" fillId="0" borderId="9" xfId="3" applyNumberFormat="1" applyFont="1" applyFill="1" applyBorder="1" applyAlignment="1">
      <alignment horizontal="center" vertical="center"/>
    </xf>
    <xf numFmtId="184" fontId="29" fillId="0" borderId="0" xfId="3" applyNumberFormat="1" applyFont="1" applyBorder="1" applyAlignment="1">
      <alignment horizontal="right"/>
    </xf>
    <xf numFmtId="38" fontId="27" fillId="0" borderId="29" xfId="3" applyFont="1" applyFill="1" applyBorder="1" applyAlignment="1">
      <alignment vertical="top" wrapText="1"/>
    </xf>
    <xf numFmtId="0" fontId="38" fillId="0" borderId="29" xfId="4" applyFont="1" applyFill="1" applyBorder="1" applyAlignment="1">
      <alignment vertical="top"/>
    </xf>
    <xf numFmtId="0" fontId="38" fillId="0" borderId="60" xfId="4" applyFont="1" applyFill="1" applyBorder="1" applyAlignment="1">
      <alignment vertical="top"/>
    </xf>
    <xf numFmtId="38" fontId="37" fillId="0" borderId="13" xfId="3" applyFont="1" applyFill="1" applyBorder="1" applyAlignment="1">
      <alignment horizontal="center" vertical="center" wrapText="1"/>
    </xf>
    <xf numFmtId="184" fontId="37" fillId="0" borderId="20" xfId="3" applyNumberFormat="1" applyFont="1" applyFill="1" applyBorder="1" applyAlignment="1">
      <alignment horizontal="center" vertical="center" wrapText="1"/>
    </xf>
    <xf numFmtId="0" fontId="38" fillId="0" borderId="31" xfId="4" applyFont="1" applyFill="1" applyBorder="1" applyAlignment="1">
      <alignment vertical="top"/>
    </xf>
    <xf numFmtId="0" fontId="38" fillId="0" borderId="42" xfId="4" applyFont="1" applyFill="1" applyBorder="1" applyAlignment="1">
      <alignment vertical="top"/>
    </xf>
    <xf numFmtId="38" fontId="37" fillId="0" borderId="32" xfId="3" applyFont="1" applyFill="1" applyBorder="1" applyAlignment="1">
      <alignment horizontal="center" vertical="center" wrapText="1"/>
    </xf>
    <xf numFmtId="184" fontId="37" fillId="0" borderId="39" xfId="3" applyNumberFormat="1" applyFont="1" applyFill="1" applyBorder="1" applyAlignment="1">
      <alignment horizontal="center" vertical="center" wrapText="1"/>
    </xf>
    <xf numFmtId="38" fontId="37" fillId="0" borderId="30" xfId="3" applyFont="1" applyFill="1" applyBorder="1" applyAlignment="1">
      <alignment horizontal="distributed" indent="1"/>
    </xf>
    <xf numFmtId="38" fontId="37" fillId="0" borderId="44" xfId="3" applyFont="1" applyFill="1" applyBorder="1" applyAlignment="1">
      <alignment horizontal="distributed" indent="1"/>
    </xf>
    <xf numFmtId="38" fontId="37" fillId="0" borderId="4" xfId="3" applyFont="1" applyFill="1" applyBorder="1" applyAlignment="1"/>
    <xf numFmtId="38" fontId="37" fillId="0" borderId="0" xfId="3" applyFont="1" applyFill="1" applyBorder="1" applyAlignment="1"/>
    <xf numFmtId="184" fontId="37" fillId="0" borderId="0" xfId="3" applyNumberFormat="1" applyFont="1" applyFill="1" applyBorder="1" applyAlignment="1">
      <alignment horizontal="right" wrapText="1"/>
    </xf>
    <xf numFmtId="38" fontId="27" fillId="0" borderId="33" xfId="3" applyFont="1" applyFill="1" applyBorder="1" applyAlignment="1">
      <alignment horizontal="distributed" indent="1"/>
    </xf>
    <xf numFmtId="38" fontId="27" fillId="0" borderId="41" xfId="3" applyFont="1" applyFill="1" applyBorder="1" applyAlignment="1">
      <alignment horizontal="distributed" indent="1"/>
    </xf>
    <xf numFmtId="38" fontId="27" fillId="0" borderId="4" xfId="3" applyFont="1" applyFill="1" applyBorder="1" applyAlignment="1">
      <alignment horizontal="right"/>
    </xf>
    <xf numFmtId="38" fontId="29" fillId="0" borderId="4" xfId="3" applyFont="1" applyBorder="1" applyAlignment="1">
      <alignment vertical="center"/>
    </xf>
    <xf numFmtId="38" fontId="29" fillId="0" borderId="0" xfId="3" applyFont="1" applyAlignment="1">
      <alignment vertical="center"/>
    </xf>
    <xf numFmtId="38" fontId="27" fillId="0" borderId="7" xfId="3" applyFont="1" applyFill="1" applyBorder="1" applyAlignment="1">
      <alignment horizontal="distributed" vertical="center" textRotation="255"/>
    </xf>
    <xf numFmtId="38" fontId="27" fillId="0" borderId="7" xfId="3" applyFont="1" applyFill="1" applyBorder="1" applyAlignment="1">
      <alignment horizontal="center"/>
    </xf>
    <xf numFmtId="38" fontId="27" fillId="0" borderId="7" xfId="3" applyFont="1" applyFill="1" applyBorder="1" applyAlignment="1">
      <alignment horizontal="distributed" indent="1"/>
    </xf>
    <xf numFmtId="184" fontId="37" fillId="0" borderId="35" xfId="3" applyNumberFormat="1" applyFont="1" applyFill="1" applyBorder="1" applyAlignment="1">
      <alignment horizontal="distributed" indent="1"/>
    </xf>
    <xf numFmtId="184" fontId="37" fillId="0" borderId="61" xfId="3" applyNumberFormat="1" applyFont="1" applyFill="1" applyBorder="1" applyAlignment="1">
      <alignment horizontal="distributed" indent="1"/>
    </xf>
    <xf numFmtId="185" fontId="37" fillId="0" borderId="35" xfId="3" applyNumberFormat="1" applyFont="1" applyFill="1" applyBorder="1" applyAlignment="1">
      <alignment horizontal="right"/>
    </xf>
    <xf numFmtId="184" fontId="27" fillId="0" borderId="0" xfId="3" applyNumberFormat="1" applyFont="1" applyAlignment="1">
      <alignment horizontal="right"/>
    </xf>
    <xf numFmtId="38" fontId="37" fillId="0" borderId="9" xfId="3" applyFont="1" applyFill="1" applyBorder="1" applyAlignment="1">
      <alignment horizontal="right" vertical="center"/>
    </xf>
    <xf numFmtId="38" fontId="37" fillId="0" borderId="9" xfId="3" applyFont="1" applyFill="1" applyBorder="1" applyAlignment="1">
      <alignment vertical="center"/>
    </xf>
    <xf numFmtId="38" fontId="37" fillId="0" borderId="9" xfId="3" applyFont="1" applyFill="1" applyBorder="1" applyAlignment="1">
      <alignment horizontal="right"/>
    </xf>
    <xf numFmtId="38" fontId="37" fillId="0" borderId="9" xfId="3" applyFont="1" applyFill="1" applyBorder="1" applyAlignment="1"/>
    <xf numFmtId="38" fontId="37" fillId="0" borderId="5" xfId="3" applyFont="1" applyFill="1" applyBorder="1" applyAlignment="1">
      <alignment horizontal="center" vertical="distributed"/>
    </xf>
    <xf numFmtId="38" fontId="37" fillId="0" borderId="93" xfId="7" applyFont="1" applyFill="1" applyBorder="1" applyAlignment="1" applyProtection="1">
      <alignment horizontal="center" vertical="distributed" wrapText="1"/>
    </xf>
    <xf numFmtId="38" fontId="37" fillId="0" borderId="94" xfId="7" applyFont="1" applyFill="1" applyBorder="1" applyAlignment="1" applyProtection="1">
      <alignment vertical="center"/>
    </xf>
    <xf numFmtId="38" fontId="37" fillId="0" borderId="94" xfId="7" applyFont="1" applyFill="1" applyBorder="1" applyAlignment="1" applyProtection="1">
      <alignment horizontal="right" vertical="center"/>
    </xf>
    <xf numFmtId="38" fontId="37" fillId="0" borderId="94" xfId="7" applyFont="1" applyFill="1" applyBorder="1" applyAlignment="1" applyProtection="1"/>
    <xf numFmtId="38" fontId="36" fillId="0" borderId="0" xfId="7" applyFont="1" applyFill="1" applyBorder="1" applyAlignment="1" applyProtection="1"/>
    <xf numFmtId="38" fontId="29" fillId="0" borderId="0" xfId="7" applyFont="1" applyFill="1" applyBorder="1" applyAlignment="1" applyProtection="1"/>
    <xf numFmtId="38" fontId="29" fillId="0" borderId="0" xfId="7" applyFont="1" applyFill="1" applyBorder="1" applyAlignment="1" applyProtection="1">
      <alignment horizontal="right"/>
    </xf>
    <xf numFmtId="38" fontId="27" fillId="0" borderId="84" xfId="7" applyFont="1" applyFill="1" applyBorder="1" applyAlignment="1" applyProtection="1">
      <alignment horizontal="center" vertical="center" wrapText="1"/>
    </xf>
    <xf numFmtId="38" fontId="27" fillId="0" borderId="85" xfId="7" applyFont="1" applyFill="1" applyBorder="1" applyAlignment="1" applyProtection="1">
      <alignment horizontal="center" vertical="center"/>
    </xf>
    <xf numFmtId="38" fontId="27" fillId="0" borderId="95" xfId="7" applyFont="1" applyFill="1" applyBorder="1" applyAlignment="1" applyProtection="1">
      <alignment horizontal="center" vertical="center"/>
    </xf>
    <xf numFmtId="38" fontId="27" fillId="0" borderId="88" xfId="7" applyFont="1" applyFill="1" applyBorder="1" applyAlignment="1" applyProtection="1">
      <alignment horizontal="center" vertical="center" wrapText="1"/>
    </xf>
    <xf numFmtId="38" fontId="27" fillId="0" borderId="89" xfId="7" applyFont="1" applyFill="1" applyBorder="1" applyAlignment="1" applyProtection="1">
      <alignment horizontal="center" vertical="center" wrapText="1"/>
    </xf>
    <xf numFmtId="38" fontId="27" fillId="0" borderId="92" xfId="7" applyFont="1" applyFill="1" applyBorder="1" applyAlignment="1" applyProtection="1">
      <alignment horizontal="center" vertical="distributed" wrapText="1"/>
    </xf>
    <xf numFmtId="38" fontId="27" fillId="0" borderId="0" xfId="7" applyFont="1" applyFill="1" applyBorder="1" applyAlignment="1" applyProtection="1">
      <alignment vertical="center"/>
    </xf>
    <xf numFmtId="38" fontId="27" fillId="0" borderId="0" xfId="7" applyFont="1" applyFill="1" applyBorder="1" applyAlignment="1" applyProtection="1">
      <alignment horizontal="right" vertical="center"/>
    </xf>
    <xf numFmtId="38" fontId="36" fillId="0" borderId="0" xfId="3" applyFont="1" applyAlignment="1"/>
    <xf numFmtId="38" fontId="27" fillId="0" borderId="0" xfId="3" applyFont="1" applyBorder="1" applyAlignment="1"/>
    <xf numFmtId="38" fontId="29" fillId="0" borderId="0" xfId="3" applyFont="1" applyBorder="1" applyAlignment="1"/>
    <xf numFmtId="38" fontId="27" fillId="0" borderId="20" xfId="3" applyFont="1" applyFill="1" applyBorder="1" applyAlignment="1">
      <alignment vertical="center" wrapText="1"/>
    </xf>
    <xf numFmtId="38" fontId="27" fillId="0" borderId="39" xfId="3" applyFont="1" applyFill="1" applyBorder="1" applyAlignment="1">
      <alignment vertical="center"/>
    </xf>
    <xf numFmtId="177" fontId="27" fillId="0" borderId="0" xfId="1" applyNumberFormat="1" applyFont="1" applyFill="1" applyBorder="1" applyAlignment="1">
      <alignment vertical="center"/>
    </xf>
    <xf numFmtId="38" fontId="37" fillId="0" borderId="9" xfId="3" applyFont="1" applyFill="1" applyBorder="1" applyAlignment="1">
      <alignment horizontal="center" vertical="center"/>
    </xf>
    <xf numFmtId="38" fontId="37" fillId="0" borderId="18" xfId="3" applyFont="1" applyFill="1" applyBorder="1" applyAlignment="1">
      <alignment vertical="center"/>
    </xf>
    <xf numFmtId="177" fontId="37" fillId="0" borderId="9" xfId="1" applyNumberFormat="1" applyFont="1" applyFill="1" applyBorder="1" applyAlignment="1">
      <alignment vertical="center"/>
    </xf>
    <xf numFmtId="38" fontId="27" fillId="0" borderId="0" xfId="3" applyFont="1" applyAlignment="1"/>
    <xf numFmtId="38" fontId="27" fillId="0" borderId="28" xfId="3" applyFont="1" applyFill="1" applyBorder="1" applyAlignment="1">
      <alignment horizontal="centerContinuous" vertical="center"/>
    </xf>
    <xf numFmtId="38" fontId="27" fillId="0" borderId="1" xfId="3" applyFont="1" applyFill="1" applyBorder="1" applyAlignment="1">
      <alignment horizontal="center" vertical="center"/>
    </xf>
    <xf numFmtId="38" fontId="27" fillId="0" borderId="49" xfId="3" applyFont="1" applyBorder="1" applyAlignment="1">
      <alignment horizontal="distributed"/>
    </xf>
    <xf numFmtId="38" fontId="27" fillId="0" borderId="38" xfId="3" applyFont="1" applyFill="1" applyBorder="1" applyAlignment="1">
      <alignment horizontal="distributed"/>
    </xf>
    <xf numFmtId="0" fontId="29" fillId="0" borderId="49" xfId="4" applyFont="1" applyFill="1" applyBorder="1" applyAlignment="1">
      <alignment horizontal="distributed"/>
    </xf>
    <xf numFmtId="38" fontId="27" fillId="0" borderId="0" xfId="3" applyFont="1" applyBorder="1" applyAlignment="1">
      <alignment horizontal="distributed"/>
    </xf>
    <xf numFmtId="38" fontId="27" fillId="0" borderId="4" xfId="3" applyFont="1" applyFill="1" applyBorder="1" applyAlignment="1">
      <alignment horizontal="distributed"/>
    </xf>
    <xf numFmtId="0" fontId="29" fillId="0" borderId="0" xfId="4" applyFont="1" applyFill="1" applyAlignment="1">
      <alignment horizontal="distributed"/>
    </xf>
    <xf numFmtId="38" fontId="27" fillId="0" borderId="9" xfId="3" applyFont="1" applyBorder="1" applyAlignment="1">
      <alignment horizontal="distributed"/>
    </xf>
    <xf numFmtId="38" fontId="43" fillId="0" borderId="18" xfId="3" applyFont="1" applyFill="1" applyBorder="1" applyAlignment="1">
      <alignment horizontal="distributed" wrapText="1"/>
    </xf>
    <xf numFmtId="0" fontId="43" fillId="0" borderId="9" xfId="4" applyFont="1" applyFill="1" applyBorder="1" applyAlignment="1">
      <alignment horizontal="distributed" wrapText="1"/>
    </xf>
    <xf numFmtId="38" fontId="27" fillId="0" borderId="0" xfId="3" applyFont="1" applyFill="1" applyBorder="1" applyAlignment="1">
      <alignment horizontal="right" vertical="distributed" indent="1"/>
    </xf>
    <xf numFmtId="38" fontId="27" fillId="0" borderId="0" xfId="3" applyFont="1" applyFill="1" applyBorder="1" applyAlignment="1">
      <alignment horizontal="right" vertical="center" indent="1"/>
    </xf>
    <xf numFmtId="10" fontId="27" fillId="0" borderId="0" xfId="1" applyNumberFormat="1" applyFont="1" applyFill="1" applyBorder="1" applyAlignment="1">
      <alignment horizontal="right" vertical="center" indent="1"/>
    </xf>
    <xf numFmtId="38" fontId="27" fillId="0" borderId="4" xfId="3" applyFont="1" applyFill="1" applyBorder="1" applyAlignment="1">
      <alignment horizontal="right" vertical="distributed" indent="1"/>
    </xf>
    <xf numFmtId="38" fontId="37" fillId="0" borderId="18" xfId="3" applyFont="1" applyFill="1" applyBorder="1" applyAlignment="1">
      <alignment horizontal="right" vertical="distributed" indent="1"/>
    </xf>
    <xf numFmtId="38" fontId="37" fillId="0" borderId="9" xfId="3" applyFont="1" applyFill="1" applyBorder="1" applyAlignment="1">
      <alignment horizontal="right" vertical="center" indent="1"/>
    </xf>
    <xf numFmtId="10" fontId="37" fillId="0" borderId="9" xfId="1" applyNumberFormat="1" applyFont="1" applyFill="1" applyBorder="1" applyAlignment="1">
      <alignment horizontal="right" vertical="center" indent="1"/>
    </xf>
    <xf numFmtId="38" fontId="27" fillId="0" borderId="29" xfId="3" applyFont="1" applyFill="1" applyBorder="1" applyAlignment="1">
      <alignment horizontal="center" vertical="center" wrapText="1"/>
    </xf>
    <xf numFmtId="38" fontId="27" fillId="0" borderId="6" xfId="3" applyFont="1" applyFill="1" applyBorder="1" applyAlignment="1">
      <alignment horizontal="center" vertical="center" wrapText="1"/>
    </xf>
    <xf numFmtId="3" fontId="27" fillId="0" borderId="21" xfId="3" applyNumberFormat="1" applyFont="1" applyFill="1" applyBorder="1" applyAlignment="1">
      <alignment horizontal="center" wrapText="1"/>
    </xf>
    <xf numFmtId="3" fontId="27" fillId="0" borderId="20" xfId="3" applyNumberFormat="1" applyFont="1" applyFill="1" applyBorder="1" applyAlignment="1">
      <alignment horizontal="center" wrapText="1"/>
    </xf>
    <xf numFmtId="3" fontId="37" fillId="0" borderId="20" xfId="3" applyNumberFormat="1" applyFont="1" applyFill="1" applyBorder="1" applyAlignment="1">
      <alignment horizontal="center" wrapText="1"/>
    </xf>
    <xf numFmtId="38" fontId="27" fillId="0" borderId="42" xfId="3" applyFont="1" applyFill="1" applyBorder="1" applyAlignment="1">
      <alignment horizontal="center" vertical="center" wrapText="1"/>
    </xf>
    <xf numFmtId="3" fontId="27" fillId="0" borderId="30" xfId="3" applyNumberFormat="1" applyFont="1" applyFill="1" applyBorder="1" applyAlignment="1">
      <alignment horizontal="center" vertical="center" wrapText="1"/>
    </xf>
    <xf numFmtId="3" fontId="27" fillId="0" borderId="39" xfId="3" applyNumberFormat="1" applyFont="1" applyFill="1" applyBorder="1" applyAlignment="1">
      <alignment horizontal="center" vertical="center" wrapText="1"/>
    </xf>
    <xf numFmtId="3" fontId="37" fillId="0" borderId="39" xfId="3" applyNumberFormat="1" applyFont="1" applyFill="1" applyBorder="1" applyAlignment="1">
      <alignment horizontal="center" vertical="center" wrapText="1"/>
    </xf>
    <xf numFmtId="38" fontId="27" fillId="0" borderId="49" xfId="3" applyFont="1" applyFill="1" applyBorder="1" applyAlignment="1">
      <alignment horizontal="left" indent="1"/>
    </xf>
    <xf numFmtId="38" fontId="27" fillId="0" borderId="40" xfId="3" applyFont="1" applyFill="1" applyBorder="1" applyAlignment="1">
      <alignment horizontal="left" indent="1"/>
    </xf>
    <xf numFmtId="3" fontId="27" fillId="0" borderId="62" xfId="3" applyNumberFormat="1" applyFont="1" applyFill="1" applyBorder="1" applyAlignment="1">
      <alignment horizontal="right"/>
    </xf>
    <xf numFmtId="3" fontId="27" fillId="0" borderId="63" xfId="3" applyNumberFormat="1" applyFont="1" applyFill="1" applyBorder="1" applyAlignment="1">
      <alignment horizontal="right"/>
    </xf>
    <xf numFmtId="3" fontId="37" fillId="0" borderId="64" xfId="3" applyNumberFormat="1" applyFont="1" applyFill="1" applyBorder="1" applyAlignment="1">
      <alignment horizontal="right"/>
    </xf>
    <xf numFmtId="38" fontId="27" fillId="0" borderId="0" xfId="3" applyFont="1" applyFill="1" applyBorder="1" applyAlignment="1">
      <alignment horizontal="left" indent="1"/>
    </xf>
    <xf numFmtId="38" fontId="27" fillId="0" borderId="3" xfId="3" applyFont="1" applyFill="1" applyBorder="1" applyAlignment="1">
      <alignment horizontal="left" indent="1"/>
    </xf>
    <xf numFmtId="3" fontId="27" fillId="0" borderId="65" xfId="3" applyNumberFormat="1" applyFont="1" applyFill="1" applyBorder="1" applyAlignment="1">
      <alignment horizontal="right"/>
    </xf>
    <xf numFmtId="3" fontId="27" fillId="0" borderId="66" xfId="3" applyNumberFormat="1" applyFont="1" applyFill="1" applyBorder="1" applyAlignment="1">
      <alignment horizontal="right"/>
    </xf>
    <xf numFmtId="3" fontId="37" fillId="0" borderId="67" xfId="3" applyNumberFormat="1" applyFont="1" applyFill="1" applyBorder="1" applyAlignment="1">
      <alignment horizontal="right"/>
    </xf>
    <xf numFmtId="3" fontId="37" fillId="0" borderId="66" xfId="3" applyNumberFormat="1" applyFont="1" applyFill="1" applyBorder="1" applyAlignment="1">
      <alignment horizontal="right"/>
    </xf>
    <xf numFmtId="38" fontId="27" fillId="0" borderId="9" xfId="3" applyFont="1" applyFill="1" applyBorder="1" applyAlignment="1">
      <alignment horizontal="left" indent="1"/>
    </xf>
    <xf numFmtId="38" fontId="27" fillId="0" borderId="5" xfId="3" applyFont="1" applyFill="1" applyBorder="1" applyAlignment="1">
      <alignment horizontal="left" indent="1"/>
    </xf>
    <xf numFmtId="3" fontId="27" fillId="0" borderId="68" xfId="3" applyNumberFormat="1" applyFont="1" applyFill="1" applyBorder="1" applyAlignment="1">
      <alignment horizontal="right"/>
    </xf>
    <xf numFmtId="3" fontId="27" fillId="0" borderId="69" xfId="3" applyNumberFormat="1" applyFont="1" applyFill="1" applyBorder="1" applyAlignment="1">
      <alignment horizontal="right"/>
    </xf>
    <xf numFmtId="3" fontId="37" fillId="0" borderId="70" xfId="3" applyNumberFormat="1" applyFont="1" applyFill="1" applyBorder="1" applyAlignment="1">
      <alignment horizontal="right"/>
    </xf>
  </cellXfs>
  <cellStyles count="9">
    <cellStyle name="パーセント 2" xfId="1"/>
    <cellStyle name="パーセント 3" xfId="6"/>
    <cellStyle name="パーセント 4" xfId="8"/>
    <cellStyle name="ハイパーリンク" xfId="2" builtinId="8"/>
    <cellStyle name="桁区切り 2" xfId="3"/>
    <cellStyle name="桁区切り 3" xfId="5"/>
    <cellStyle name="桁区切り 4" xfId="7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8"/>
  <sheetViews>
    <sheetView showGridLines="0" tabSelected="1" zoomScaleNormal="100" workbookViewId="0">
      <selection sqref="A1:J1"/>
    </sheetView>
  </sheetViews>
  <sheetFormatPr defaultRowHeight="13.5" x14ac:dyDescent="0.15"/>
  <cols>
    <col min="4" max="4" width="21.25" customWidth="1"/>
    <col min="5" max="5" width="0.375" customWidth="1"/>
    <col min="10" max="10" width="13.625" customWidth="1"/>
  </cols>
  <sheetData>
    <row r="1" spans="1:10" ht="24" x14ac:dyDescent="0.15">
      <c r="A1" s="257" t="s">
        <v>405</v>
      </c>
      <c r="B1" s="257"/>
      <c r="C1" s="257"/>
      <c r="D1" s="257"/>
      <c r="E1" s="257"/>
      <c r="F1" s="257"/>
      <c r="G1" s="257"/>
      <c r="H1" s="257"/>
      <c r="I1" s="257"/>
      <c r="J1" s="257"/>
    </row>
    <row r="3" spans="1:10" ht="17.25" customHeight="1" x14ac:dyDescent="0.15">
      <c r="A3" s="258" t="s">
        <v>443</v>
      </c>
      <c r="B3" s="259"/>
      <c r="C3" s="259"/>
      <c r="D3" s="259"/>
      <c r="E3" s="259"/>
      <c r="F3" s="255" t="s">
        <v>460</v>
      </c>
      <c r="G3" s="255"/>
      <c r="H3" s="255"/>
      <c r="I3" s="255"/>
      <c r="J3" s="255"/>
    </row>
    <row r="4" spans="1:10" ht="17.25" customHeight="1" x14ac:dyDescent="0.15">
      <c r="A4" s="254"/>
      <c r="B4" s="254"/>
      <c r="C4" s="254"/>
      <c r="D4" s="254"/>
      <c r="E4" s="254"/>
      <c r="F4" s="254"/>
      <c r="G4" s="254"/>
      <c r="H4" s="254"/>
      <c r="I4" s="254"/>
      <c r="J4" s="254"/>
    </row>
    <row r="5" spans="1:10" ht="17.25" customHeight="1" x14ac:dyDescent="0.15">
      <c r="A5" s="255" t="s">
        <v>444</v>
      </c>
      <c r="B5" s="255"/>
      <c r="C5" s="255"/>
      <c r="D5" s="255"/>
      <c r="E5" s="255"/>
      <c r="F5" s="255" t="s">
        <v>388</v>
      </c>
      <c r="G5" s="255"/>
      <c r="H5" s="255"/>
      <c r="I5" s="255"/>
      <c r="J5" s="255"/>
    </row>
    <row r="6" spans="1:10" ht="17.25" customHeight="1" x14ac:dyDescent="0.15">
      <c r="A6" s="254"/>
      <c r="B6" s="254"/>
      <c r="C6" s="254"/>
      <c r="D6" s="254"/>
      <c r="E6" s="254"/>
      <c r="F6" s="254"/>
      <c r="G6" s="254"/>
      <c r="H6" s="254"/>
      <c r="I6" s="254"/>
      <c r="J6" s="254"/>
    </row>
    <row r="7" spans="1:10" ht="17.25" customHeight="1" x14ac:dyDescent="0.15">
      <c r="A7" s="255" t="s">
        <v>445</v>
      </c>
      <c r="B7" s="255"/>
      <c r="C7" s="255"/>
      <c r="D7" s="255"/>
      <c r="E7" s="255"/>
      <c r="F7" s="255" t="s">
        <v>389</v>
      </c>
      <c r="G7" s="255"/>
      <c r="H7" s="255"/>
      <c r="I7" s="255"/>
      <c r="J7" s="255"/>
    </row>
    <row r="8" spans="1:10" ht="17.25" customHeight="1" x14ac:dyDescent="0.15">
      <c r="A8" s="254"/>
      <c r="B8" s="254"/>
      <c r="C8" s="254"/>
      <c r="D8" s="254"/>
      <c r="E8" s="254"/>
      <c r="F8" s="253"/>
      <c r="G8" s="253"/>
      <c r="H8" s="253"/>
      <c r="I8" s="253"/>
      <c r="J8" s="253"/>
    </row>
    <row r="9" spans="1:10" ht="17.25" customHeight="1" x14ac:dyDescent="0.15">
      <c r="A9" s="255" t="s">
        <v>391</v>
      </c>
      <c r="B9" s="255"/>
      <c r="C9" s="255"/>
      <c r="D9" s="255"/>
      <c r="E9" s="255"/>
      <c r="F9" s="255" t="s">
        <v>390</v>
      </c>
      <c r="G9" s="255"/>
      <c r="H9" s="255"/>
      <c r="I9" s="255"/>
      <c r="J9" s="255"/>
    </row>
    <row r="10" spans="1:10" ht="17.25" customHeight="1" x14ac:dyDescent="0.15">
      <c r="A10" s="254"/>
      <c r="B10" s="254"/>
      <c r="C10" s="254"/>
      <c r="D10" s="254"/>
      <c r="E10" s="254"/>
      <c r="F10" s="253"/>
      <c r="G10" s="253"/>
      <c r="H10" s="253"/>
      <c r="I10" s="253"/>
      <c r="J10" s="253"/>
    </row>
    <row r="11" spans="1:10" ht="17.25" customHeight="1" x14ac:dyDescent="0.15">
      <c r="A11" s="255" t="s">
        <v>393</v>
      </c>
      <c r="B11" s="255"/>
      <c r="C11" s="255"/>
      <c r="D11" s="255"/>
      <c r="E11" s="255"/>
      <c r="F11" s="255" t="s">
        <v>392</v>
      </c>
      <c r="G11" s="255"/>
      <c r="H11" s="255"/>
      <c r="I11" s="255"/>
      <c r="J11" s="255"/>
    </row>
    <row r="12" spans="1:10" ht="17.25" customHeight="1" x14ac:dyDescent="0.15">
      <c r="A12" s="254"/>
      <c r="B12" s="254"/>
      <c r="C12" s="254"/>
      <c r="D12" s="254"/>
      <c r="E12" s="254"/>
      <c r="F12" s="253"/>
      <c r="G12" s="253"/>
      <c r="H12" s="253"/>
      <c r="I12" s="253"/>
      <c r="J12" s="253"/>
    </row>
    <row r="13" spans="1:10" ht="17.25" customHeight="1" x14ac:dyDescent="0.15">
      <c r="A13" s="255" t="s">
        <v>395</v>
      </c>
      <c r="B13" s="255"/>
      <c r="C13" s="255"/>
      <c r="D13" s="255"/>
      <c r="E13" s="255"/>
      <c r="F13" s="255" t="s">
        <v>394</v>
      </c>
      <c r="G13" s="255"/>
      <c r="H13" s="255"/>
      <c r="I13" s="255"/>
      <c r="J13" s="255"/>
    </row>
    <row r="14" spans="1:10" ht="17.25" customHeight="1" x14ac:dyDescent="0.15">
      <c r="A14" s="254"/>
      <c r="B14" s="254"/>
      <c r="C14" s="254"/>
      <c r="D14" s="254"/>
      <c r="E14" s="254"/>
      <c r="F14" s="253"/>
      <c r="G14" s="253"/>
      <c r="H14" s="253"/>
      <c r="I14" s="253"/>
      <c r="J14" s="253"/>
    </row>
    <row r="15" spans="1:10" ht="17.25" customHeight="1" x14ac:dyDescent="0.15">
      <c r="A15" s="255" t="s">
        <v>403</v>
      </c>
      <c r="B15" s="255"/>
      <c r="C15" s="255"/>
      <c r="D15" s="255"/>
      <c r="E15" s="255"/>
      <c r="F15" s="256" t="s">
        <v>396</v>
      </c>
      <c r="G15" s="256"/>
      <c r="H15" s="256"/>
      <c r="I15" s="256"/>
      <c r="J15" s="256"/>
    </row>
    <row r="16" spans="1:10" ht="17.25" customHeight="1" x14ac:dyDescent="0.15">
      <c r="A16" s="253"/>
      <c r="B16" s="253"/>
      <c r="C16" s="253"/>
      <c r="D16" s="253"/>
      <c r="E16" s="253"/>
      <c r="F16" s="253"/>
      <c r="G16" s="253"/>
      <c r="H16" s="253"/>
      <c r="I16" s="253"/>
      <c r="J16" s="253"/>
    </row>
    <row r="17" spans="1:10" ht="17.25" customHeight="1" x14ac:dyDescent="0.15">
      <c r="A17" s="255" t="s">
        <v>404</v>
      </c>
      <c r="B17" s="255"/>
      <c r="C17" s="255"/>
      <c r="D17" s="255"/>
      <c r="E17" s="255"/>
      <c r="F17" s="256" t="s">
        <v>398</v>
      </c>
      <c r="G17" s="256"/>
      <c r="H17" s="256"/>
      <c r="I17" s="256"/>
      <c r="J17" s="256"/>
    </row>
    <row r="18" spans="1:10" ht="17.25" customHeight="1" x14ac:dyDescent="0.15">
      <c r="A18" s="149"/>
      <c r="B18" s="149"/>
      <c r="C18" s="149"/>
      <c r="D18" s="149"/>
      <c r="E18" s="149"/>
      <c r="F18" s="253"/>
      <c r="G18" s="253"/>
      <c r="H18" s="253"/>
      <c r="I18" s="253"/>
      <c r="J18" s="253"/>
    </row>
    <row r="19" spans="1:10" ht="17.25" customHeight="1" x14ac:dyDescent="0.15">
      <c r="A19" s="255" t="s">
        <v>397</v>
      </c>
      <c r="B19" s="255"/>
      <c r="C19" s="255"/>
      <c r="D19" s="255"/>
      <c r="E19" s="255"/>
      <c r="F19" s="256" t="s">
        <v>400</v>
      </c>
      <c r="G19" s="256"/>
      <c r="H19" s="256"/>
      <c r="I19" s="256"/>
      <c r="J19" s="256"/>
    </row>
    <row r="20" spans="1:10" ht="17.25" customHeight="1" x14ac:dyDescent="0.15">
      <c r="A20" s="253"/>
      <c r="B20" s="253"/>
      <c r="C20" s="253"/>
      <c r="D20" s="253"/>
      <c r="E20" s="253"/>
      <c r="F20" s="253"/>
      <c r="G20" s="253"/>
      <c r="H20" s="253"/>
      <c r="I20" s="253"/>
      <c r="J20" s="253"/>
    </row>
    <row r="21" spans="1:10" ht="17.25" customHeight="1" x14ac:dyDescent="0.15">
      <c r="A21" s="255" t="s">
        <v>399</v>
      </c>
      <c r="B21" s="255"/>
      <c r="C21" s="255"/>
      <c r="D21" s="255"/>
      <c r="E21" s="255"/>
      <c r="F21" s="256" t="s">
        <v>540</v>
      </c>
      <c r="G21" s="256"/>
      <c r="H21" s="256"/>
      <c r="I21" s="256"/>
      <c r="J21" s="256"/>
    </row>
    <row r="22" spans="1:10" ht="17.25" customHeight="1" x14ac:dyDescent="0.15">
      <c r="A22" s="253"/>
      <c r="B22" s="253"/>
      <c r="C22" s="253"/>
      <c r="D22" s="253"/>
      <c r="E22" s="253"/>
      <c r="F22" s="253"/>
      <c r="G22" s="253"/>
      <c r="H22" s="253"/>
      <c r="I22" s="253"/>
      <c r="J22" s="253"/>
    </row>
    <row r="23" spans="1:10" ht="17.25" customHeight="1" x14ac:dyDescent="0.15">
      <c r="A23" s="255" t="s">
        <v>401</v>
      </c>
      <c r="B23" s="255"/>
      <c r="C23" s="255"/>
      <c r="D23" s="255"/>
      <c r="E23" s="255"/>
      <c r="F23" s="256" t="s">
        <v>402</v>
      </c>
      <c r="G23" s="256"/>
      <c r="H23" s="256"/>
      <c r="I23" s="256"/>
      <c r="J23" s="256"/>
    </row>
    <row r="24" spans="1:10" ht="17.25" customHeight="1" x14ac:dyDescent="0.15">
      <c r="A24" s="253"/>
      <c r="B24" s="253"/>
      <c r="C24" s="253"/>
      <c r="D24" s="253"/>
      <c r="E24" s="253"/>
      <c r="F24" s="254"/>
      <c r="G24" s="254"/>
      <c r="H24" s="254"/>
      <c r="I24" s="254"/>
      <c r="J24" s="254"/>
    </row>
    <row r="25" spans="1:10" ht="17.25" customHeight="1" x14ac:dyDescent="0.15">
      <c r="A25" s="255" t="s">
        <v>461</v>
      </c>
      <c r="B25" s="255"/>
      <c r="C25" s="255"/>
      <c r="D25" s="255"/>
      <c r="E25" s="255"/>
      <c r="F25" s="254"/>
      <c r="G25" s="254"/>
      <c r="H25" s="254"/>
      <c r="I25" s="254"/>
      <c r="J25" s="254"/>
    </row>
    <row r="26" spans="1:10" ht="17.25" customHeight="1" x14ac:dyDescent="0.15">
      <c r="A26" s="253"/>
      <c r="B26" s="253"/>
      <c r="C26" s="253"/>
      <c r="D26" s="253"/>
      <c r="E26" s="253"/>
    </row>
    <row r="27" spans="1:10" ht="17.25" customHeight="1" x14ac:dyDescent="0.15">
      <c r="A27" s="255" t="s">
        <v>462</v>
      </c>
      <c r="B27" s="255"/>
      <c r="C27" s="255"/>
      <c r="D27" s="255"/>
      <c r="E27" s="255"/>
    </row>
    <row r="28" spans="1:10" ht="17.25" customHeight="1" x14ac:dyDescent="0.15"/>
  </sheetData>
  <mergeCells count="48">
    <mergeCell ref="A27:E27"/>
    <mergeCell ref="F22:J22"/>
    <mergeCell ref="F23:J23"/>
    <mergeCell ref="A22:E22"/>
    <mergeCell ref="A23:E23"/>
    <mergeCell ref="A24:E24"/>
    <mergeCell ref="A25:E25"/>
    <mergeCell ref="A26:E26"/>
    <mergeCell ref="F24:J24"/>
    <mergeCell ref="F25:J25"/>
    <mergeCell ref="A21:E21"/>
    <mergeCell ref="A1:J1"/>
    <mergeCell ref="F3:J3"/>
    <mergeCell ref="F4:J4"/>
    <mergeCell ref="F5:J5"/>
    <mergeCell ref="F6:J6"/>
    <mergeCell ref="F12:J12"/>
    <mergeCell ref="F20:J20"/>
    <mergeCell ref="F21:J21"/>
    <mergeCell ref="F7:J7"/>
    <mergeCell ref="F8:J8"/>
    <mergeCell ref="F9:J9"/>
    <mergeCell ref="F10:J10"/>
    <mergeCell ref="F11:J11"/>
    <mergeCell ref="F19:J19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F13:J13"/>
    <mergeCell ref="F14:J14"/>
    <mergeCell ref="F15:J15"/>
    <mergeCell ref="F16:J16"/>
    <mergeCell ref="F17:J17"/>
    <mergeCell ref="F18:J18"/>
    <mergeCell ref="A19:E19"/>
    <mergeCell ref="A20:E20"/>
    <mergeCell ref="A12:E12"/>
    <mergeCell ref="A13:E13"/>
    <mergeCell ref="A14:E14"/>
    <mergeCell ref="A15:E15"/>
    <mergeCell ref="A16:E16"/>
    <mergeCell ref="A17:E17"/>
  </mergeCells>
  <phoneticPr fontId="4"/>
  <hyperlinks>
    <hyperlink ref="A9:D9" location="'087授産施設の状況'!R1C1" display="87授産施設の状況"/>
    <hyperlink ref="A11:D11" location="'088社会福祉施設等'!R1C1" display="88社会福祉施設等"/>
    <hyperlink ref="A9" location="'87'!R1C1" display="87授産施設の状況"/>
    <hyperlink ref="A11" location="'88'!R1C1" display="88社会福祉施設等"/>
    <hyperlink ref="A13" location="'89'!R1C1" display="89養護老人ホーム等入所者数"/>
    <hyperlink ref="A13:D13" location="'089養護老人ホーム等入所者調'!R1C1" display="89養護老人ホーム等入所者数"/>
    <hyperlink ref="A13:E13" location="'89'!R1C1" display="89養護老人ホーム等入所者数"/>
    <hyperlink ref="A15:E15" location="'90'!R1C1" display="90介護保険認定者一覧表"/>
    <hyperlink ref="A17:E17" location="'91'!R1C1" display="91老人福祉センター利用状況"/>
    <hyperlink ref="A19:E19" location="'92'!R1C1" display="92就学前児童措置入所状況"/>
    <hyperlink ref="A21:E21" location="'93-1'!R1C1" display="93-1保育所の状況"/>
    <hyperlink ref="A23:E23" location="'93-2'!R1C1" display="93-2地域子育て支援拠点の状況"/>
    <hyperlink ref="F5:I5" location="'96'!A1" display="96児童館・児童センター・児童クラブ設置状況"/>
    <hyperlink ref="F5" location="'96'!R1C1" display="96児童館・児童センター・児童クラブ設置状況"/>
    <hyperlink ref="A25:E25" location="'94-1'!R1C1" display="94-1児童扶養手当支給状況"/>
    <hyperlink ref="A27:E27" location="'94-2'!R1C1" display="94-2特別児童扶養手当支給状況"/>
    <hyperlink ref="F3:J3" location="'95'!R1C1" display="95児童手当支給状況"/>
    <hyperlink ref="F7:J7" location="'97'!R1C1" display="97助産施設"/>
    <hyperlink ref="F9:J9" location="'98'!R1C1" display="98身体障害者等級別・障害別手帳交付状況"/>
    <hyperlink ref="F11:J11" location="'99'!R1C1" display="99知的障害者名簿登載者数"/>
    <hyperlink ref="F13:J13" location="'100'!R1C1" display="100国民年金加入の状況"/>
    <hyperlink ref="F15:J15" location="'101'!R1C1" display="101国民年金受給の状況"/>
    <hyperlink ref="F17:J17" location="'102'!R1C1" display="102福祉年金受給者の状況"/>
    <hyperlink ref="F19:J19" location="'103'!R1C1" display="103共同募金の状況"/>
    <hyperlink ref="F21:J21" location="'104'!R1C1" display="104日本赤十字社資の収納状況"/>
    <hyperlink ref="F23:J23" location="'105'!R1C1" display="105社会福祉協議会の相談事業"/>
    <hyperlink ref="A3:E3" location="'86-1'!R1C1" display="86-1生活保護状況"/>
    <hyperlink ref="A5:E5" location="'86-2'!R1C1" display="86‐2保護世帯及び人員"/>
    <hyperlink ref="A7:E7" location="'86-3'!R1C1" display="86‐3保護費"/>
  </hyperlinks>
  <pageMargins left="0.7" right="0.7" top="0.75" bottom="0.75" header="0.3" footer="0.3"/>
  <pageSetup paperSize="9" scale="9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RowHeight="13.5" x14ac:dyDescent="0.15"/>
  <cols>
    <col min="1" max="1" width="20.625" style="58" customWidth="1"/>
    <col min="2" max="5" width="9" style="58"/>
    <col min="6" max="7" width="9" style="32"/>
    <col min="8" max="16384" width="9" style="8"/>
  </cols>
  <sheetData>
    <row r="1" spans="1:9" s="32" customFormat="1" ht="18" customHeight="1" thickBot="1" x14ac:dyDescent="0.2">
      <c r="A1" s="406" t="s">
        <v>508</v>
      </c>
      <c r="B1" s="407"/>
      <c r="C1" s="408"/>
      <c r="D1" s="408"/>
      <c r="E1" s="408"/>
      <c r="F1" s="388"/>
      <c r="G1" s="409"/>
      <c r="H1" s="388" t="s">
        <v>551</v>
      </c>
      <c r="I1" s="222"/>
    </row>
    <row r="2" spans="1:9" s="32" customFormat="1" ht="39" customHeight="1" x14ac:dyDescent="0.15">
      <c r="A2" s="410" t="s">
        <v>138</v>
      </c>
      <c r="B2" s="411" t="s">
        <v>303</v>
      </c>
      <c r="C2" s="414" t="s">
        <v>433</v>
      </c>
      <c r="D2" s="414" t="s">
        <v>434</v>
      </c>
      <c r="E2" s="414" t="s">
        <v>452</v>
      </c>
      <c r="F2" s="414" t="s">
        <v>453</v>
      </c>
      <c r="G2" s="415" t="s">
        <v>552</v>
      </c>
      <c r="H2" s="415" t="s">
        <v>553</v>
      </c>
    </row>
    <row r="3" spans="1:9" s="45" customFormat="1" x14ac:dyDescent="0.15">
      <c r="A3" s="412" t="s">
        <v>139</v>
      </c>
      <c r="B3" s="416">
        <f>SUM(C3:H3)</f>
        <v>4828</v>
      </c>
      <c r="C3" s="417">
        <v>858</v>
      </c>
      <c r="D3" s="417">
        <v>843</v>
      </c>
      <c r="E3" s="418">
        <v>819</v>
      </c>
      <c r="F3" s="419">
        <v>793</v>
      </c>
      <c r="G3" s="419">
        <v>799</v>
      </c>
      <c r="H3" s="420">
        <v>716</v>
      </c>
    </row>
    <row r="4" spans="1:9" s="45" customFormat="1" x14ac:dyDescent="0.15">
      <c r="A4" s="412" t="s">
        <v>430</v>
      </c>
      <c r="B4" s="421">
        <f>SUM(C4:H4)</f>
        <v>3430</v>
      </c>
      <c r="C4" s="422">
        <v>845</v>
      </c>
      <c r="D4" s="422">
        <v>823</v>
      </c>
      <c r="E4" s="422">
        <v>791</v>
      </c>
      <c r="F4" s="422">
        <v>509</v>
      </c>
      <c r="G4" s="422">
        <v>398</v>
      </c>
      <c r="H4" s="423">
        <v>64</v>
      </c>
    </row>
    <row r="5" spans="1:9" s="45" customFormat="1" ht="14.25" thickBot="1" x14ac:dyDescent="0.2">
      <c r="A5" s="413" t="s">
        <v>431</v>
      </c>
      <c r="B5" s="424">
        <f>(B4)/B3*100</f>
        <v>71.043910521955254</v>
      </c>
      <c r="C5" s="425">
        <f>C4/C3</f>
        <v>0.98484848484848486</v>
      </c>
      <c r="D5" s="425">
        <f t="shared" ref="D5:H5" si="0">D4/D3</f>
        <v>0.97627520759193354</v>
      </c>
      <c r="E5" s="425">
        <f t="shared" si="0"/>
        <v>0.96581196581196582</v>
      </c>
      <c r="F5" s="425">
        <f t="shared" si="0"/>
        <v>0.64186633039092056</v>
      </c>
      <c r="G5" s="425">
        <f t="shared" si="0"/>
        <v>0.49812265331664579</v>
      </c>
      <c r="H5" s="426">
        <f t="shared" si="0"/>
        <v>8.9385474860335198E-2</v>
      </c>
    </row>
    <row r="6" spans="1:9" s="32" customFormat="1" ht="15.75" customHeight="1" x14ac:dyDescent="0.15">
      <c r="A6" s="55" t="s">
        <v>411</v>
      </c>
      <c r="B6" s="55"/>
      <c r="C6" s="55"/>
      <c r="D6" s="55"/>
      <c r="E6" s="55"/>
      <c r="F6" s="11"/>
    </row>
    <row r="7" spans="1:9" x14ac:dyDescent="0.15">
      <c r="B7" s="73"/>
      <c r="C7" s="22"/>
      <c r="D7" s="22"/>
      <c r="E7" s="22"/>
      <c r="F7" s="74"/>
      <c r="G7" s="314" t="s">
        <v>140</v>
      </c>
      <c r="H7" s="314"/>
    </row>
    <row r="8" spans="1:9" x14ac:dyDescent="0.15">
      <c r="B8" s="75"/>
      <c r="C8" s="13"/>
      <c r="D8" s="13"/>
      <c r="E8" s="13"/>
      <c r="F8" s="13"/>
      <c r="G8" s="13"/>
    </row>
    <row r="9" spans="1:9" x14ac:dyDescent="0.15">
      <c r="B9" s="55"/>
      <c r="C9" s="55"/>
      <c r="D9" s="55"/>
      <c r="E9" s="55"/>
      <c r="F9" s="56"/>
      <c r="G9" s="56"/>
    </row>
    <row r="11" spans="1:9" x14ac:dyDescent="0.15">
      <c r="B11" s="167"/>
      <c r="C11" s="167"/>
      <c r="D11" s="167"/>
      <c r="E11" s="148"/>
      <c r="F11" s="148"/>
      <c r="G11" s="148"/>
    </row>
  </sheetData>
  <mergeCells count="1">
    <mergeCell ref="G7:H7"/>
  </mergeCells>
  <phoneticPr fontId="28"/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4.75" style="110" customWidth="1"/>
    <col min="2" max="2" width="21.5" style="110" customWidth="1"/>
    <col min="3" max="6" width="4.875" style="110" bestFit="1" customWidth="1"/>
    <col min="7" max="7" width="6.375" style="110" bestFit="1" customWidth="1"/>
    <col min="8" max="8" width="5.75" style="110" bestFit="1" customWidth="1"/>
    <col min="9" max="9" width="5.75" style="143" bestFit="1" customWidth="1"/>
    <col min="10" max="10" width="5.625" style="143" customWidth="1"/>
    <col min="11" max="12" width="5.75" style="143" bestFit="1" customWidth="1"/>
    <col min="13" max="13" width="5" style="143" customWidth="1"/>
    <col min="14" max="16384" width="9" style="143"/>
  </cols>
  <sheetData>
    <row r="1" spans="1:15" ht="15" thickBot="1" x14ac:dyDescent="0.2">
      <c r="A1" s="371" t="s">
        <v>509</v>
      </c>
      <c r="B1" s="358"/>
      <c r="C1" s="358"/>
      <c r="D1" s="372"/>
      <c r="E1" s="372"/>
      <c r="F1" s="372"/>
      <c r="G1" s="372"/>
      <c r="H1" s="372"/>
      <c r="I1" s="372"/>
      <c r="J1" s="372"/>
      <c r="K1" s="372"/>
      <c r="L1" s="372"/>
      <c r="M1" s="427" t="s">
        <v>510</v>
      </c>
      <c r="N1" s="428"/>
      <c r="O1" s="152" t="s">
        <v>447</v>
      </c>
    </row>
    <row r="2" spans="1:15" s="126" customFormat="1" x14ac:dyDescent="0.15">
      <c r="A2" s="429" t="s">
        <v>141</v>
      </c>
      <c r="B2" s="374"/>
      <c r="C2" s="430" t="s">
        <v>142</v>
      </c>
      <c r="D2" s="431" t="s">
        <v>25</v>
      </c>
      <c r="E2" s="432"/>
      <c r="F2" s="432"/>
      <c r="G2" s="432"/>
      <c r="H2" s="431" t="s">
        <v>143</v>
      </c>
      <c r="I2" s="433"/>
      <c r="J2" s="433"/>
      <c r="K2" s="433"/>
      <c r="L2" s="433"/>
      <c r="M2" s="433"/>
      <c r="N2" s="434"/>
      <c r="O2" s="434"/>
    </row>
    <row r="3" spans="1:15" s="126" customFormat="1" ht="25.5" x14ac:dyDescent="0.15">
      <c r="A3" s="435"/>
      <c r="B3" s="378"/>
      <c r="C3" s="436"/>
      <c r="D3" s="437" t="s">
        <v>0</v>
      </c>
      <c r="E3" s="437" t="s">
        <v>144</v>
      </c>
      <c r="F3" s="437" t="s">
        <v>145</v>
      </c>
      <c r="G3" s="381" t="s">
        <v>146</v>
      </c>
      <c r="H3" s="381" t="s">
        <v>23</v>
      </c>
      <c r="I3" s="381" t="s">
        <v>0</v>
      </c>
      <c r="J3" s="438" t="s">
        <v>147</v>
      </c>
      <c r="K3" s="381" t="s">
        <v>148</v>
      </c>
      <c r="L3" s="381" t="s">
        <v>149</v>
      </c>
      <c r="M3" s="381" t="s">
        <v>150</v>
      </c>
      <c r="N3" s="434"/>
      <c r="O3" s="434"/>
    </row>
    <row r="4" spans="1:15" s="76" customFormat="1" ht="13.5" customHeight="1" x14ac:dyDescent="0.15">
      <c r="A4" s="439"/>
      <c r="B4" s="439">
        <v>27</v>
      </c>
      <c r="C4" s="440">
        <v>38</v>
      </c>
      <c r="D4" s="227">
        <v>731</v>
      </c>
      <c r="E4" s="227">
        <v>38</v>
      </c>
      <c r="F4" s="227">
        <v>552</v>
      </c>
      <c r="G4" s="227">
        <v>142</v>
      </c>
      <c r="H4" s="227">
        <v>4146</v>
      </c>
      <c r="I4" s="227">
        <v>3513</v>
      </c>
      <c r="J4" s="227">
        <v>862</v>
      </c>
      <c r="K4" s="227">
        <v>850</v>
      </c>
      <c r="L4" s="227">
        <v>890</v>
      </c>
      <c r="M4" s="227">
        <v>911</v>
      </c>
      <c r="N4" s="441"/>
      <c r="O4" s="441"/>
    </row>
    <row r="5" spans="1:15" s="76" customFormat="1" ht="13.5" customHeight="1" x14ac:dyDescent="0.15">
      <c r="A5" s="441"/>
      <c r="B5" s="442">
        <v>28</v>
      </c>
      <c r="C5" s="443">
        <v>39</v>
      </c>
      <c r="D5" s="444">
        <v>825</v>
      </c>
      <c r="E5" s="444">
        <v>39</v>
      </c>
      <c r="F5" s="444">
        <v>666</v>
      </c>
      <c r="G5" s="444">
        <v>148</v>
      </c>
      <c r="H5" s="444">
        <v>4191</v>
      </c>
      <c r="I5" s="444">
        <v>3529</v>
      </c>
      <c r="J5" s="444">
        <v>919</v>
      </c>
      <c r="K5" s="444">
        <v>845</v>
      </c>
      <c r="L5" s="444">
        <v>867</v>
      </c>
      <c r="M5" s="444">
        <v>896</v>
      </c>
      <c r="N5" s="441"/>
      <c r="O5" s="441"/>
    </row>
    <row r="6" spans="1:15" s="76" customFormat="1" ht="13.5" customHeight="1" x14ac:dyDescent="0.15">
      <c r="A6" s="445"/>
      <c r="B6" s="439">
        <v>29</v>
      </c>
      <c r="C6" s="443">
        <v>39</v>
      </c>
      <c r="D6" s="227">
        <v>868</v>
      </c>
      <c r="E6" s="227">
        <v>39</v>
      </c>
      <c r="F6" s="227">
        <v>690</v>
      </c>
      <c r="G6" s="227">
        <v>139</v>
      </c>
      <c r="H6" s="227">
        <v>4111</v>
      </c>
      <c r="I6" s="227">
        <v>3568</v>
      </c>
      <c r="J6" s="227">
        <v>962</v>
      </c>
      <c r="K6" s="227">
        <v>849</v>
      </c>
      <c r="L6" s="227">
        <v>866</v>
      </c>
      <c r="M6" s="227">
        <v>891</v>
      </c>
      <c r="N6" s="441"/>
      <c r="O6" s="441"/>
    </row>
    <row r="7" spans="1:15" s="76" customFormat="1" ht="13.5" customHeight="1" x14ac:dyDescent="0.15">
      <c r="A7" s="445"/>
      <c r="B7" s="439">
        <v>30</v>
      </c>
      <c r="C7" s="443">
        <v>41</v>
      </c>
      <c r="D7" s="227">
        <v>816</v>
      </c>
      <c r="E7" s="227">
        <v>40</v>
      </c>
      <c r="F7" s="227">
        <v>658</v>
      </c>
      <c r="G7" s="227">
        <v>118</v>
      </c>
      <c r="H7" s="227">
        <v>3996</v>
      </c>
      <c r="I7" s="227">
        <v>3551</v>
      </c>
      <c r="J7" s="227">
        <v>997</v>
      </c>
      <c r="K7" s="227">
        <v>823</v>
      </c>
      <c r="L7" s="227">
        <v>857</v>
      </c>
      <c r="M7" s="227">
        <v>874</v>
      </c>
      <c r="N7" s="441"/>
      <c r="O7" s="441"/>
    </row>
    <row r="8" spans="1:15" s="76" customFormat="1" ht="13.5" customHeight="1" x14ac:dyDescent="0.15">
      <c r="A8" s="446"/>
      <c r="B8" s="446">
        <v>31</v>
      </c>
      <c r="C8" s="447">
        <f>C9+C27+C48+C57</f>
        <v>42</v>
      </c>
      <c r="D8" s="448">
        <f t="shared" ref="D8:M8" si="0">D9+D27+D48+D57</f>
        <v>880</v>
      </c>
      <c r="E8" s="448">
        <f t="shared" si="0"/>
        <v>42</v>
      </c>
      <c r="F8" s="448">
        <f t="shared" si="0"/>
        <v>665</v>
      </c>
      <c r="G8" s="448">
        <f t="shared" si="0"/>
        <v>173</v>
      </c>
      <c r="H8" s="448">
        <f t="shared" si="0"/>
        <v>4106</v>
      </c>
      <c r="I8" s="448">
        <f t="shared" si="0"/>
        <v>3508</v>
      </c>
      <c r="J8" s="448">
        <f t="shared" si="0"/>
        <v>1008</v>
      </c>
      <c r="K8" s="448">
        <f t="shared" si="0"/>
        <v>806</v>
      </c>
      <c r="L8" s="448">
        <f t="shared" si="0"/>
        <v>827</v>
      </c>
      <c r="M8" s="448">
        <f t="shared" si="0"/>
        <v>867</v>
      </c>
      <c r="N8" s="441"/>
      <c r="O8" s="441"/>
    </row>
    <row r="9" spans="1:15" s="144" customFormat="1" ht="19.5" customHeight="1" x14ac:dyDescent="0.15">
      <c r="A9" s="449" t="s">
        <v>151</v>
      </c>
      <c r="B9" s="450" t="s">
        <v>0</v>
      </c>
      <c r="C9" s="451">
        <f t="shared" ref="C9:M9" si="1">SUM(C10:C26)</f>
        <v>16</v>
      </c>
      <c r="D9" s="452">
        <f t="shared" si="1"/>
        <v>236</v>
      </c>
      <c r="E9" s="452">
        <f t="shared" si="1"/>
        <v>16</v>
      </c>
      <c r="F9" s="452">
        <f t="shared" si="1"/>
        <v>185</v>
      </c>
      <c r="G9" s="452">
        <f t="shared" si="1"/>
        <v>35</v>
      </c>
      <c r="H9" s="452">
        <f t="shared" si="1"/>
        <v>1345</v>
      </c>
      <c r="I9" s="452">
        <f t="shared" si="1"/>
        <v>968</v>
      </c>
      <c r="J9" s="452">
        <f t="shared" si="1"/>
        <v>203</v>
      </c>
      <c r="K9" s="452">
        <f t="shared" si="1"/>
        <v>231</v>
      </c>
      <c r="L9" s="452">
        <f t="shared" si="1"/>
        <v>249</v>
      </c>
      <c r="M9" s="452">
        <f t="shared" si="1"/>
        <v>285</v>
      </c>
      <c r="N9" s="453"/>
      <c r="O9" s="453"/>
    </row>
    <row r="10" spans="1:15" s="76" customFormat="1" ht="12" customHeight="1" x14ac:dyDescent="0.15">
      <c r="A10" s="454"/>
      <c r="B10" s="455" t="s">
        <v>152</v>
      </c>
      <c r="C10" s="456">
        <v>1</v>
      </c>
      <c r="D10" s="457">
        <f t="shared" ref="D10:D25" si="2">SUM(E10:G10)</f>
        <v>6</v>
      </c>
      <c r="E10" s="457">
        <v>1</v>
      </c>
      <c r="F10" s="457">
        <v>4</v>
      </c>
      <c r="G10" s="457">
        <v>1</v>
      </c>
      <c r="H10" s="226">
        <v>50</v>
      </c>
      <c r="I10" s="458">
        <f t="shared" ref="I10:I26" si="3">SUM(J10:M10)</f>
        <v>13</v>
      </c>
      <c r="J10" s="226" t="s">
        <v>511</v>
      </c>
      <c r="K10" s="226">
        <v>8</v>
      </c>
      <c r="L10" s="226">
        <v>2</v>
      </c>
      <c r="M10" s="227">
        <v>3</v>
      </c>
      <c r="N10" s="453"/>
      <c r="O10" s="441"/>
    </row>
    <row r="11" spans="1:15" s="76" customFormat="1" ht="12" customHeight="1" x14ac:dyDescent="0.15">
      <c r="A11" s="454"/>
      <c r="B11" s="455" t="s">
        <v>153</v>
      </c>
      <c r="C11" s="456">
        <v>1</v>
      </c>
      <c r="D11" s="457">
        <f t="shared" si="2"/>
        <v>25</v>
      </c>
      <c r="E11" s="457">
        <v>1</v>
      </c>
      <c r="F11" s="457">
        <v>20</v>
      </c>
      <c r="G11" s="457">
        <v>4</v>
      </c>
      <c r="H11" s="226">
        <v>150</v>
      </c>
      <c r="I11" s="458">
        <f t="shared" si="3"/>
        <v>103</v>
      </c>
      <c r="J11" s="226">
        <v>28</v>
      </c>
      <c r="K11" s="226">
        <v>26</v>
      </c>
      <c r="L11" s="226">
        <v>23</v>
      </c>
      <c r="M11" s="227">
        <v>26</v>
      </c>
      <c r="N11" s="453"/>
      <c r="O11" s="441"/>
    </row>
    <row r="12" spans="1:15" s="76" customFormat="1" ht="12" customHeight="1" x14ac:dyDescent="0.15">
      <c r="A12" s="454"/>
      <c r="B12" s="455" t="s">
        <v>154</v>
      </c>
      <c r="C12" s="456">
        <v>1</v>
      </c>
      <c r="D12" s="457">
        <f t="shared" si="2"/>
        <v>24</v>
      </c>
      <c r="E12" s="457">
        <v>1</v>
      </c>
      <c r="F12" s="457">
        <v>20</v>
      </c>
      <c r="G12" s="457">
        <v>3</v>
      </c>
      <c r="H12" s="226">
        <v>145</v>
      </c>
      <c r="I12" s="458">
        <f t="shared" si="3"/>
        <v>105</v>
      </c>
      <c r="J12" s="226">
        <v>27</v>
      </c>
      <c r="K12" s="226">
        <v>19</v>
      </c>
      <c r="L12" s="226">
        <v>31</v>
      </c>
      <c r="M12" s="227">
        <v>28</v>
      </c>
      <c r="N12" s="453"/>
      <c r="O12" s="441"/>
    </row>
    <row r="13" spans="1:15" s="76" customFormat="1" ht="12" customHeight="1" x14ac:dyDescent="0.15">
      <c r="A13" s="454"/>
      <c r="B13" s="455" t="s">
        <v>155</v>
      </c>
      <c r="C13" s="456">
        <v>1</v>
      </c>
      <c r="D13" s="457">
        <f t="shared" si="2"/>
        <v>17</v>
      </c>
      <c r="E13" s="457">
        <v>1</v>
      </c>
      <c r="F13" s="457">
        <v>14</v>
      </c>
      <c r="G13" s="457">
        <v>2</v>
      </c>
      <c r="H13" s="226">
        <v>115</v>
      </c>
      <c r="I13" s="458">
        <f t="shared" si="3"/>
        <v>74</v>
      </c>
      <c r="J13" s="226">
        <v>25</v>
      </c>
      <c r="K13" s="226">
        <v>11</v>
      </c>
      <c r="L13" s="226">
        <v>19</v>
      </c>
      <c r="M13" s="227">
        <v>19</v>
      </c>
      <c r="N13" s="453"/>
      <c r="O13" s="441"/>
    </row>
    <row r="14" spans="1:15" s="76" customFormat="1" ht="12" customHeight="1" x14ac:dyDescent="0.15">
      <c r="A14" s="454"/>
      <c r="B14" s="455" t="s">
        <v>156</v>
      </c>
      <c r="C14" s="456">
        <v>1</v>
      </c>
      <c r="D14" s="457">
        <f t="shared" si="2"/>
        <v>5</v>
      </c>
      <c r="E14" s="457">
        <v>1</v>
      </c>
      <c r="F14" s="457">
        <v>3</v>
      </c>
      <c r="G14" s="457">
        <v>1</v>
      </c>
      <c r="H14" s="226">
        <v>20</v>
      </c>
      <c r="I14" s="458">
        <f t="shared" si="3"/>
        <v>17</v>
      </c>
      <c r="J14" s="226" t="s">
        <v>511</v>
      </c>
      <c r="K14" s="226">
        <v>5</v>
      </c>
      <c r="L14" s="226">
        <v>5</v>
      </c>
      <c r="M14" s="227">
        <v>7</v>
      </c>
      <c r="N14" s="453"/>
      <c r="O14" s="441"/>
    </row>
    <row r="15" spans="1:15" s="76" customFormat="1" ht="12" customHeight="1" x14ac:dyDescent="0.15">
      <c r="A15" s="454"/>
      <c r="B15" s="455" t="s">
        <v>157</v>
      </c>
      <c r="C15" s="456">
        <v>1</v>
      </c>
      <c r="D15" s="457">
        <f t="shared" si="2"/>
        <v>14</v>
      </c>
      <c r="E15" s="457">
        <v>1</v>
      </c>
      <c r="F15" s="457">
        <v>11</v>
      </c>
      <c r="G15" s="457">
        <v>2</v>
      </c>
      <c r="H15" s="226">
        <v>90</v>
      </c>
      <c r="I15" s="458">
        <f t="shared" si="3"/>
        <v>61</v>
      </c>
      <c r="J15" s="226">
        <v>14</v>
      </c>
      <c r="K15" s="226">
        <v>12</v>
      </c>
      <c r="L15" s="226">
        <v>22</v>
      </c>
      <c r="M15" s="227">
        <v>13</v>
      </c>
      <c r="N15" s="453"/>
      <c r="O15" s="441"/>
    </row>
    <row r="16" spans="1:15" s="76" customFormat="1" ht="12" customHeight="1" x14ac:dyDescent="0.15">
      <c r="A16" s="454"/>
      <c r="B16" s="455" t="s">
        <v>158</v>
      </c>
      <c r="C16" s="456">
        <v>1</v>
      </c>
      <c r="D16" s="457">
        <f t="shared" si="2"/>
        <v>10</v>
      </c>
      <c r="E16" s="457">
        <v>1</v>
      </c>
      <c r="F16" s="457">
        <v>7</v>
      </c>
      <c r="G16" s="457">
        <v>2</v>
      </c>
      <c r="H16" s="226">
        <v>75</v>
      </c>
      <c r="I16" s="458">
        <f t="shared" si="3"/>
        <v>55</v>
      </c>
      <c r="J16" s="226" t="s">
        <v>511</v>
      </c>
      <c r="K16" s="226">
        <v>14</v>
      </c>
      <c r="L16" s="226">
        <v>19</v>
      </c>
      <c r="M16" s="227">
        <v>22</v>
      </c>
      <c r="N16" s="453"/>
      <c r="O16" s="441"/>
    </row>
    <row r="17" spans="1:15" s="76" customFormat="1" ht="12" customHeight="1" x14ac:dyDescent="0.15">
      <c r="A17" s="454"/>
      <c r="B17" s="455" t="s">
        <v>159</v>
      </c>
      <c r="C17" s="456">
        <v>1</v>
      </c>
      <c r="D17" s="457">
        <f t="shared" si="2"/>
        <v>9</v>
      </c>
      <c r="E17" s="457">
        <v>1</v>
      </c>
      <c r="F17" s="457">
        <v>6</v>
      </c>
      <c r="G17" s="457">
        <v>2</v>
      </c>
      <c r="H17" s="226">
        <v>45</v>
      </c>
      <c r="I17" s="458">
        <f t="shared" si="3"/>
        <v>41</v>
      </c>
      <c r="J17" s="226" t="s">
        <v>511</v>
      </c>
      <c r="K17" s="226">
        <v>11</v>
      </c>
      <c r="L17" s="226">
        <v>16</v>
      </c>
      <c r="M17" s="227">
        <v>14</v>
      </c>
      <c r="N17" s="453"/>
      <c r="O17" s="441"/>
    </row>
    <row r="18" spans="1:15" s="76" customFormat="1" ht="12" customHeight="1" x14ac:dyDescent="0.15">
      <c r="A18" s="454"/>
      <c r="B18" s="455" t="s">
        <v>160</v>
      </c>
      <c r="C18" s="456">
        <v>1</v>
      </c>
      <c r="D18" s="457">
        <f t="shared" si="2"/>
        <v>9</v>
      </c>
      <c r="E18" s="457">
        <v>1</v>
      </c>
      <c r="F18" s="457">
        <v>6</v>
      </c>
      <c r="G18" s="457">
        <v>2</v>
      </c>
      <c r="H18" s="226">
        <v>45</v>
      </c>
      <c r="I18" s="458">
        <f t="shared" si="3"/>
        <v>39</v>
      </c>
      <c r="J18" s="226">
        <v>10</v>
      </c>
      <c r="K18" s="226">
        <v>4</v>
      </c>
      <c r="L18" s="226">
        <v>12</v>
      </c>
      <c r="M18" s="227">
        <v>13</v>
      </c>
      <c r="N18" s="453"/>
      <c r="O18" s="441"/>
    </row>
    <row r="19" spans="1:15" s="76" customFormat="1" ht="12" customHeight="1" x14ac:dyDescent="0.15">
      <c r="A19" s="454"/>
      <c r="B19" s="455" t="s">
        <v>161</v>
      </c>
      <c r="C19" s="456">
        <v>1</v>
      </c>
      <c r="D19" s="457">
        <f t="shared" si="2"/>
        <v>13</v>
      </c>
      <c r="E19" s="457">
        <v>1</v>
      </c>
      <c r="F19" s="457">
        <v>9</v>
      </c>
      <c r="G19" s="457">
        <v>3</v>
      </c>
      <c r="H19" s="226">
        <v>90</v>
      </c>
      <c r="I19" s="458">
        <f t="shared" si="3"/>
        <v>48</v>
      </c>
      <c r="J19" s="226">
        <v>7</v>
      </c>
      <c r="K19" s="226">
        <v>14</v>
      </c>
      <c r="L19" s="226">
        <v>10</v>
      </c>
      <c r="M19" s="227">
        <v>17</v>
      </c>
      <c r="N19" s="453"/>
      <c r="O19" s="441"/>
    </row>
    <row r="20" spans="1:15" s="76" customFormat="1" ht="12" customHeight="1" x14ac:dyDescent="0.15">
      <c r="A20" s="454"/>
      <c r="B20" s="455" t="s">
        <v>162</v>
      </c>
      <c r="C20" s="456">
        <v>1</v>
      </c>
      <c r="D20" s="457">
        <f t="shared" si="2"/>
        <v>18</v>
      </c>
      <c r="E20" s="457">
        <v>1</v>
      </c>
      <c r="F20" s="457">
        <v>15</v>
      </c>
      <c r="G20" s="457">
        <v>2</v>
      </c>
      <c r="H20" s="226">
        <v>90</v>
      </c>
      <c r="I20" s="458">
        <f t="shared" si="3"/>
        <v>87</v>
      </c>
      <c r="J20" s="226">
        <v>16</v>
      </c>
      <c r="K20" s="226">
        <v>22</v>
      </c>
      <c r="L20" s="226">
        <v>18</v>
      </c>
      <c r="M20" s="227">
        <v>31</v>
      </c>
      <c r="N20" s="453"/>
      <c r="O20" s="441"/>
    </row>
    <row r="21" spans="1:15" s="76" customFormat="1" ht="12" customHeight="1" x14ac:dyDescent="0.15">
      <c r="A21" s="454"/>
      <c r="B21" s="455" t="s">
        <v>163</v>
      </c>
      <c r="C21" s="456">
        <v>1</v>
      </c>
      <c r="D21" s="457">
        <f t="shared" si="2"/>
        <v>18</v>
      </c>
      <c r="E21" s="457">
        <v>1</v>
      </c>
      <c r="F21" s="457">
        <v>15</v>
      </c>
      <c r="G21" s="457">
        <v>2</v>
      </c>
      <c r="H21" s="226">
        <v>95</v>
      </c>
      <c r="I21" s="458">
        <f t="shared" si="3"/>
        <v>82</v>
      </c>
      <c r="J21" s="226">
        <v>17</v>
      </c>
      <c r="K21" s="226">
        <v>22</v>
      </c>
      <c r="L21" s="226">
        <v>16</v>
      </c>
      <c r="M21" s="227">
        <v>27</v>
      </c>
      <c r="N21" s="453"/>
      <c r="O21" s="441"/>
    </row>
    <row r="22" spans="1:15" s="76" customFormat="1" ht="12" customHeight="1" x14ac:dyDescent="0.15">
      <c r="A22" s="454"/>
      <c r="B22" s="455" t="s">
        <v>164</v>
      </c>
      <c r="C22" s="456">
        <v>1</v>
      </c>
      <c r="D22" s="457">
        <f t="shared" si="2"/>
        <v>36</v>
      </c>
      <c r="E22" s="457">
        <v>1</v>
      </c>
      <c r="F22" s="457">
        <v>30</v>
      </c>
      <c r="G22" s="457">
        <v>5</v>
      </c>
      <c r="H22" s="226">
        <v>150</v>
      </c>
      <c r="I22" s="458">
        <f t="shared" si="3"/>
        <v>135</v>
      </c>
      <c r="J22" s="226">
        <v>35</v>
      </c>
      <c r="K22" s="226">
        <v>36</v>
      </c>
      <c r="L22" s="226">
        <v>28</v>
      </c>
      <c r="M22" s="227">
        <v>36</v>
      </c>
      <c r="N22" s="453"/>
      <c r="O22" s="441"/>
    </row>
    <row r="23" spans="1:15" s="76" customFormat="1" ht="12" customHeight="1" x14ac:dyDescent="0.15">
      <c r="A23" s="454"/>
      <c r="B23" s="455" t="s">
        <v>165</v>
      </c>
      <c r="C23" s="456">
        <v>1</v>
      </c>
      <c r="D23" s="457">
        <f t="shared" si="2"/>
        <v>20</v>
      </c>
      <c r="E23" s="457">
        <v>1</v>
      </c>
      <c r="F23" s="457">
        <v>17</v>
      </c>
      <c r="G23" s="457">
        <v>2</v>
      </c>
      <c r="H23" s="226">
        <v>120</v>
      </c>
      <c r="I23" s="458">
        <f t="shared" si="3"/>
        <v>83</v>
      </c>
      <c r="J23" s="226">
        <v>17</v>
      </c>
      <c r="K23" s="226">
        <v>20</v>
      </c>
      <c r="L23" s="226">
        <v>21</v>
      </c>
      <c r="M23" s="227">
        <v>25</v>
      </c>
      <c r="N23" s="453"/>
      <c r="O23" s="441"/>
    </row>
    <row r="24" spans="1:15" s="76" customFormat="1" ht="12" customHeight="1" x14ac:dyDescent="0.15">
      <c r="A24" s="454"/>
      <c r="B24" s="455" t="s">
        <v>166</v>
      </c>
      <c r="C24" s="457">
        <v>1</v>
      </c>
      <c r="D24" s="457">
        <f t="shared" si="2"/>
        <v>5</v>
      </c>
      <c r="E24" s="457">
        <v>1</v>
      </c>
      <c r="F24" s="457">
        <v>3</v>
      </c>
      <c r="G24" s="457">
        <v>1</v>
      </c>
      <c r="H24" s="226">
        <v>20</v>
      </c>
      <c r="I24" s="458">
        <f t="shared" si="3"/>
        <v>5</v>
      </c>
      <c r="J24" s="226" t="s">
        <v>511</v>
      </c>
      <c r="K24" s="226">
        <v>2</v>
      </c>
      <c r="L24" s="226">
        <v>2</v>
      </c>
      <c r="M24" s="227">
        <v>1</v>
      </c>
      <c r="N24" s="453"/>
      <c r="O24" s="441"/>
    </row>
    <row r="25" spans="1:15" s="76" customFormat="1" ht="12" customHeight="1" x14ac:dyDescent="0.15">
      <c r="A25" s="454"/>
      <c r="B25" s="455" t="s">
        <v>167</v>
      </c>
      <c r="C25" s="457">
        <v>1</v>
      </c>
      <c r="D25" s="457">
        <f t="shared" si="2"/>
        <v>7</v>
      </c>
      <c r="E25" s="457">
        <v>1</v>
      </c>
      <c r="F25" s="457">
        <v>5</v>
      </c>
      <c r="G25" s="457">
        <v>1</v>
      </c>
      <c r="H25" s="226">
        <v>45</v>
      </c>
      <c r="I25" s="458">
        <f t="shared" si="3"/>
        <v>15</v>
      </c>
      <c r="J25" s="226">
        <v>4</v>
      </c>
      <c r="K25" s="226">
        <v>4</v>
      </c>
      <c r="L25" s="226">
        <v>4</v>
      </c>
      <c r="M25" s="227">
        <v>3</v>
      </c>
      <c r="N25" s="453"/>
      <c r="O25" s="441"/>
    </row>
    <row r="26" spans="1:15" s="76" customFormat="1" ht="12" customHeight="1" x14ac:dyDescent="0.15">
      <c r="A26" s="459"/>
      <c r="B26" s="460" t="s">
        <v>435</v>
      </c>
      <c r="C26" s="461" t="s">
        <v>457</v>
      </c>
      <c r="D26" s="461" t="s">
        <v>454</v>
      </c>
      <c r="E26" s="461" t="s">
        <v>457</v>
      </c>
      <c r="F26" s="461" t="s">
        <v>418</v>
      </c>
      <c r="G26" s="461" t="s">
        <v>457</v>
      </c>
      <c r="H26" s="461" t="s">
        <v>454</v>
      </c>
      <c r="I26" s="458">
        <f t="shared" si="3"/>
        <v>5</v>
      </c>
      <c r="J26" s="462">
        <v>3</v>
      </c>
      <c r="K26" s="462">
        <v>1</v>
      </c>
      <c r="L26" s="462">
        <v>1</v>
      </c>
      <c r="M26" s="462" t="s">
        <v>511</v>
      </c>
      <c r="N26" s="453"/>
      <c r="O26" s="441"/>
    </row>
    <row r="27" spans="1:15" s="144" customFormat="1" ht="19.5" customHeight="1" x14ac:dyDescent="0.15">
      <c r="A27" s="463" t="s">
        <v>169</v>
      </c>
      <c r="B27" s="464" t="s">
        <v>0</v>
      </c>
      <c r="C27" s="465">
        <f t="shared" ref="C27:M27" si="4">SUM(C28:C47)</f>
        <v>17</v>
      </c>
      <c r="D27" s="466">
        <f t="shared" si="4"/>
        <v>488</v>
      </c>
      <c r="E27" s="466">
        <f t="shared" si="4"/>
        <v>17</v>
      </c>
      <c r="F27" s="466">
        <f t="shared" si="4"/>
        <v>372</v>
      </c>
      <c r="G27" s="466">
        <f t="shared" si="4"/>
        <v>99</v>
      </c>
      <c r="H27" s="466">
        <f t="shared" si="4"/>
        <v>2020</v>
      </c>
      <c r="I27" s="466">
        <f t="shared" si="4"/>
        <v>1804</v>
      </c>
      <c r="J27" s="466">
        <f t="shared" si="4"/>
        <v>631</v>
      </c>
      <c r="K27" s="466">
        <f t="shared" si="4"/>
        <v>402</v>
      </c>
      <c r="L27" s="466">
        <f t="shared" si="4"/>
        <v>380</v>
      </c>
      <c r="M27" s="466">
        <f t="shared" si="4"/>
        <v>391</v>
      </c>
      <c r="N27" s="453"/>
      <c r="O27" s="453"/>
    </row>
    <row r="28" spans="1:15" s="76" customFormat="1" ht="12" customHeight="1" x14ac:dyDescent="0.15">
      <c r="A28" s="467"/>
      <c r="B28" s="455" t="s">
        <v>170</v>
      </c>
      <c r="C28" s="468">
        <v>1</v>
      </c>
      <c r="D28" s="457">
        <f t="shared" ref="D28:D46" si="5">SUM(E28:G28)</f>
        <v>53</v>
      </c>
      <c r="E28" s="457">
        <v>1</v>
      </c>
      <c r="F28" s="457">
        <v>39</v>
      </c>
      <c r="G28" s="457">
        <v>13</v>
      </c>
      <c r="H28" s="227">
        <v>230</v>
      </c>
      <c r="I28" s="458">
        <f t="shared" ref="I28:I60" si="6">SUM(J28:M28)</f>
        <v>194</v>
      </c>
      <c r="J28" s="227">
        <v>80</v>
      </c>
      <c r="K28" s="227">
        <v>46</v>
      </c>
      <c r="L28" s="227">
        <v>33</v>
      </c>
      <c r="M28" s="227">
        <v>35</v>
      </c>
      <c r="N28" s="453"/>
      <c r="O28" s="441"/>
    </row>
    <row r="29" spans="1:15" s="76" customFormat="1" ht="12" customHeight="1" x14ac:dyDescent="0.15">
      <c r="A29" s="467"/>
      <c r="B29" s="455" t="s">
        <v>171</v>
      </c>
      <c r="C29" s="468">
        <v>1</v>
      </c>
      <c r="D29" s="457">
        <f t="shared" si="5"/>
        <v>32</v>
      </c>
      <c r="E29" s="457">
        <v>1</v>
      </c>
      <c r="F29" s="469">
        <v>24</v>
      </c>
      <c r="G29" s="469">
        <v>7</v>
      </c>
      <c r="H29" s="227">
        <v>150</v>
      </c>
      <c r="I29" s="458">
        <f t="shared" si="6"/>
        <v>97</v>
      </c>
      <c r="J29" s="227">
        <v>29</v>
      </c>
      <c r="K29" s="227">
        <v>23</v>
      </c>
      <c r="L29" s="227">
        <v>16</v>
      </c>
      <c r="M29" s="227">
        <v>29</v>
      </c>
      <c r="N29" s="453"/>
      <c r="O29" s="441"/>
    </row>
    <row r="30" spans="1:15" s="76" customFormat="1" ht="12" customHeight="1" x14ac:dyDescent="0.15">
      <c r="A30" s="467"/>
      <c r="B30" s="455" t="s">
        <v>172</v>
      </c>
      <c r="C30" s="468">
        <v>1</v>
      </c>
      <c r="D30" s="457">
        <f t="shared" si="5"/>
        <v>15</v>
      </c>
      <c r="E30" s="457">
        <v>1</v>
      </c>
      <c r="F30" s="469">
        <v>12</v>
      </c>
      <c r="G30" s="469">
        <v>2</v>
      </c>
      <c r="H30" s="227">
        <v>50</v>
      </c>
      <c r="I30" s="458">
        <f t="shared" si="6"/>
        <v>38</v>
      </c>
      <c r="J30" s="227">
        <v>16</v>
      </c>
      <c r="K30" s="227">
        <v>8</v>
      </c>
      <c r="L30" s="227">
        <v>8</v>
      </c>
      <c r="M30" s="227">
        <v>6</v>
      </c>
      <c r="N30" s="453"/>
      <c r="O30" s="441"/>
    </row>
    <row r="31" spans="1:15" s="76" customFormat="1" ht="12" customHeight="1" x14ac:dyDescent="0.15">
      <c r="A31" s="467"/>
      <c r="B31" s="455" t="s">
        <v>173</v>
      </c>
      <c r="C31" s="468">
        <v>1</v>
      </c>
      <c r="D31" s="457">
        <f t="shared" si="5"/>
        <v>28</v>
      </c>
      <c r="E31" s="457">
        <v>1</v>
      </c>
      <c r="F31" s="469">
        <v>19</v>
      </c>
      <c r="G31" s="469">
        <v>8</v>
      </c>
      <c r="H31" s="227">
        <v>120</v>
      </c>
      <c r="I31" s="458">
        <f t="shared" si="6"/>
        <v>123</v>
      </c>
      <c r="J31" s="227">
        <v>43</v>
      </c>
      <c r="K31" s="227">
        <v>27</v>
      </c>
      <c r="L31" s="227">
        <v>31</v>
      </c>
      <c r="M31" s="227">
        <v>22</v>
      </c>
      <c r="N31" s="453"/>
      <c r="O31" s="441"/>
    </row>
    <row r="32" spans="1:15" s="76" customFormat="1" ht="12" customHeight="1" x14ac:dyDescent="0.15">
      <c r="A32" s="467"/>
      <c r="B32" s="455" t="s">
        <v>174</v>
      </c>
      <c r="C32" s="468">
        <v>1</v>
      </c>
      <c r="D32" s="457">
        <f t="shared" si="5"/>
        <v>23</v>
      </c>
      <c r="E32" s="457">
        <v>1</v>
      </c>
      <c r="F32" s="469">
        <v>19</v>
      </c>
      <c r="G32" s="469">
        <v>3</v>
      </c>
      <c r="H32" s="227">
        <v>130</v>
      </c>
      <c r="I32" s="458">
        <f t="shared" si="6"/>
        <v>116</v>
      </c>
      <c r="J32" s="227">
        <v>35</v>
      </c>
      <c r="K32" s="227">
        <v>23</v>
      </c>
      <c r="L32" s="227">
        <v>27</v>
      </c>
      <c r="M32" s="227">
        <v>31</v>
      </c>
      <c r="N32" s="453"/>
      <c r="O32" s="441"/>
    </row>
    <row r="33" spans="1:15" s="76" customFormat="1" ht="12" customHeight="1" x14ac:dyDescent="0.15">
      <c r="A33" s="467"/>
      <c r="B33" s="455" t="s">
        <v>175</v>
      </c>
      <c r="C33" s="468">
        <v>1</v>
      </c>
      <c r="D33" s="457">
        <f t="shared" si="5"/>
        <v>41</v>
      </c>
      <c r="E33" s="457">
        <v>1</v>
      </c>
      <c r="F33" s="469">
        <v>34</v>
      </c>
      <c r="G33" s="469">
        <v>6</v>
      </c>
      <c r="H33" s="227">
        <v>150</v>
      </c>
      <c r="I33" s="458">
        <f t="shared" si="6"/>
        <v>160</v>
      </c>
      <c r="J33" s="227">
        <v>45</v>
      </c>
      <c r="K33" s="227">
        <v>39</v>
      </c>
      <c r="L33" s="227">
        <v>36</v>
      </c>
      <c r="M33" s="227">
        <v>40</v>
      </c>
      <c r="N33" s="453"/>
      <c r="O33" s="441"/>
    </row>
    <row r="34" spans="1:15" s="76" customFormat="1" ht="12" customHeight="1" x14ac:dyDescent="0.15">
      <c r="A34" s="467"/>
      <c r="B34" s="455" t="s">
        <v>176</v>
      </c>
      <c r="C34" s="468">
        <v>1</v>
      </c>
      <c r="D34" s="457">
        <f t="shared" si="5"/>
        <v>29</v>
      </c>
      <c r="E34" s="457">
        <v>1</v>
      </c>
      <c r="F34" s="469">
        <v>19</v>
      </c>
      <c r="G34" s="469">
        <v>9</v>
      </c>
      <c r="H34" s="227">
        <v>140</v>
      </c>
      <c r="I34" s="458">
        <f t="shared" si="6"/>
        <v>105</v>
      </c>
      <c r="J34" s="227">
        <v>29</v>
      </c>
      <c r="K34" s="227">
        <v>21</v>
      </c>
      <c r="L34" s="227">
        <v>20</v>
      </c>
      <c r="M34" s="227">
        <v>35</v>
      </c>
      <c r="N34" s="453"/>
      <c r="O34" s="441"/>
    </row>
    <row r="35" spans="1:15" s="76" customFormat="1" ht="12" customHeight="1" x14ac:dyDescent="0.15">
      <c r="A35" s="467"/>
      <c r="B35" s="455" t="s">
        <v>177</v>
      </c>
      <c r="C35" s="468">
        <v>1</v>
      </c>
      <c r="D35" s="457">
        <f t="shared" si="5"/>
        <v>21</v>
      </c>
      <c r="E35" s="457">
        <v>1</v>
      </c>
      <c r="F35" s="469">
        <v>16</v>
      </c>
      <c r="G35" s="469">
        <v>4</v>
      </c>
      <c r="H35" s="227">
        <v>50</v>
      </c>
      <c r="I35" s="458">
        <f t="shared" si="6"/>
        <v>47</v>
      </c>
      <c r="J35" s="227">
        <v>27</v>
      </c>
      <c r="K35" s="227">
        <v>10</v>
      </c>
      <c r="L35" s="226">
        <v>10</v>
      </c>
      <c r="M35" s="226" t="s">
        <v>511</v>
      </c>
      <c r="N35" s="453"/>
      <c r="O35" s="441"/>
    </row>
    <row r="36" spans="1:15" s="76" customFormat="1" ht="12" customHeight="1" x14ac:dyDescent="0.15">
      <c r="A36" s="467"/>
      <c r="B36" s="455" t="s">
        <v>178</v>
      </c>
      <c r="C36" s="468">
        <v>1</v>
      </c>
      <c r="D36" s="457">
        <f t="shared" si="5"/>
        <v>24</v>
      </c>
      <c r="E36" s="457">
        <v>1</v>
      </c>
      <c r="F36" s="469">
        <v>21</v>
      </c>
      <c r="G36" s="469">
        <v>2</v>
      </c>
      <c r="H36" s="227">
        <v>60</v>
      </c>
      <c r="I36" s="458">
        <f t="shared" si="6"/>
        <v>65</v>
      </c>
      <c r="J36" s="227">
        <v>22</v>
      </c>
      <c r="K36" s="227">
        <v>20</v>
      </c>
      <c r="L36" s="227">
        <v>11</v>
      </c>
      <c r="M36" s="227">
        <v>12</v>
      </c>
      <c r="N36" s="453"/>
      <c r="O36" s="441"/>
    </row>
    <row r="37" spans="1:15" s="76" customFormat="1" ht="12" customHeight="1" x14ac:dyDescent="0.15">
      <c r="A37" s="467"/>
      <c r="B37" s="455" t="s">
        <v>179</v>
      </c>
      <c r="C37" s="456" t="s">
        <v>455</v>
      </c>
      <c r="D37" s="457">
        <f t="shared" si="5"/>
        <v>4</v>
      </c>
      <c r="E37" s="457" t="s">
        <v>511</v>
      </c>
      <c r="F37" s="469">
        <v>3</v>
      </c>
      <c r="G37" s="469">
        <v>1</v>
      </c>
      <c r="H37" s="227">
        <v>20</v>
      </c>
      <c r="I37" s="458">
        <f t="shared" si="6"/>
        <v>11</v>
      </c>
      <c r="J37" s="226">
        <v>2</v>
      </c>
      <c r="K37" s="227">
        <v>4</v>
      </c>
      <c r="L37" s="227">
        <v>2</v>
      </c>
      <c r="M37" s="227">
        <v>3</v>
      </c>
      <c r="N37" s="453"/>
      <c r="O37" s="441"/>
    </row>
    <row r="38" spans="1:15" s="76" customFormat="1" ht="12" customHeight="1" x14ac:dyDescent="0.15">
      <c r="A38" s="467"/>
      <c r="B38" s="455" t="s">
        <v>181</v>
      </c>
      <c r="C38" s="468">
        <v>1</v>
      </c>
      <c r="D38" s="457">
        <f t="shared" si="5"/>
        <v>16</v>
      </c>
      <c r="E38" s="457">
        <v>1</v>
      </c>
      <c r="F38" s="469">
        <v>13</v>
      </c>
      <c r="G38" s="469">
        <v>2</v>
      </c>
      <c r="H38" s="227">
        <v>70</v>
      </c>
      <c r="I38" s="458">
        <f t="shared" si="6"/>
        <v>68</v>
      </c>
      <c r="J38" s="227">
        <v>23</v>
      </c>
      <c r="K38" s="227">
        <v>14</v>
      </c>
      <c r="L38" s="227">
        <v>17</v>
      </c>
      <c r="M38" s="227">
        <v>14</v>
      </c>
      <c r="N38" s="453"/>
      <c r="O38" s="441"/>
    </row>
    <row r="39" spans="1:15" s="76" customFormat="1" ht="12" customHeight="1" x14ac:dyDescent="0.15">
      <c r="A39" s="467"/>
      <c r="B39" s="455" t="s">
        <v>182</v>
      </c>
      <c r="C39" s="468">
        <v>1</v>
      </c>
      <c r="D39" s="457">
        <f t="shared" si="5"/>
        <v>28</v>
      </c>
      <c r="E39" s="457">
        <v>1</v>
      </c>
      <c r="F39" s="469">
        <v>20</v>
      </c>
      <c r="G39" s="469">
        <v>7</v>
      </c>
      <c r="H39" s="227">
        <v>120</v>
      </c>
      <c r="I39" s="458">
        <f t="shared" si="6"/>
        <v>119</v>
      </c>
      <c r="J39" s="227">
        <v>42</v>
      </c>
      <c r="K39" s="227">
        <v>23</v>
      </c>
      <c r="L39" s="227">
        <v>30</v>
      </c>
      <c r="M39" s="227">
        <v>24</v>
      </c>
      <c r="N39" s="453"/>
      <c r="O39" s="441"/>
    </row>
    <row r="40" spans="1:15" s="76" customFormat="1" ht="12" customHeight="1" x14ac:dyDescent="0.15">
      <c r="A40" s="467"/>
      <c r="B40" s="455" t="s">
        <v>183</v>
      </c>
      <c r="C40" s="468">
        <v>1</v>
      </c>
      <c r="D40" s="457">
        <f t="shared" si="5"/>
        <v>15</v>
      </c>
      <c r="E40" s="457">
        <v>1</v>
      </c>
      <c r="F40" s="469">
        <v>12</v>
      </c>
      <c r="G40" s="469">
        <v>2</v>
      </c>
      <c r="H40" s="227">
        <v>70</v>
      </c>
      <c r="I40" s="458">
        <f t="shared" si="6"/>
        <v>63</v>
      </c>
      <c r="J40" s="227">
        <v>15</v>
      </c>
      <c r="K40" s="227">
        <v>16</v>
      </c>
      <c r="L40" s="227">
        <v>16</v>
      </c>
      <c r="M40" s="227">
        <v>16</v>
      </c>
      <c r="N40" s="453"/>
      <c r="O40" s="441"/>
    </row>
    <row r="41" spans="1:15" s="76" customFormat="1" ht="12" customHeight="1" x14ac:dyDescent="0.15">
      <c r="A41" s="467"/>
      <c r="B41" s="455" t="s">
        <v>184</v>
      </c>
      <c r="C41" s="468">
        <v>1</v>
      </c>
      <c r="D41" s="457">
        <f t="shared" si="5"/>
        <v>22</v>
      </c>
      <c r="E41" s="457">
        <v>1</v>
      </c>
      <c r="F41" s="469">
        <v>19</v>
      </c>
      <c r="G41" s="469">
        <v>2</v>
      </c>
      <c r="H41" s="227">
        <v>30</v>
      </c>
      <c r="I41" s="458">
        <f t="shared" si="6"/>
        <v>35</v>
      </c>
      <c r="J41" s="227">
        <v>29</v>
      </c>
      <c r="K41" s="226">
        <v>6</v>
      </c>
      <c r="L41" s="226" t="s">
        <v>511</v>
      </c>
      <c r="M41" s="226" t="s">
        <v>511</v>
      </c>
      <c r="N41" s="453"/>
      <c r="O41" s="441"/>
    </row>
    <row r="42" spans="1:15" s="76" customFormat="1" ht="12" customHeight="1" x14ac:dyDescent="0.15">
      <c r="A42" s="467"/>
      <c r="B42" s="455" t="s">
        <v>185</v>
      </c>
      <c r="C42" s="468">
        <v>1</v>
      </c>
      <c r="D42" s="457">
        <f t="shared" si="5"/>
        <v>15</v>
      </c>
      <c r="E42" s="457">
        <v>1</v>
      </c>
      <c r="F42" s="469">
        <v>9</v>
      </c>
      <c r="G42" s="469">
        <v>5</v>
      </c>
      <c r="H42" s="227">
        <v>45</v>
      </c>
      <c r="I42" s="458">
        <f t="shared" si="6"/>
        <v>35</v>
      </c>
      <c r="J42" s="470">
        <v>20</v>
      </c>
      <c r="K42" s="458">
        <v>5</v>
      </c>
      <c r="L42" s="458">
        <v>4</v>
      </c>
      <c r="M42" s="458">
        <v>6</v>
      </c>
      <c r="N42" s="453"/>
      <c r="O42" s="441"/>
    </row>
    <row r="43" spans="1:15" s="76" customFormat="1" ht="12" customHeight="1" x14ac:dyDescent="0.15">
      <c r="A43" s="467"/>
      <c r="B43" s="455" t="s">
        <v>186</v>
      </c>
      <c r="C43" s="456" t="s">
        <v>455</v>
      </c>
      <c r="D43" s="457">
        <f t="shared" si="5"/>
        <v>4</v>
      </c>
      <c r="E43" s="457" t="s">
        <v>511</v>
      </c>
      <c r="F43" s="469">
        <v>3</v>
      </c>
      <c r="G43" s="469">
        <v>1</v>
      </c>
      <c r="H43" s="227">
        <v>15</v>
      </c>
      <c r="I43" s="458">
        <f t="shared" si="6"/>
        <v>9</v>
      </c>
      <c r="J43" s="226" t="s">
        <v>511</v>
      </c>
      <c r="K43" s="469">
        <v>1</v>
      </c>
      <c r="L43" s="457">
        <v>5</v>
      </c>
      <c r="M43" s="457">
        <v>3</v>
      </c>
      <c r="N43" s="453"/>
      <c r="O43" s="441"/>
    </row>
    <row r="44" spans="1:15" s="76" customFormat="1" ht="12" customHeight="1" x14ac:dyDescent="0.15">
      <c r="A44" s="467"/>
      <c r="B44" s="455" t="s">
        <v>187</v>
      </c>
      <c r="C44" s="456">
        <v>1</v>
      </c>
      <c r="D44" s="457">
        <f t="shared" si="5"/>
        <v>50</v>
      </c>
      <c r="E44" s="457">
        <v>1</v>
      </c>
      <c r="F44" s="457">
        <v>42</v>
      </c>
      <c r="G44" s="457">
        <v>7</v>
      </c>
      <c r="H44" s="226">
        <v>250</v>
      </c>
      <c r="I44" s="458">
        <f t="shared" si="6"/>
        <v>218</v>
      </c>
      <c r="J44" s="226">
        <v>70</v>
      </c>
      <c r="K44" s="226">
        <v>40</v>
      </c>
      <c r="L44" s="226">
        <v>56</v>
      </c>
      <c r="M44" s="227">
        <v>52</v>
      </c>
      <c r="N44" s="453"/>
      <c r="O44" s="441"/>
    </row>
    <row r="45" spans="1:15" s="76" customFormat="1" ht="12" customHeight="1" x14ac:dyDescent="0.15">
      <c r="A45" s="467"/>
      <c r="B45" s="471" t="s">
        <v>417</v>
      </c>
      <c r="C45" s="456">
        <v>1</v>
      </c>
      <c r="D45" s="457">
        <f t="shared" si="5"/>
        <v>38</v>
      </c>
      <c r="E45" s="457">
        <v>1</v>
      </c>
      <c r="F45" s="457">
        <v>24</v>
      </c>
      <c r="G45" s="457">
        <v>13</v>
      </c>
      <c r="H45" s="226">
        <v>170</v>
      </c>
      <c r="I45" s="458">
        <f t="shared" si="6"/>
        <v>149</v>
      </c>
      <c r="J45" s="226">
        <v>58</v>
      </c>
      <c r="K45" s="226">
        <v>37</v>
      </c>
      <c r="L45" s="226">
        <v>28</v>
      </c>
      <c r="M45" s="227">
        <v>26</v>
      </c>
      <c r="N45" s="453"/>
      <c r="O45" s="441"/>
    </row>
    <row r="46" spans="1:15" s="76" customFormat="1" ht="12" customHeight="1" x14ac:dyDescent="0.15">
      <c r="A46" s="467"/>
      <c r="B46" s="471" t="s">
        <v>456</v>
      </c>
      <c r="C46" s="456">
        <v>1</v>
      </c>
      <c r="D46" s="457">
        <f t="shared" si="5"/>
        <v>30</v>
      </c>
      <c r="E46" s="457">
        <v>1</v>
      </c>
      <c r="F46" s="457">
        <v>24</v>
      </c>
      <c r="G46" s="457">
        <v>5</v>
      </c>
      <c r="H46" s="226">
        <v>150</v>
      </c>
      <c r="I46" s="458">
        <f t="shared" si="6"/>
        <v>125</v>
      </c>
      <c r="J46" s="226">
        <v>33</v>
      </c>
      <c r="K46" s="226">
        <v>34</v>
      </c>
      <c r="L46" s="226">
        <v>28</v>
      </c>
      <c r="M46" s="227">
        <v>30</v>
      </c>
      <c r="N46" s="453"/>
      <c r="O46" s="441"/>
    </row>
    <row r="47" spans="1:15" s="76" customFormat="1" ht="12" customHeight="1" x14ac:dyDescent="0.15">
      <c r="A47" s="467"/>
      <c r="B47" s="471" t="s">
        <v>435</v>
      </c>
      <c r="C47" s="472" t="s">
        <v>418</v>
      </c>
      <c r="D47" s="461" t="s">
        <v>418</v>
      </c>
      <c r="E47" s="462" t="s">
        <v>418</v>
      </c>
      <c r="F47" s="461" t="s">
        <v>418</v>
      </c>
      <c r="G47" s="462" t="s">
        <v>418</v>
      </c>
      <c r="H47" s="461" t="s">
        <v>418</v>
      </c>
      <c r="I47" s="458">
        <f t="shared" si="6"/>
        <v>27</v>
      </c>
      <c r="J47" s="462">
        <v>13</v>
      </c>
      <c r="K47" s="473">
        <v>5</v>
      </c>
      <c r="L47" s="461">
        <v>2</v>
      </c>
      <c r="M47" s="461">
        <v>7</v>
      </c>
      <c r="N47" s="453"/>
      <c r="O47" s="441"/>
    </row>
    <row r="48" spans="1:15" s="76" customFormat="1" ht="19.5" customHeight="1" x14ac:dyDescent="0.15">
      <c r="A48" s="474" t="s">
        <v>49</v>
      </c>
      <c r="B48" s="450" t="s">
        <v>0</v>
      </c>
      <c r="C48" s="465">
        <f>SUM(C49:C56)</f>
        <v>7</v>
      </c>
      <c r="D48" s="466">
        <f t="shared" ref="D48:M48" si="7">SUM(D49:D56)</f>
        <v>136</v>
      </c>
      <c r="E48" s="466">
        <f t="shared" si="7"/>
        <v>7</v>
      </c>
      <c r="F48" s="466">
        <f t="shared" si="7"/>
        <v>90</v>
      </c>
      <c r="G48" s="466">
        <f t="shared" si="7"/>
        <v>39</v>
      </c>
      <c r="H48" s="466">
        <f t="shared" si="7"/>
        <v>691</v>
      </c>
      <c r="I48" s="466">
        <f t="shared" si="7"/>
        <v>714</v>
      </c>
      <c r="J48" s="466">
        <f t="shared" si="7"/>
        <v>152</v>
      </c>
      <c r="K48" s="466">
        <f t="shared" si="7"/>
        <v>173</v>
      </c>
      <c r="L48" s="466">
        <f t="shared" si="7"/>
        <v>198</v>
      </c>
      <c r="M48" s="475">
        <f t="shared" si="7"/>
        <v>191</v>
      </c>
      <c r="N48" s="453"/>
      <c r="O48" s="441"/>
    </row>
    <row r="49" spans="1:15" s="76" customFormat="1" ht="27.75" customHeight="1" x14ac:dyDescent="0.15">
      <c r="A49" s="476"/>
      <c r="B49" s="477" t="s">
        <v>416</v>
      </c>
      <c r="C49" s="456">
        <v>1</v>
      </c>
      <c r="D49" s="457">
        <f t="shared" ref="D49:D55" si="8">SUM(E49:G49)</f>
        <v>32</v>
      </c>
      <c r="E49" s="226">
        <v>1</v>
      </c>
      <c r="F49" s="469">
        <v>23</v>
      </c>
      <c r="G49" s="469">
        <v>8</v>
      </c>
      <c r="H49" s="227">
        <v>180</v>
      </c>
      <c r="I49" s="458">
        <f t="shared" si="6"/>
        <v>187</v>
      </c>
      <c r="J49" s="226">
        <v>32</v>
      </c>
      <c r="K49" s="469">
        <v>47</v>
      </c>
      <c r="L49" s="457">
        <v>53</v>
      </c>
      <c r="M49" s="457">
        <v>55</v>
      </c>
      <c r="N49" s="453"/>
      <c r="O49" s="441"/>
    </row>
    <row r="50" spans="1:15" s="76" customFormat="1" ht="27.75" customHeight="1" x14ac:dyDescent="0.15">
      <c r="A50" s="476"/>
      <c r="B50" s="477" t="s">
        <v>415</v>
      </c>
      <c r="C50" s="456">
        <v>1</v>
      </c>
      <c r="D50" s="457">
        <f t="shared" si="8"/>
        <v>11</v>
      </c>
      <c r="E50" s="226">
        <v>1</v>
      </c>
      <c r="F50" s="469">
        <v>6</v>
      </c>
      <c r="G50" s="469">
        <v>4</v>
      </c>
      <c r="H50" s="227">
        <v>66</v>
      </c>
      <c r="I50" s="458">
        <f t="shared" si="6"/>
        <v>37</v>
      </c>
      <c r="J50" s="226">
        <v>2</v>
      </c>
      <c r="K50" s="469">
        <v>11</v>
      </c>
      <c r="L50" s="457">
        <v>12</v>
      </c>
      <c r="M50" s="457">
        <v>12</v>
      </c>
      <c r="N50" s="453"/>
      <c r="O50" s="441"/>
    </row>
    <row r="51" spans="1:15" s="76" customFormat="1" ht="27.75" customHeight="1" x14ac:dyDescent="0.15">
      <c r="A51" s="476"/>
      <c r="B51" s="477" t="s">
        <v>414</v>
      </c>
      <c r="C51" s="456">
        <v>1</v>
      </c>
      <c r="D51" s="457">
        <f t="shared" si="8"/>
        <v>20</v>
      </c>
      <c r="E51" s="226">
        <v>1</v>
      </c>
      <c r="F51" s="469">
        <v>16</v>
      </c>
      <c r="G51" s="469">
        <v>3</v>
      </c>
      <c r="H51" s="227">
        <v>120</v>
      </c>
      <c r="I51" s="458">
        <f t="shared" si="6"/>
        <v>135</v>
      </c>
      <c r="J51" s="226">
        <v>31</v>
      </c>
      <c r="K51" s="469">
        <v>29</v>
      </c>
      <c r="L51" s="457">
        <v>37</v>
      </c>
      <c r="M51" s="457">
        <v>38</v>
      </c>
      <c r="N51" s="453"/>
      <c r="O51" s="441"/>
    </row>
    <row r="52" spans="1:15" s="76" customFormat="1" ht="27.75" customHeight="1" x14ac:dyDescent="0.15">
      <c r="A52" s="476"/>
      <c r="B52" s="477" t="s">
        <v>413</v>
      </c>
      <c r="C52" s="456">
        <v>1</v>
      </c>
      <c r="D52" s="457">
        <f t="shared" si="8"/>
        <v>23</v>
      </c>
      <c r="E52" s="226">
        <v>1</v>
      </c>
      <c r="F52" s="469">
        <v>16</v>
      </c>
      <c r="G52" s="469">
        <v>6</v>
      </c>
      <c r="H52" s="227">
        <v>110</v>
      </c>
      <c r="I52" s="458">
        <f t="shared" si="6"/>
        <v>128</v>
      </c>
      <c r="J52" s="441">
        <v>25</v>
      </c>
      <c r="K52" s="441">
        <v>29</v>
      </c>
      <c r="L52" s="441">
        <v>47</v>
      </c>
      <c r="M52" s="441">
        <v>27</v>
      </c>
      <c r="N52" s="453"/>
      <c r="O52" s="441"/>
    </row>
    <row r="53" spans="1:15" s="76" customFormat="1" ht="27.75" customHeight="1" x14ac:dyDescent="0.15">
      <c r="A53" s="476"/>
      <c r="B53" s="477" t="s">
        <v>412</v>
      </c>
      <c r="C53" s="456">
        <v>1</v>
      </c>
      <c r="D53" s="457">
        <f t="shared" si="8"/>
        <v>28</v>
      </c>
      <c r="E53" s="226">
        <v>1</v>
      </c>
      <c r="F53" s="469">
        <v>18</v>
      </c>
      <c r="G53" s="469">
        <v>9</v>
      </c>
      <c r="H53" s="227">
        <v>145</v>
      </c>
      <c r="I53" s="458">
        <f t="shared" si="6"/>
        <v>133</v>
      </c>
      <c r="J53" s="226">
        <v>39</v>
      </c>
      <c r="K53" s="457">
        <v>30</v>
      </c>
      <c r="L53" s="457">
        <v>29</v>
      </c>
      <c r="M53" s="457">
        <v>35</v>
      </c>
      <c r="N53" s="453"/>
      <c r="O53" s="441"/>
    </row>
    <row r="54" spans="1:15" s="76" customFormat="1" ht="27.75" customHeight="1" x14ac:dyDescent="0.15">
      <c r="A54" s="476"/>
      <c r="B54" s="477" t="s">
        <v>436</v>
      </c>
      <c r="C54" s="456">
        <v>1</v>
      </c>
      <c r="D54" s="457">
        <f t="shared" si="8"/>
        <v>10</v>
      </c>
      <c r="E54" s="226">
        <v>1</v>
      </c>
      <c r="F54" s="469">
        <v>6</v>
      </c>
      <c r="G54" s="469">
        <v>3</v>
      </c>
      <c r="H54" s="227">
        <v>45</v>
      </c>
      <c r="I54" s="458">
        <f t="shared" si="6"/>
        <v>34</v>
      </c>
      <c r="J54" s="226">
        <v>12</v>
      </c>
      <c r="K54" s="457">
        <v>9</v>
      </c>
      <c r="L54" s="457">
        <v>7</v>
      </c>
      <c r="M54" s="457">
        <v>6</v>
      </c>
      <c r="N54" s="453"/>
      <c r="O54" s="441"/>
    </row>
    <row r="55" spans="1:15" s="76" customFormat="1" x14ac:dyDescent="0.15">
      <c r="A55" s="476"/>
      <c r="B55" s="477" t="s">
        <v>512</v>
      </c>
      <c r="C55" s="456">
        <v>1</v>
      </c>
      <c r="D55" s="457">
        <f t="shared" si="8"/>
        <v>12</v>
      </c>
      <c r="E55" s="226">
        <v>1</v>
      </c>
      <c r="F55" s="469">
        <v>5</v>
      </c>
      <c r="G55" s="469">
        <v>6</v>
      </c>
      <c r="H55" s="227">
        <v>25</v>
      </c>
      <c r="I55" s="458">
        <f t="shared" si="6"/>
        <v>20</v>
      </c>
      <c r="J55" s="226">
        <v>3</v>
      </c>
      <c r="K55" s="457">
        <v>6</v>
      </c>
      <c r="L55" s="457">
        <v>8</v>
      </c>
      <c r="M55" s="457">
        <v>3</v>
      </c>
      <c r="N55" s="453"/>
      <c r="O55" s="441"/>
    </row>
    <row r="56" spans="1:15" s="76" customFormat="1" ht="12.75" customHeight="1" x14ac:dyDescent="0.15">
      <c r="A56" s="476"/>
      <c r="B56" s="455" t="s">
        <v>168</v>
      </c>
      <c r="C56" s="472" t="s">
        <v>418</v>
      </c>
      <c r="D56" s="461" t="s">
        <v>418</v>
      </c>
      <c r="E56" s="462" t="s">
        <v>418</v>
      </c>
      <c r="F56" s="461" t="s">
        <v>418</v>
      </c>
      <c r="G56" s="462" t="s">
        <v>418</v>
      </c>
      <c r="H56" s="461" t="s">
        <v>418</v>
      </c>
      <c r="I56" s="478">
        <f t="shared" si="6"/>
        <v>40</v>
      </c>
      <c r="J56" s="226">
        <v>8</v>
      </c>
      <c r="K56" s="226">
        <v>12</v>
      </c>
      <c r="L56" s="226">
        <v>5</v>
      </c>
      <c r="M56" s="226">
        <v>15</v>
      </c>
      <c r="N56" s="453"/>
      <c r="O56" s="441"/>
    </row>
    <row r="57" spans="1:15" s="76" customFormat="1" ht="12.75" customHeight="1" x14ac:dyDescent="0.15">
      <c r="A57" s="479" t="s">
        <v>513</v>
      </c>
      <c r="B57" s="479"/>
      <c r="C57" s="480">
        <f>SUM(C58:C60)</f>
        <v>2</v>
      </c>
      <c r="D57" s="480">
        <f t="shared" ref="D57:M57" si="9">SUM(D58:D60)</f>
        <v>20</v>
      </c>
      <c r="E57" s="480">
        <f t="shared" si="9"/>
        <v>2</v>
      </c>
      <c r="F57" s="480">
        <f t="shared" si="9"/>
        <v>18</v>
      </c>
      <c r="G57" s="480">
        <f t="shared" si="9"/>
        <v>0</v>
      </c>
      <c r="H57" s="480">
        <f t="shared" si="9"/>
        <v>50</v>
      </c>
      <c r="I57" s="480">
        <f t="shared" si="9"/>
        <v>22</v>
      </c>
      <c r="J57" s="480">
        <f t="shared" si="9"/>
        <v>22</v>
      </c>
      <c r="K57" s="480">
        <f t="shared" si="9"/>
        <v>0</v>
      </c>
      <c r="L57" s="480">
        <f t="shared" si="9"/>
        <v>0</v>
      </c>
      <c r="M57" s="480">
        <f t="shared" si="9"/>
        <v>0</v>
      </c>
      <c r="N57" s="453"/>
      <c r="O57" s="441"/>
    </row>
    <row r="58" spans="1:15" s="145" customFormat="1" ht="12.75" customHeight="1" x14ac:dyDescent="0.15">
      <c r="A58" s="481"/>
      <c r="B58" s="482" t="s">
        <v>514</v>
      </c>
      <c r="C58" s="480">
        <v>1</v>
      </c>
      <c r="D58" s="480">
        <f t="shared" ref="D58:D59" si="10">SUM(E58:G58)</f>
        <v>9</v>
      </c>
      <c r="E58" s="480">
        <v>1</v>
      </c>
      <c r="F58" s="480">
        <v>8</v>
      </c>
      <c r="G58" s="480" t="s">
        <v>511</v>
      </c>
      <c r="H58" s="480">
        <v>10</v>
      </c>
      <c r="I58" s="483">
        <f t="shared" si="6"/>
        <v>6</v>
      </c>
      <c r="J58" s="484">
        <v>6</v>
      </c>
      <c r="K58" s="484" t="s">
        <v>511</v>
      </c>
      <c r="L58" s="484" t="s">
        <v>511</v>
      </c>
      <c r="M58" s="484" t="s">
        <v>511</v>
      </c>
      <c r="N58" s="485"/>
      <c r="O58" s="486"/>
    </row>
    <row r="59" spans="1:15" s="145" customFormat="1" ht="26.25" customHeight="1" x14ac:dyDescent="0.15">
      <c r="A59" s="481"/>
      <c r="B59" s="477" t="s">
        <v>554</v>
      </c>
      <c r="C59" s="457">
        <v>1</v>
      </c>
      <c r="D59" s="457">
        <f t="shared" si="10"/>
        <v>11</v>
      </c>
      <c r="E59" s="457">
        <v>1</v>
      </c>
      <c r="F59" s="457">
        <v>10</v>
      </c>
      <c r="G59" s="457" t="s">
        <v>511</v>
      </c>
      <c r="H59" s="457">
        <v>40</v>
      </c>
      <c r="I59" s="478">
        <f t="shared" si="6"/>
        <v>10</v>
      </c>
      <c r="J59" s="226">
        <v>10</v>
      </c>
      <c r="K59" s="226" t="s">
        <v>511</v>
      </c>
      <c r="L59" s="226" t="s">
        <v>511</v>
      </c>
      <c r="M59" s="226" t="s">
        <v>511</v>
      </c>
      <c r="N59" s="485"/>
      <c r="O59" s="486"/>
    </row>
    <row r="60" spans="1:15" s="145" customFormat="1" ht="14.25" thickBot="1" x14ac:dyDescent="0.2">
      <c r="A60" s="487"/>
      <c r="B60" s="488" t="s">
        <v>168</v>
      </c>
      <c r="C60" s="489" t="s">
        <v>418</v>
      </c>
      <c r="D60" s="489" t="s">
        <v>418</v>
      </c>
      <c r="E60" s="385" t="s">
        <v>418</v>
      </c>
      <c r="F60" s="489" t="s">
        <v>418</v>
      </c>
      <c r="G60" s="385" t="s">
        <v>418</v>
      </c>
      <c r="H60" s="489" t="s">
        <v>418</v>
      </c>
      <c r="I60" s="490">
        <f t="shared" si="6"/>
        <v>6</v>
      </c>
      <c r="J60" s="385">
        <v>6</v>
      </c>
      <c r="K60" s="385" t="s">
        <v>511</v>
      </c>
      <c r="L60" s="385" t="s">
        <v>511</v>
      </c>
      <c r="M60" s="385" t="s">
        <v>511</v>
      </c>
      <c r="N60" s="485"/>
      <c r="O60" s="486"/>
    </row>
    <row r="61" spans="1:15" s="126" customFormat="1" x14ac:dyDescent="0.15">
      <c r="A61" s="491"/>
      <c r="B61" s="491"/>
      <c r="C61" s="491"/>
      <c r="D61" s="491"/>
      <c r="E61" s="491" t="s">
        <v>515</v>
      </c>
      <c r="F61" s="491"/>
      <c r="G61" s="492"/>
      <c r="H61" s="492"/>
      <c r="I61" s="428"/>
      <c r="J61" s="428"/>
      <c r="K61" s="428"/>
      <c r="L61" s="428"/>
      <c r="M61" s="493" t="s">
        <v>188</v>
      </c>
      <c r="N61" s="434"/>
      <c r="O61" s="434"/>
    </row>
    <row r="62" spans="1:15" s="126" customFormat="1" x14ac:dyDescent="0.15">
      <c r="A62" s="110"/>
      <c r="B62" s="141"/>
      <c r="C62" s="145"/>
      <c r="D62" s="145"/>
      <c r="E62" s="145"/>
      <c r="F62" s="145"/>
      <c r="G62" s="141"/>
      <c r="H62" s="141"/>
      <c r="I62" s="142"/>
      <c r="J62" s="142"/>
      <c r="K62" s="143"/>
      <c r="L62" s="143"/>
      <c r="M62" s="143"/>
    </row>
    <row r="63" spans="1:15" x14ac:dyDescent="0.15">
      <c r="B63" s="141"/>
      <c r="C63" s="145"/>
      <c r="D63" s="145"/>
      <c r="E63" s="145"/>
      <c r="F63" s="145"/>
      <c r="G63" s="141"/>
      <c r="H63" s="141"/>
      <c r="I63" s="142"/>
      <c r="J63" s="142"/>
    </row>
  </sheetData>
  <mergeCells count="8">
    <mergeCell ref="A48:A56"/>
    <mergeCell ref="A57:B57"/>
    <mergeCell ref="A2:B3"/>
    <mergeCell ref="C2:C3"/>
    <mergeCell ref="D2:G2"/>
    <mergeCell ref="H2:M2"/>
    <mergeCell ref="A9:A26"/>
    <mergeCell ref="A27:A47"/>
  </mergeCells>
  <phoneticPr fontId="28"/>
  <hyperlinks>
    <hyperlink ref="O1" location="目次!A1" display="目次"/>
  </hyperlinks>
  <pageMargins left="0.86614173228346458" right="0.86614173228346458" top="0.78" bottom="0.62" header="0.39" footer="0.37"/>
  <pageSetup paperSize="9" scale="89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14.375" style="18" customWidth="1"/>
    <col min="2" max="2" width="15.25" style="18" customWidth="1"/>
    <col min="3" max="3" width="12.5" style="18" customWidth="1"/>
    <col min="4" max="4" width="9.625" style="18" customWidth="1"/>
    <col min="5" max="7" width="6.625" style="18" customWidth="1"/>
    <col min="8" max="9" width="6.625" style="5" customWidth="1"/>
    <col min="10" max="16384" width="9" style="5"/>
  </cols>
  <sheetData>
    <row r="1" spans="1:11" ht="15" thickBot="1" x14ac:dyDescent="0.2">
      <c r="A1" s="371" t="s">
        <v>189</v>
      </c>
      <c r="B1" s="358"/>
      <c r="C1" s="358"/>
      <c r="D1" s="358"/>
      <c r="E1" s="358"/>
      <c r="F1" s="372"/>
      <c r="G1" s="372"/>
      <c r="H1" s="372"/>
      <c r="I1" s="372"/>
      <c r="K1" s="152" t="s">
        <v>447</v>
      </c>
    </row>
    <row r="2" spans="1:11" s="8" customFormat="1" ht="13.5" customHeight="1" x14ac:dyDescent="0.15">
      <c r="A2" s="374" t="s">
        <v>190</v>
      </c>
      <c r="B2" s="494" t="s">
        <v>191</v>
      </c>
      <c r="C2" s="495"/>
      <c r="D2" s="495"/>
      <c r="E2" s="495"/>
      <c r="F2" s="495"/>
      <c r="G2" s="495"/>
      <c r="H2" s="495"/>
      <c r="I2" s="495"/>
    </row>
    <row r="3" spans="1:11" s="8" customFormat="1" ht="13.5" customHeight="1" x14ac:dyDescent="0.15">
      <c r="A3" s="496"/>
      <c r="B3" s="497" t="s">
        <v>516</v>
      </c>
      <c r="C3" s="497" t="s">
        <v>422</v>
      </c>
      <c r="D3" s="497" t="s">
        <v>517</v>
      </c>
      <c r="E3" s="497" t="s">
        <v>518</v>
      </c>
      <c r="F3" s="498" t="s">
        <v>192</v>
      </c>
      <c r="G3" s="498" t="s">
        <v>193</v>
      </c>
      <c r="H3" s="498"/>
      <c r="I3" s="499"/>
    </row>
    <row r="4" spans="1:11" s="8" customFormat="1" x14ac:dyDescent="0.15">
      <c r="A4" s="378"/>
      <c r="B4" s="436"/>
      <c r="C4" s="436"/>
      <c r="D4" s="436"/>
      <c r="E4" s="436"/>
      <c r="F4" s="498"/>
      <c r="G4" s="380" t="s">
        <v>194</v>
      </c>
      <c r="H4" s="380" t="s">
        <v>195</v>
      </c>
      <c r="I4" s="438" t="s">
        <v>196</v>
      </c>
    </row>
    <row r="5" spans="1:11" ht="17.25" customHeight="1" x14ac:dyDescent="0.15">
      <c r="A5" s="500">
        <v>27</v>
      </c>
      <c r="B5" s="501">
        <v>10</v>
      </c>
      <c r="C5" s="502"/>
      <c r="D5" s="502"/>
      <c r="E5" s="503">
        <v>11</v>
      </c>
      <c r="F5" s="504">
        <v>1677</v>
      </c>
      <c r="G5" s="225">
        <v>20998</v>
      </c>
      <c r="H5" s="225">
        <v>24214</v>
      </c>
      <c r="I5" s="225">
        <v>45212</v>
      </c>
    </row>
    <row r="6" spans="1:11" ht="17.25" customHeight="1" x14ac:dyDescent="0.15">
      <c r="A6" s="500">
        <v>28</v>
      </c>
      <c r="B6" s="501">
        <v>10</v>
      </c>
      <c r="C6" s="502"/>
      <c r="D6" s="502"/>
      <c r="E6" s="503">
        <v>11</v>
      </c>
      <c r="F6" s="504">
        <v>1979</v>
      </c>
      <c r="G6" s="225">
        <v>22523</v>
      </c>
      <c r="H6" s="225">
        <v>27288</v>
      </c>
      <c r="I6" s="225">
        <v>49811</v>
      </c>
    </row>
    <row r="7" spans="1:11" ht="17.25" customHeight="1" x14ac:dyDescent="0.15">
      <c r="A7" s="500">
        <v>29</v>
      </c>
      <c r="B7" s="501">
        <v>10</v>
      </c>
      <c r="C7" s="502"/>
      <c r="D7" s="502"/>
      <c r="E7" s="503">
        <v>12</v>
      </c>
      <c r="F7" s="504">
        <v>2075</v>
      </c>
      <c r="G7" s="225">
        <v>21375</v>
      </c>
      <c r="H7" s="225">
        <v>26209</v>
      </c>
      <c r="I7" s="225">
        <v>47584</v>
      </c>
    </row>
    <row r="8" spans="1:11" s="8" customFormat="1" ht="17.25" customHeight="1" x14ac:dyDescent="0.15">
      <c r="A8" s="500">
        <v>30</v>
      </c>
      <c r="B8" s="501">
        <v>10</v>
      </c>
      <c r="C8" s="502"/>
      <c r="D8" s="502"/>
      <c r="E8" s="503">
        <v>12</v>
      </c>
      <c r="F8" s="504">
        <v>2091</v>
      </c>
      <c r="G8" s="225">
        <v>19169</v>
      </c>
      <c r="H8" s="225">
        <v>22754</v>
      </c>
      <c r="I8" s="225">
        <v>41923</v>
      </c>
    </row>
    <row r="9" spans="1:11" s="8" customFormat="1" ht="17.25" customHeight="1" x14ac:dyDescent="0.15">
      <c r="A9" s="505" t="s">
        <v>555</v>
      </c>
      <c r="B9" s="506">
        <v>10</v>
      </c>
      <c r="C9" s="506"/>
      <c r="D9" s="506"/>
      <c r="E9" s="507">
        <v>12</v>
      </c>
      <c r="F9" s="508">
        <v>1899</v>
      </c>
      <c r="G9" s="509">
        <v>17648</v>
      </c>
      <c r="H9" s="509">
        <v>20238</v>
      </c>
      <c r="I9" s="509">
        <v>37886</v>
      </c>
    </row>
    <row r="10" spans="1:11" s="8" customFormat="1" ht="14.25" customHeight="1" x14ac:dyDescent="0.15">
      <c r="A10" s="510" t="s">
        <v>556</v>
      </c>
      <c r="B10" s="510"/>
      <c r="C10" s="510"/>
      <c r="D10" s="510"/>
      <c r="E10" s="511"/>
      <c r="F10" s="512" t="s">
        <v>557</v>
      </c>
      <c r="G10" s="510"/>
      <c r="H10" s="510"/>
      <c r="I10" s="510"/>
    </row>
    <row r="11" spans="1:11" s="8" customFormat="1" ht="39" customHeight="1" x14ac:dyDescent="0.15">
      <c r="A11" s="513" t="s">
        <v>197</v>
      </c>
      <c r="B11" s="514" t="s">
        <v>437</v>
      </c>
      <c r="C11" s="515" t="s">
        <v>198</v>
      </c>
      <c r="D11" s="515" t="s">
        <v>204</v>
      </c>
      <c r="E11" s="516"/>
      <c r="F11" s="517">
        <v>212</v>
      </c>
      <c r="G11" s="518">
        <v>1741</v>
      </c>
      <c r="H11" s="518">
        <v>1962</v>
      </c>
      <c r="I11" s="519">
        <v>3703</v>
      </c>
    </row>
    <row r="12" spans="1:11" s="8" customFormat="1" ht="39" customHeight="1" x14ac:dyDescent="0.15">
      <c r="A12" s="520" t="s">
        <v>199</v>
      </c>
      <c r="B12" s="521" t="s">
        <v>437</v>
      </c>
      <c r="C12" s="522" t="s">
        <v>200</v>
      </c>
      <c r="D12" s="523" t="s">
        <v>201</v>
      </c>
      <c r="E12" s="524"/>
      <c r="F12" s="525">
        <v>42</v>
      </c>
      <c r="G12" s="148">
        <v>161</v>
      </c>
      <c r="H12" s="148">
        <v>182</v>
      </c>
      <c r="I12" s="225">
        <f t="shared" ref="I12:I18" si="0">G12+H12</f>
        <v>343</v>
      </c>
    </row>
    <row r="13" spans="1:11" s="8" customFormat="1" ht="39" customHeight="1" x14ac:dyDescent="0.15">
      <c r="A13" s="526" t="s">
        <v>202</v>
      </c>
      <c r="B13" s="521" t="s">
        <v>437</v>
      </c>
      <c r="C13" s="522" t="s">
        <v>203</v>
      </c>
      <c r="D13" s="522" t="s">
        <v>204</v>
      </c>
      <c r="E13" s="524"/>
      <c r="F13" s="527">
        <v>212</v>
      </c>
      <c r="G13" s="148">
        <v>2478</v>
      </c>
      <c r="H13" s="148">
        <v>2956</v>
      </c>
      <c r="I13" s="225">
        <f t="shared" si="0"/>
        <v>5434</v>
      </c>
    </row>
    <row r="14" spans="1:11" s="8" customFormat="1" ht="39" customHeight="1" x14ac:dyDescent="0.15">
      <c r="A14" s="526" t="s">
        <v>519</v>
      </c>
      <c r="B14" s="528" t="s">
        <v>205</v>
      </c>
      <c r="C14" s="522" t="s">
        <v>200</v>
      </c>
      <c r="D14" s="522" t="s">
        <v>204</v>
      </c>
      <c r="E14" s="524"/>
      <c r="F14" s="527">
        <v>215</v>
      </c>
      <c r="G14" s="148">
        <v>4737</v>
      </c>
      <c r="H14" s="148">
        <v>5408</v>
      </c>
      <c r="I14" s="225">
        <f t="shared" si="0"/>
        <v>10145</v>
      </c>
    </row>
    <row r="15" spans="1:11" s="8" customFormat="1" ht="39" customHeight="1" x14ac:dyDescent="0.15">
      <c r="A15" s="526" t="s">
        <v>206</v>
      </c>
      <c r="B15" s="521" t="s">
        <v>520</v>
      </c>
      <c r="C15" s="522" t="s">
        <v>200</v>
      </c>
      <c r="D15" s="522" t="s">
        <v>207</v>
      </c>
      <c r="E15" s="524"/>
      <c r="F15" s="525">
        <v>174</v>
      </c>
      <c r="G15" s="225">
        <v>583</v>
      </c>
      <c r="H15" s="225">
        <v>616</v>
      </c>
      <c r="I15" s="225">
        <f t="shared" si="0"/>
        <v>1199</v>
      </c>
    </row>
    <row r="16" spans="1:11" s="8" customFormat="1" ht="39" customHeight="1" x14ac:dyDescent="0.15">
      <c r="A16" s="526" t="s">
        <v>521</v>
      </c>
      <c r="B16" s="521" t="s">
        <v>208</v>
      </c>
      <c r="C16" s="522" t="s">
        <v>200</v>
      </c>
      <c r="D16" s="522" t="s">
        <v>458</v>
      </c>
      <c r="E16" s="524"/>
      <c r="F16" s="527">
        <v>144</v>
      </c>
      <c r="G16" s="529">
        <v>1515</v>
      </c>
      <c r="H16" s="529">
        <v>1823</v>
      </c>
      <c r="I16" s="148">
        <f t="shared" si="0"/>
        <v>3338</v>
      </c>
    </row>
    <row r="17" spans="1:9" s="8" customFormat="1" ht="39" customHeight="1" x14ac:dyDescent="0.15">
      <c r="A17" s="530" t="s">
        <v>209</v>
      </c>
      <c r="B17" s="528" t="s">
        <v>522</v>
      </c>
      <c r="C17" s="522" t="s">
        <v>198</v>
      </c>
      <c r="D17" s="522" t="s">
        <v>210</v>
      </c>
      <c r="E17" s="524"/>
      <c r="F17" s="525">
        <v>139</v>
      </c>
      <c r="G17" s="531">
        <v>850</v>
      </c>
      <c r="H17" s="531">
        <v>1162</v>
      </c>
      <c r="I17" s="225">
        <f t="shared" si="0"/>
        <v>2012</v>
      </c>
    </row>
    <row r="18" spans="1:9" s="8" customFormat="1" ht="39" customHeight="1" x14ac:dyDescent="0.15">
      <c r="A18" s="530" t="s">
        <v>211</v>
      </c>
      <c r="B18" s="521" t="s">
        <v>212</v>
      </c>
      <c r="C18" s="522" t="s">
        <v>198</v>
      </c>
      <c r="D18" s="522" t="s">
        <v>213</v>
      </c>
      <c r="E18" s="524"/>
      <c r="F18" s="525">
        <v>144</v>
      </c>
      <c r="G18" s="531">
        <v>728</v>
      </c>
      <c r="H18" s="531">
        <v>828</v>
      </c>
      <c r="I18" s="225">
        <f t="shared" si="0"/>
        <v>1556</v>
      </c>
    </row>
    <row r="19" spans="1:9" s="8" customFormat="1" ht="39" customHeight="1" x14ac:dyDescent="0.15">
      <c r="A19" s="526" t="s">
        <v>214</v>
      </c>
      <c r="B19" s="521" t="s">
        <v>421</v>
      </c>
      <c r="C19" s="522" t="s">
        <v>198</v>
      </c>
      <c r="D19" s="522" t="s">
        <v>420</v>
      </c>
      <c r="E19" s="524"/>
      <c r="F19" s="527">
        <v>216</v>
      </c>
      <c r="G19" s="148">
        <v>3283</v>
      </c>
      <c r="H19" s="148">
        <v>3573</v>
      </c>
      <c r="I19" s="225">
        <f>G19+H19</f>
        <v>6856</v>
      </c>
    </row>
    <row r="20" spans="1:9" s="8" customFormat="1" ht="39" customHeight="1" x14ac:dyDescent="0.15">
      <c r="A20" s="526" t="s">
        <v>215</v>
      </c>
      <c r="B20" s="521" t="s">
        <v>419</v>
      </c>
      <c r="C20" s="522" t="s">
        <v>198</v>
      </c>
      <c r="D20" s="522" t="s">
        <v>420</v>
      </c>
      <c r="E20" s="524"/>
      <c r="F20" s="527">
        <v>215</v>
      </c>
      <c r="G20" s="148">
        <v>784</v>
      </c>
      <c r="H20" s="148">
        <v>861</v>
      </c>
      <c r="I20" s="225">
        <f>G20+H20</f>
        <v>1645</v>
      </c>
    </row>
    <row r="21" spans="1:9" s="8" customFormat="1" ht="39" customHeight="1" x14ac:dyDescent="0.15">
      <c r="A21" s="526" t="s">
        <v>438</v>
      </c>
      <c r="B21" s="521" t="s">
        <v>216</v>
      </c>
      <c r="C21" s="522" t="s">
        <v>198</v>
      </c>
      <c r="D21" s="522" t="s">
        <v>459</v>
      </c>
      <c r="E21" s="524"/>
      <c r="F21" s="527">
        <v>139</v>
      </c>
      <c r="G21" s="148">
        <v>608</v>
      </c>
      <c r="H21" s="148">
        <v>661</v>
      </c>
      <c r="I21" s="225">
        <f>G21+H21</f>
        <v>1269</v>
      </c>
    </row>
    <row r="22" spans="1:9" s="8" customFormat="1" ht="39" customHeight="1" x14ac:dyDescent="0.15">
      <c r="A22" s="532" t="s">
        <v>523</v>
      </c>
      <c r="B22" s="533" t="s">
        <v>216</v>
      </c>
      <c r="C22" s="534" t="s">
        <v>198</v>
      </c>
      <c r="D22" s="534" t="s">
        <v>439</v>
      </c>
      <c r="E22" s="535"/>
      <c r="F22" s="536">
        <v>47</v>
      </c>
      <c r="G22" s="537">
        <v>180</v>
      </c>
      <c r="H22" s="537">
        <v>206</v>
      </c>
      <c r="I22" s="538">
        <f>G22+H22</f>
        <v>386</v>
      </c>
    </row>
    <row r="23" spans="1:9" x14ac:dyDescent="0.15">
      <c r="G23" s="20"/>
      <c r="I23" s="77" t="s">
        <v>217</v>
      </c>
    </row>
    <row r="26" spans="1:9" x14ac:dyDescent="0.15">
      <c r="C26" s="5"/>
    </row>
  </sheetData>
  <mergeCells count="10">
    <mergeCell ref="A10:E10"/>
    <mergeCell ref="F10:I10"/>
    <mergeCell ref="A2:A4"/>
    <mergeCell ref="B2:I2"/>
    <mergeCell ref="B3:B4"/>
    <mergeCell ref="C3:C4"/>
    <mergeCell ref="D3:D4"/>
    <mergeCell ref="E3:E4"/>
    <mergeCell ref="F3:F4"/>
    <mergeCell ref="G3:I3"/>
  </mergeCells>
  <phoneticPr fontId="28"/>
  <hyperlinks>
    <hyperlink ref="K1" location="目次!A1" display="目次"/>
  </hyperlinks>
  <pageMargins left="0.86614173228346458" right="0.86614173228346458" top="0.98425196850393704" bottom="0.94488188976377963" header="0.51181102362204722" footer="0.51181102362204722"/>
  <pageSetup paperSize="9" scale="98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workbookViewId="0"/>
  </sheetViews>
  <sheetFormatPr defaultRowHeight="13.5" x14ac:dyDescent="0.15"/>
  <cols>
    <col min="1" max="1" width="15.25" style="18" customWidth="1"/>
    <col min="2" max="3" width="20.625" style="18" customWidth="1"/>
    <col min="4" max="16384" width="9" style="5"/>
  </cols>
  <sheetData>
    <row r="1" spans="1:5" ht="15" thickBot="1" x14ac:dyDescent="0.2">
      <c r="A1" s="371" t="s">
        <v>463</v>
      </c>
      <c r="B1" s="372"/>
      <c r="C1" s="427" t="s">
        <v>423</v>
      </c>
      <c r="E1" s="152" t="s">
        <v>447</v>
      </c>
    </row>
    <row r="2" spans="1:5" s="8" customFormat="1" x14ac:dyDescent="0.15">
      <c r="A2" s="374" t="s">
        <v>524</v>
      </c>
      <c r="B2" s="431" t="s">
        <v>218</v>
      </c>
      <c r="C2" s="539"/>
    </row>
    <row r="3" spans="1:5" s="8" customFormat="1" ht="25.5" x14ac:dyDescent="0.15">
      <c r="A3" s="378"/>
      <c r="B3" s="381" t="s">
        <v>220</v>
      </c>
      <c r="C3" s="540" t="s">
        <v>440</v>
      </c>
    </row>
    <row r="4" spans="1:5" s="81" customFormat="1" ht="19.5" customHeight="1" x14ac:dyDescent="0.15">
      <c r="A4" s="541">
        <v>27</v>
      </c>
      <c r="B4" s="542">
        <v>1004</v>
      </c>
      <c r="C4" s="543">
        <v>1561</v>
      </c>
    </row>
    <row r="5" spans="1:5" s="81" customFormat="1" ht="19.5" customHeight="1" x14ac:dyDescent="0.15">
      <c r="A5" s="544">
        <v>28</v>
      </c>
      <c r="B5" s="545">
        <v>1052</v>
      </c>
      <c r="C5" s="546">
        <v>1637</v>
      </c>
    </row>
    <row r="6" spans="1:5" s="81" customFormat="1" ht="19.5" customHeight="1" x14ac:dyDescent="0.15">
      <c r="A6" s="544">
        <v>29</v>
      </c>
      <c r="B6" s="545">
        <v>1035</v>
      </c>
      <c r="C6" s="546">
        <v>1579</v>
      </c>
    </row>
    <row r="7" spans="1:5" s="82" customFormat="1" ht="19.5" customHeight="1" x14ac:dyDescent="0.15">
      <c r="A7" s="544">
        <v>30</v>
      </c>
      <c r="B7" s="545">
        <v>1014</v>
      </c>
      <c r="C7" s="546">
        <v>1537</v>
      </c>
    </row>
    <row r="8" spans="1:5" s="82" customFormat="1" ht="19.5" customHeight="1" thickBot="1" x14ac:dyDescent="0.2">
      <c r="A8" s="547" t="s">
        <v>558</v>
      </c>
      <c r="B8" s="548">
        <v>1002</v>
      </c>
      <c r="C8" s="549">
        <v>1501</v>
      </c>
    </row>
    <row r="9" spans="1:5" x14ac:dyDescent="0.15">
      <c r="A9" s="83"/>
      <c r="B9" s="131"/>
      <c r="C9" s="20" t="s">
        <v>464</v>
      </c>
    </row>
    <row r="12" spans="1:5" x14ac:dyDescent="0.15">
      <c r="A12" s="1"/>
      <c r="B12" s="1"/>
      <c r="C12" s="1"/>
    </row>
    <row r="13" spans="1:5" x14ac:dyDescent="0.15">
      <c r="A13" s="1"/>
      <c r="B13" s="168"/>
      <c r="C13" s="168"/>
    </row>
    <row r="14" spans="1:5" x14ac:dyDescent="0.15">
      <c r="A14" s="1"/>
      <c r="B14" s="1"/>
      <c r="C14" s="1"/>
    </row>
    <row r="15" spans="1:5" x14ac:dyDescent="0.15">
      <c r="A15" s="1"/>
      <c r="B15" s="1"/>
      <c r="C15" s="1"/>
    </row>
    <row r="16" spans="1:5" x14ac:dyDescent="0.15">
      <c r="A16" s="1"/>
      <c r="B16" s="1"/>
      <c r="C16" s="1"/>
    </row>
    <row r="17" spans="1:3" x14ac:dyDescent="0.15">
      <c r="A17" s="1"/>
      <c r="B17" s="1"/>
      <c r="C17" s="1"/>
    </row>
    <row r="18" spans="1:3" x14ac:dyDescent="0.15">
      <c r="A18" s="1"/>
      <c r="B18" s="1"/>
      <c r="C18" s="1"/>
    </row>
    <row r="19" spans="1:3" x14ac:dyDescent="0.15">
      <c r="A19" s="1"/>
      <c r="B19" s="1"/>
      <c r="C19" s="1"/>
    </row>
    <row r="20" spans="1:3" x14ac:dyDescent="0.15">
      <c r="A20" s="1"/>
      <c r="B20" s="1"/>
      <c r="C20" s="1"/>
    </row>
    <row r="21" spans="1:3" x14ac:dyDescent="0.15">
      <c r="A21" s="1"/>
      <c r="B21" s="1"/>
      <c r="C21" s="1"/>
    </row>
    <row r="22" spans="1:3" x14ac:dyDescent="0.15">
      <c r="A22" s="1"/>
      <c r="B22" s="1"/>
      <c r="C22" s="1"/>
    </row>
    <row r="23" spans="1:3" x14ac:dyDescent="0.15">
      <c r="A23" s="1"/>
      <c r="B23" s="1"/>
      <c r="C23" s="1"/>
    </row>
    <row r="24" spans="1:3" x14ac:dyDescent="0.15">
      <c r="A24" s="1"/>
      <c r="B24" s="1"/>
      <c r="C24" s="1"/>
    </row>
    <row r="25" spans="1:3" x14ac:dyDescent="0.15">
      <c r="A25" s="1"/>
      <c r="B25" s="1"/>
      <c r="C25" s="1"/>
    </row>
    <row r="26" spans="1:3" x14ac:dyDescent="0.15">
      <c r="A26" s="1"/>
      <c r="B26" s="1"/>
      <c r="C26" s="1"/>
    </row>
    <row r="27" spans="1:3" x14ac:dyDescent="0.15">
      <c r="A27" s="1"/>
      <c r="B27" s="1"/>
      <c r="C27" s="1"/>
    </row>
    <row r="28" spans="1:3" x14ac:dyDescent="0.15">
      <c r="A28" s="1"/>
      <c r="B28" s="1"/>
      <c r="C28" s="1"/>
    </row>
    <row r="29" spans="1:3" x14ac:dyDescent="0.15">
      <c r="A29" s="1"/>
      <c r="B29" s="1"/>
      <c r="C29" s="1"/>
    </row>
    <row r="30" spans="1:3" x14ac:dyDescent="0.15">
      <c r="A30" s="1"/>
      <c r="B30" s="1"/>
      <c r="C30" s="1"/>
    </row>
  </sheetData>
  <mergeCells count="2">
    <mergeCell ref="A2:A3"/>
    <mergeCell ref="B2:C2"/>
  </mergeCells>
  <phoneticPr fontId="28"/>
  <hyperlinks>
    <hyperlink ref="E1" location="目次!A1" display="目次"/>
  </hyperlinks>
  <pageMargins left="0.86614173228346458" right="0.86614173228346458" top="0.70866141732283472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defaultRowHeight="13.5" x14ac:dyDescent="0.15"/>
  <cols>
    <col min="1" max="1" width="15.25" style="18" customWidth="1"/>
    <col min="2" max="3" width="20.625" style="5" customWidth="1"/>
    <col min="4" max="16384" width="9" style="5"/>
  </cols>
  <sheetData>
    <row r="1" spans="1:5" ht="15" thickBot="1" x14ac:dyDescent="0.2">
      <c r="A1" s="371" t="s">
        <v>465</v>
      </c>
      <c r="B1" s="372"/>
      <c r="C1" s="427" t="s">
        <v>423</v>
      </c>
      <c r="E1" s="152" t="s">
        <v>447</v>
      </c>
    </row>
    <row r="2" spans="1:5" s="8" customFormat="1" x14ac:dyDescent="0.15">
      <c r="A2" s="374" t="s">
        <v>525</v>
      </c>
      <c r="B2" s="431" t="s">
        <v>219</v>
      </c>
      <c r="C2" s="539"/>
    </row>
    <row r="3" spans="1:5" s="8" customFormat="1" ht="25.5" x14ac:dyDescent="0.15">
      <c r="A3" s="378"/>
      <c r="B3" s="381" t="s">
        <v>220</v>
      </c>
      <c r="C3" s="540" t="s">
        <v>440</v>
      </c>
    </row>
    <row r="4" spans="1:5" s="81" customFormat="1" ht="19.5" customHeight="1" x14ac:dyDescent="0.15">
      <c r="A4" s="541">
        <v>27</v>
      </c>
      <c r="B4" s="542">
        <v>216</v>
      </c>
      <c r="C4" s="543">
        <v>230</v>
      </c>
    </row>
    <row r="5" spans="1:5" s="81" customFormat="1" ht="19.5" customHeight="1" x14ac:dyDescent="0.15">
      <c r="A5" s="544">
        <v>28</v>
      </c>
      <c r="B5" s="545">
        <v>232</v>
      </c>
      <c r="C5" s="546">
        <v>250</v>
      </c>
    </row>
    <row r="6" spans="1:5" s="81" customFormat="1" ht="19.5" customHeight="1" x14ac:dyDescent="0.15">
      <c r="A6" s="544">
        <v>29</v>
      </c>
      <c r="B6" s="545">
        <v>255</v>
      </c>
      <c r="C6" s="546">
        <v>275</v>
      </c>
    </row>
    <row r="7" spans="1:5" s="82" customFormat="1" ht="19.5" customHeight="1" x14ac:dyDescent="0.15">
      <c r="A7" s="544">
        <v>30</v>
      </c>
      <c r="B7" s="545">
        <v>266</v>
      </c>
      <c r="C7" s="546">
        <v>284</v>
      </c>
    </row>
    <row r="8" spans="1:5" s="82" customFormat="1" ht="19.5" customHeight="1" thickBot="1" x14ac:dyDescent="0.2">
      <c r="A8" s="547" t="s">
        <v>558</v>
      </c>
      <c r="B8" s="548">
        <v>299</v>
      </c>
      <c r="C8" s="549">
        <v>325</v>
      </c>
    </row>
    <row r="9" spans="1:5" x14ac:dyDescent="0.15">
      <c r="A9" s="83"/>
      <c r="B9" s="80"/>
      <c r="C9" s="20" t="s">
        <v>466</v>
      </c>
    </row>
    <row r="12" spans="1:5" x14ac:dyDescent="0.15">
      <c r="A12" s="1"/>
      <c r="C12" s="3"/>
    </row>
    <row r="13" spans="1:5" x14ac:dyDescent="0.15">
      <c r="A13" s="1"/>
    </row>
    <row r="14" spans="1:5" x14ac:dyDescent="0.15">
      <c r="A14" s="1"/>
    </row>
    <row r="15" spans="1:5" x14ac:dyDescent="0.15">
      <c r="A15" s="1"/>
    </row>
    <row r="16" spans="1:5" x14ac:dyDescent="0.15">
      <c r="A16" s="1"/>
      <c r="B16" s="3"/>
      <c r="C16" s="3"/>
    </row>
    <row r="17" spans="1:3" x14ac:dyDescent="0.15">
      <c r="A17" s="1"/>
      <c r="B17" s="3"/>
      <c r="C17" s="3"/>
    </row>
    <row r="18" spans="1:3" x14ac:dyDescent="0.15">
      <c r="A18" s="1"/>
      <c r="B18" s="3"/>
      <c r="C18" s="3"/>
    </row>
    <row r="19" spans="1:3" x14ac:dyDescent="0.15">
      <c r="A19" s="1"/>
      <c r="B19" s="3"/>
      <c r="C19" s="3"/>
    </row>
    <row r="20" spans="1:3" x14ac:dyDescent="0.15">
      <c r="A20" s="1"/>
      <c r="B20" s="3"/>
      <c r="C20" s="3"/>
    </row>
    <row r="21" spans="1:3" x14ac:dyDescent="0.15">
      <c r="A21" s="1"/>
      <c r="B21" s="3"/>
      <c r="C21" s="3"/>
    </row>
    <row r="22" spans="1:3" x14ac:dyDescent="0.15">
      <c r="A22" s="1"/>
      <c r="B22" s="3"/>
      <c r="C22" s="3"/>
    </row>
    <row r="23" spans="1:3" x14ac:dyDescent="0.15">
      <c r="A23" s="1"/>
      <c r="B23" s="3"/>
      <c r="C23" s="3"/>
    </row>
    <row r="24" spans="1:3" x14ac:dyDescent="0.15">
      <c r="A24" s="1"/>
      <c r="B24" s="3"/>
      <c r="C24" s="3"/>
    </row>
    <row r="25" spans="1:3" x14ac:dyDescent="0.15">
      <c r="A25" s="1"/>
      <c r="B25" s="3"/>
      <c r="C25" s="3"/>
    </row>
    <row r="26" spans="1:3" x14ac:dyDescent="0.15">
      <c r="A26" s="1"/>
      <c r="B26" s="3"/>
      <c r="C26" s="3"/>
    </row>
    <row r="27" spans="1:3" x14ac:dyDescent="0.15">
      <c r="A27" s="1"/>
      <c r="B27" s="3"/>
      <c r="C27" s="3"/>
    </row>
    <row r="28" spans="1:3" x14ac:dyDescent="0.15">
      <c r="A28" s="1"/>
      <c r="B28" s="3"/>
      <c r="C28" s="3"/>
    </row>
    <row r="29" spans="1:3" x14ac:dyDescent="0.15">
      <c r="A29" s="1"/>
      <c r="B29" s="3"/>
      <c r="C29" s="3"/>
    </row>
    <row r="30" spans="1:3" x14ac:dyDescent="0.15">
      <c r="A30" s="1"/>
      <c r="B30" s="3"/>
      <c r="C30" s="3"/>
    </row>
    <row r="31" spans="1:3" x14ac:dyDescent="0.15">
      <c r="B31" s="3"/>
    </row>
  </sheetData>
  <mergeCells count="2">
    <mergeCell ref="A2:A3"/>
    <mergeCell ref="B2:C2"/>
  </mergeCells>
  <phoneticPr fontId="28"/>
  <hyperlinks>
    <hyperlink ref="E1" location="目次!A1" display="目次"/>
  </hyperlinks>
  <pageMargins left="0.86614173228346458" right="0.86614173228346458" top="0.70866141732283472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/>
  </sheetViews>
  <sheetFormatPr defaultRowHeight="13.5" x14ac:dyDescent="0.15"/>
  <cols>
    <col min="1" max="1" width="17.375" style="18" customWidth="1"/>
    <col min="2" max="3" width="15.25" style="18" customWidth="1"/>
    <col min="4" max="5" width="15.25" style="5" customWidth="1"/>
    <col min="6" max="16384" width="9" style="5"/>
  </cols>
  <sheetData>
    <row r="1" spans="1:5" ht="15" thickBot="1" x14ac:dyDescent="0.2">
      <c r="A1" s="550" t="s">
        <v>441</v>
      </c>
      <c r="B1" s="491"/>
      <c r="C1" s="551" t="s">
        <v>221</v>
      </c>
      <c r="E1" s="152" t="s">
        <v>447</v>
      </c>
    </row>
    <row r="2" spans="1:5" x14ac:dyDescent="0.15">
      <c r="A2" s="552" t="s">
        <v>222</v>
      </c>
      <c r="B2" s="552" t="s">
        <v>223</v>
      </c>
      <c r="C2" s="553" t="s">
        <v>224</v>
      </c>
    </row>
    <row r="3" spans="1:5" x14ac:dyDescent="0.15">
      <c r="A3" s="554">
        <v>27</v>
      </c>
      <c r="B3" s="555">
        <v>7565</v>
      </c>
      <c r="C3" s="556">
        <v>13213</v>
      </c>
    </row>
    <row r="4" spans="1:5" x14ac:dyDescent="0.15">
      <c r="A4" s="557">
        <v>28</v>
      </c>
      <c r="B4" s="558">
        <v>7440</v>
      </c>
      <c r="C4" s="559">
        <v>13007</v>
      </c>
    </row>
    <row r="5" spans="1:5" x14ac:dyDescent="0.15">
      <c r="A5" s="557">
        <v>29</v>
      </c>
      <c r="B5" s="558">
        <v>7262</v>
      </c>
      <c r="C5" s="559">
        <v>12718</v>
      </c>
    </row>
    <row r="6" spans="1:5" x14ac:dyDescent="0.15">
      <c r="A6" s="557">
        <v>30</v>
      </c>
      <c r="B6" s="558">
        <v>7061</v>
      </c>
      <c r="C6" s="559">
        <v>12360</v>
      </c>
    </row>
    <row r="7" spans="1:5" ht="14.25" thickBot="1" x14ac:dyDescent="0.2">
      <c r="A7" s="560" t="s">
        <v>559</v>
      </c>
      <c r="B7" s="561">
        <v>6907</v>
      </c>
      <c r="C7" s="562">
        <v>12054</v>
      </c>
    </row>
    <row r="8" spans="1:5" x14ac:dyDescent="0.15">
      <c r="C8" s="84" t="s">
        <v>140</v>
      </c>
    </row>
  </sheetData>
  <phoneticPr fontId="28"/>
  <hyperlinks>
    <hyperlink ref="E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workbookViewId="0"/>
  </sheetViews>
  <sheetFormatPr defaultRowHeight="13.5" x14ac:dyDescent="0.15"/>
  <cols>
    <col min="1" max="1" width="17.5" style="58" customWidth="1"/>
    <col min="2" max="2" width="4.125" style="58" customWidth="1"/>
    <col min="3" max="3" width="20.25" style="58" customWidth="1"/>
    <col min="4" max="5" width="8.5" style="58" customWidth="1"/>
    <col min="6" max="6" width="11.25" style="107" customWidth="1"/>
    <col min="7" max="7" width="12.75" style="8" customWidth="1"/>
    <col min="8" max="8" width="9.5" style="58" customWidth="1"/>
    <col min="9" max="16384" width="9" style="8"/>
  </cols>
  <sheetData>
    <row r="1" spans="1:11" ht="18" customHeight="1" thickBot="1" x14ac:dyDescent="0.2">
      <c r="A1" s="54" t="s">
        <v>225</v>
      </c>
      <c r="B1" s="55"/>
      <c r="C1" s="55"/>
      <c r="D1" s="127"/>
      <c r="E1" s="127"/>
      <c r="F1" s="138"/>
      <c r="G1" s="137"/>
      <c r="H1" s="57" t="s">
        <v>526</v>
      </c>
      <c r="J1" s="159" t="s">
        <v>447</v>
      </c>
    </row>
    <row r="2" spans="1:11" ht="18.75" customHeight="1" x14ac:dyDescent="0.15">
      <c r="A2" s="61" t="s">
        <v>226</v>
      </c>
      <c r="B2" s="136" t="s">
        <v>23</v>
      </c>
      <c r="C2" s="6" t="s">
        <v>90</v>
      </c>
      <c r="D2" s="7" t="s">
        <v>227</v>
      </c>
      <c r="E2" s="7" t="s">
        <v>425</v>
      </c>
      <c r="F2" s="85" t="s">
        <v>228</v>
      </c>
      <c r="G2" s="6" t="s">
        <v>229</v>
      </c>
      <c r="H2" s="135" t="s">
        <v>230</v>
      </c>
    </row>
    <row r="3" spans="1:11" s="92" customFormat="1" ht="10.5" customHeight="1" x14ac:dyDescent="0.15">
      <c r="A3" s="134"/>
      <c r="B3" s="86" t="s">
        <v>231</v>
      </c>
      <c r="C3" s="87"/>
      <c r="D3" s="88" t="s">
        <v>527</v>
      </c>
      <c r="E3" s="88" t="s">
        <v>527</v>
      </c>
      <c r="F3" s="89"/>
      <c r="G3" s="90"/>
      <c r="H3" s="91"/>
    </row>
    <row r="4" spans="1:11" s="14" customFormat="1" x14ac:dyDescent="0.15">
      <c r="A4" s="93" t="s">
        <v>528</v>
      </c>
      <c r="B4" s="48">
        <v>70</v>
      </c>
      <c r="C4" s="94" t="s">
        <v>232</v>
      </c>
      <c r="D4" s="95">
        <v>1358.41</v>
      </c>
      <c r="E4" s="96">
        <v>302.22000000000003</v>
      </c>
      <c r="F4" s="97" t="s">
        <v>233</v>
      </c>
      <c r="G4" s="98" t="s">
        <v>234</v>
      </c>
      <c r="H4" s="99">
        <v>31868</v>
      </c>
    </row>
    <row r="5" spans="1:11" s="14" customFormat="1" x14ac:dyDescent="0.15">
      <c r="A5" s="93" t="s">
        <v>424</v>
      </c>
      <c r="B5" s="48">
        <v>80</v>
      </c>
      <c r="C5" s="94" t="s">
        <v>235</v>
      </c>
      <c r="D5" s="96">
        <v>874</v>
      </c>
      <c r="E5" s="96">
        <v>378.2</v>
      </c>
      <c r="F5" s="97" t="s">
        <v>233</v>
      </c>
      <c r="G5" s="98" t="s">
        <v>236</v>
      </c>
      <c r="H5" s="99">
        <v>32599</v>
      </c>
      <c r="K5" s="146"/>
    </row>
    <row r="6" spans="1:11" s="14" customFormat="1" x14ac:dyDescent="0.15">
      <c r="A6" s="93" t="s">
        <v>237</v>
      </c>
      <c r="B6" s="48">
        <v>50</v>
      </c>
      <c r="C6" s="94" t="s">
        <v>238</v>
      </c>
      <c r="D6" s="95">
        <v>1076</v>
      </c>
      <c r="E6" s="96">
        <v>309.32</v>
      </c>
      <c r="F6" s="97" t="s">
        <v>239</v>
      </c>
      <c r="G6" s="98" t="s">
        <v>236</v>
      </c>
      <c r="H6" s="99">
        <v>33329</v>
      </c>
    </row>
    <row r="7" spans="1:11" s="14" customFormat="1" x14ac:dyDescent="0.15">
      <c r="A7" s="216" t="s">
        <v>240</v>
      </c>
      <c r="B7" s="48">
        <v>50</v>
      </c>
      <c r="C7" s="94" t="s">
        <v>241</v>
      </c>
      <c r="D7" s="95">
        <v>1354.51</v>
      </c>
      <c r="E7" s="96">
        <v>307.92</v>
      </c>
      <c r="F7" s="97" t="s">
        <v>239</v>
      </c>
      <c r="G7" s="98" t="s">
        <v>236</v>
      </c>
      <c r="H7" s="99">
        <v>36617</v>
      </c>
    </row>
    <row r="8" spans="1:11" s="17" customFormat="1" x14ac:dyDescent="0.15">
      <c r="A8" s="216" t="s">
        <v>242</v>
      </c>
      <c r="B8" s="48">
        <v>50</v>
      </c>
      <c r="C8" s="94" t="s">
        <v>243</v>
      </c>
      <c r="D8" s="96">
        <v>793.95</v>
      </c>
      <c r="E8" s="96">
        <v>344.2</v>
      </c>
      <c r="F8" s="97" t="s">
        <v>239</v>
      </c>
      <c r="G8" s="98" t="s">
        <v>236</v>
      </c>
      <c r="H8" s="99">
        <v>36617</v>
      </c>
    </row>
    <row r="9" spans="1:11" s="17" customFormat="1" ht="6" customHeight="1" x14ac:dyDescent="0.15">
      <c r="A9" s="216"/>
      <c r="B9" s="48"/>
      <c r="C9" s="94"/>
      <c r="D9" s="96"/>
      <c r="E9" s="96"/>
      <c r="F9" s="97"/>
      <c r="G9" s="98"/>
      <c r="H9" s="99"/>
    </row>
    <row r="10" spans="1:11" s="14" customFormat="1" x14ac:dyDescent="0.15">
      <c r="A10" s="216" t="s">
        <v>244</v>
      </c>
      <c r="B10" s="48">
        <v>30</v>
      </c>
      <c r="C10" s="94" t="s">
        <v>245</v>
      </c>
      <c r="D10" s="96">
        <v>606.4</v>
      </c>
      <c r="E10" s="96">
        <v>265.95</v>
      </c>
      <c r="F10" s="97" t="s">
        <v>246</v>
      </c>
      <c r="G10" s="98" t="s">
        <v>236</v>
      </c>
      <c r="H10" s="99">
        <v>28216</v>
      </c>
    </row>
    <row r="11" spans="1:11" s="14" customFormat="1" x14ac:dyDescent="0.15">
      <c r="A11" s="216" t="s">
        <v>247</v>
      </c>
      <c r="B11" s="48">
        <v>40</v>
      </c>
      <c r="C11" s="94" t="s">
        <v>248</v>
      </c>
      <c r="D11" s="95">
        <v>1328</v>
      </c>
      <c r="E11" s="96">
        <v>337.77</v>
      </c>
      <c r="F11" s="97" t="s">
        <v>233</v>
      </c>
      <c r="G11" s="98" t="s">
        <v>236</v>
      </c>
      <c r="H11" s="99">
        <v>30407</v>
      </c>
    </row>
    <row r="12" spans="1:11" s="14" customFormat="1" x14ac:dyDescent="0.15">
      <c r="A12" s="133" t="s">
        <v>249</v>
      </c>
      <c r="B12" s="48">
        <v>100</v>
      </c>
      <c r="C12" s="94" t="s">
        <v>250</v>
      </c>
      <c r="D12" s="95">
        <v>1529</v>
      </c>
      <c r="E12" s="96">
        <v>863.33</v>
      </c>
      <c r="F12" s="97" t="s">
        <v>251</v>
      </c>
      <c r="G12" s="98" t="s">
        <v>236</v>
      </c>
      <c r="H12" s="99">
        <v>35567</v>
      </c>
    </row>
    <row r="13" spans="1:11" s="14" customFormat="1" x14ac:dyDescent="0.15">
      <c r="A13" s="216" t="s">
        <v>252</v>
      </c>
      <c r="B13" s="48">
        <v>30</v>
      </c>
      <c r="C13" s="94" t="s">
        <v>253</v>
      </c>
      <c r="D13" s="96"/>
      <c r="E13" s="96">
        <v>101.52</v>
      </c>
      <c r="F13" s="97" t="s">
        <v>254</v>
      </c>
      <c r="G13" s="98" t="s">
        <v>255</v>
      </c>
      <c r="H13" s="99">
        <v>35521</v>
      </c>
    </row>
    <row r="14" spans="1:11" s="14" customFormat="1" x14ac:dyDescent="0.15">
      <c r="A14" s="216" t="s">
        <v>256</v>
      </c>
      <c r="B14" s="48">
        <v>25</v>
      </c>
      <c r="C14" s="94" t="s">
        <v>257</v>
      </c>
      <c r="D14" s="96"/>
      <c r="E14" s="96">
        <v>78.88</v>
      </c>
      <c r="F14" s="97" t="s">
        <v>254</v>
      </c>
      <c r="G14" s="98" t="s">
        <v>236</v>
      </c>
      <c r="H14" s="99">
        <v>35660</v>
      </c>
    </row>
    <row r="15" spans="1:11" s="14" customFormat="1" ht="6" customHeight="1" x14ac:dyDescent="0.15">
      <c r="A15" s="216"/>
      <c r="B15" s="48"/>
      <c r="C15" s="94"/>
      <c r="D15" s="96"/>
      <c r="E15" s="96"/>
      <c r="F15" s="97"/>
      <c r="G15" s="98"/>
      <c r="H15" s="99"/>
    </row>
    <row r="16" spans="1:11" s="14" customFormat="1" x14ac:dyDescent="0.15">
      <c r="A16" s="216" t="s">
        <v>258</v>
      </c>
      <c r="B16" s="48">
        <v>25</v>
      </c>
      <c r="C16" s="94" t="s">
        <v>259</v>
      </c>
      <c r="D16" s="96">
        <v>124.2</v>
      </c>
      <c r="E16" s="96">
        <v>56.28</v>
      </c>
      <c r="F16" s="97" t="s">
        <v>254</v>
      </c>
      <c r="G16" s="98" t="s">
        <v>236</v>
      </c>
      <c r="H16" s="99">
        <v>35947</v>
      </c>
    </row>
    <row r="17" spans="1:8" s="45" customFormat="1" x14ac:dyDescent="0.15">
      <c r="A17" s="133" t="s">
        <v>260</v>
      </c>
      <c r="B17" s="48">
        <v>100</v>
      </c>
      <c r="C17" s="94" t="s">
        <v>261</v>
      </c>
      <c r="D17" s="96">
        <v>922.24</v>
      </c>
      <c r="E17" s="96">
        <v>533.29</v>
      </c>
      <c r="F17" s="97" t="s">
        <v>254</v>
      </c>
      <c r="G17" s="100" t="s">
        <v>262</v>
      </c>
      <c r="H17" s="99">
        <v>38078</v>
      </c>
    </row>
    <row r="18" spans="1:8" s="45" customFormat="1" x14ac:dyDescent="0.15">
      <c r="A18" s="216" t="s">
        <v>263</v>
      </c>
      <c r="B18" s="48">
        <v>25</v>
      </c>
      <c r="C18" s="94" t="s">
        <v>264</v>
      </c>
      <c r="D18" s="96"/>
      <c r="E18" s="96">
        <v>67.59</v>
      </c>
      <c r="F18" s="97" t="s">
        <v>265</v>
      </c>
      <c r="G18" s="98" t="s">
        <v>255</v>
      </c>
      <c r="H18" s="99">
        <v>37135</v>
      </c>
    </row>
    <row r="19" spans="1:8" s="45" customFormat="1" x14ac:dyDescent="0.15">
      <c r="A19" s="216" t="s">
        <v>266</v>
      </c>
      <c r="B19" s="48">
        <v>25</v>
      </c>
      <c r="C19" s="94" t="s">
        <v>267</v>
      </c>
      <c r="D19" s="96"/>
      <c r="E19" s="96">
        <v>299.81</v>
      </c>
      <c r="F19" s="97" t="s">
        <v>239</v>
      </c>
      <c r="G19" s="98" t="s">
        <v>529</v>
      </c>
      <c r="H19" s="99">
        <v>38443</v>
      </c>
    </row>
    <row r="20" spans="1:8" s="45" customFormat="1" x14ac:dyDescent="0.15">
      <c r="A20" s="216" t="s">
        <v>268</v>
      </c>
      <c r="B20" s="48">
        <v>30</v>
      </c>
      <c r="C20" s="94" t="s">
        <v>269</v>
      </c>
      <c r="D20" s="96">
        <v>401.04</v>
      </c>
      <c r="E20" s="96">
        <v>88.39</v>
      </c>
      <c r="F20" s="97" t="s">
        <v>254</v>
      </c>
      <c r="G20" s="98" t="s">
        <v>529</v>
      </c>
      <c r="H20" s="99">
        <v>38808</v>
      </c>
    </row>
    <row r="21" spans="1:8" s="45" customFormat="1" ht="6" customHeight="1" x14ac:dyDescent="0.15">
      <c r="A21" s="216"/>
      <c r="B21" s="48"/>
      <c r="C21" s="94"/>
      <c r="D21" s="96"/>
      <c r="E21" s="96"/>
      <c r="F21" s="97"/>
      <c r="G21" s="98"/>
      <c r="H21" s="99"/>
    </row>
    <row r="22" spans="1:8" s="45" customFormat="1" x14ac:dyDescent="0.15">
      <c r="A22" s="216" t="s">
        <v>270</v>
      </c>
      <c r="B22" s="48">
        <v>20</v>
      </c>
      <c r="C22" s="94" t="s">
        <v>271</v>
      </c>
      <c r="D22" s="96"/>
      <c r="E22" s="96">
        <v>45</v>
      </c>
      <c r="F22" s="97" t="s">
        <v>239</v>
      </c>
      <c r="G22" s="98" t="s">
        <v>529</v>
      </c>
      <c r="H22" s="99">
        <v>38808</v>
      </c>
    </row>
    <row r="23" spans="1:8" s="45" customFormat="1" x14ac:dyDescent="0.15">
      <c r="A23" s="216" t="s">
        <v>272</v>
      </c>
      <c r="B23" s="48">
        <v>15</v>
      </c>
      <c r="C23" s="94" t="s">
        <v>273</v>
      </c>
      <c r="D23" s="96"/>
      <c r="E23" s="96">
        <v>43.74</v>
      </c>
      <c r="F23" s="97" t="s">
        <v>239</v>
      </c>
      <c r="G23" s="98" t="s">
        <v>529</v>
      </c>
      <c r="H23" s="99">
        <v>38808</v>
      </c>
    </row>
    <row r="24" spans="1:8" s="45" customFormat="1" x14ac:dyDescent="0.15">
      <c r="A24" s="215" t="s">
        <v>274</v>
      </c>
      <c r="B24" s="47">
        <v>40</v>
      </c>
      <c r="C24" s="94" t="s">
        <v>275</v>
      </c>
      <c r="D24" s="96"/>
      <c r="E24" s="96">
        <v>265.14</v>
      </c>
      <c r="F24" s="97" t="s">
        <v>265</v>
      </c>
      <c r="G24" s="98" t="s">
        <v>529</v>
      </c>
      <c r="H24" s="99">
        <v>39173</v>
      </c>
    </row>
    <row r="25" spans="1:8" s="17" customFormat="1" ht="13.5" customHeight="1" x14ac:dyDescent="0.15">
      <c r="A25" s="215" t="s">
        <v>276</v>
      </c>
      <c r="B25" s="47">
        <v>40</v>
      </c>
      <c r="C25" s="94" t="s">
        <v>277</v>
      </c>
      <c r="D25" s="96"/>
      <c r="E25" s="96">
        <v>148.80000000000001</v>
      </c>
      <c r="F25" s="97" t="s">
        <v>265</v>
      </c>
      <c r="G25" s="98" t="s">
        <v>529</v>
      </c>
      <c r="H25" s="99">
        <v>39539</v>
      </c>
    </row>
    <row r="26" spans="1:8" s="17" customFormat="1" ht="13.5" customHeight="1" x14ac:dyDescent="0.15">
      <c r="A26" s="215" t="s">
        <v>278</v>
      </c>
      <c r="B26" s="47">
        <v>40</v>
      </c>
      <c r="C26" s="94" t="s">
        <v>279</v>
      </c>
      <c r="D26" s="96"/>
      <c r="E26" s="96">
        <v>300.29000000000002</v>
      </c>
      <c r="F26" s="97" t="s">
        <v>239</v>
      </c>
      <c r="G26" s="98" t="s">
        <v>529</v>
      </c>
      <c r="H26" s="99">
        <v>41730</v>
      </c>
    </row>
    <row r="27" spans="1:8" s="17" customFormat="1" ht="13.5" customHeight="1" x14ac:dyDescent="0.15">
      <c r="A27" s="215" t="s">
        <v>280</v>
      </c>
      <c r="B27" s="47">
        <v>30</v>
      </c>
      <c r="C27" s="94" t="s">
        <v>281</v>
      </c>
      <c r="D27" s="96"/>
      <c r="E27" s="96"/>
      <c r="F27" s="97"/>
      <c r="G27" s="98"/>
      <c r="H27" s="99"/>
    </row>
    <row r="28" spans="1:8" s="17" customFormat="1" ht="13.5" customHeight="1" thickBot="1" x14ac:dyDescent="0.2">
      <c r="A28" s="132" t="s">
        <v>282</v>
      </c>
      <c r="B28" s="101">
        <v>20</v>
      </c>
      <c r="C28" s="102" t="s">
        <v>283</v>
      </c>
      <c r="D28" s="103"/>
      <c r="E28" s="103"/>
      <c r="F28" s="104"/>
      <c r="G28" s="105"/>
      <c r="H28" s="106"/>
    </row>
    <row r="29" spans="1:8" x14ac:dyDescent="0.15">
      <c r="H29" s="59" t="s">
        <v>284</v>
      </c>
    </row>
    <row r="30" spans="1:8" ht="18" customHeight="1" x14ac:dyDescent="0.15">
      <c r="G30" s="59"/>
      <c r="H30" s="8"/>
    </row>
    <row r="31" spans="1:8" ht="18" customHeight="1" x14ac:dyDescent="0.15">
      <c r="D31" s="72"/>
      <c r="E31" s="72"/>
      <c r="F31" s="108"/>
      <c r="G31" s="66"/>
      <c r="H31" s="72"/>
    </row>
    <row r="32" spans="1:8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</sheetData>
  <phoneticPr fontId="28"/>
  <hyperlinks>
    <hyperlink ref="J1" location="目次!A1" display="目次"/>
  </hyperlinks>
  <pageMargins left="0.78740157480314965" right="0.3543307086614173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>
      <selection activeCell="G1" sqref="G1"/>
    </sheetView>
  </sheetViews>
  <sheetFormatPr defaultRowHeight="13.5" x14ac:dyDescent="0.15"/>
  <cols>
    <col min="1" max="1" width="23.375" style="18" customWidth="1"/>
    <col min="2" max="2" width="21.875" style="18" customWidth="1"/>
    <col min="3" max="3" width="10.375" style="18" customWidth="1"/>
    <col min="4" max="4" width="7.625" style="18" customWidth="1"/>
    <col min="5" max="5" width="21.625" style="5" customWidth="1"/>
    <col min="6" max="16384" width="9" style="5"/>
  </cols>
  <sheetData>
    <row r="1" spans="1:7" ht="18" customHeight="1" thickBot="1" x14ac:dyDescent="0.2">
      <c r="A1" s="371" t="s">
        <v>285</v>
      </c>
      <c r="B1" s="358"/>
      <c r="C1" s="563"/>
      <c r="D1" s="563"/>
      <c r="E1" s="564" t="s">
        <v>560</v>
      </c>
      <c r="F1" s="223"/>
      <c r="G1" s="152" t="s">
        <v>447</v>
      </c>
    </row>
    <row r="2" spans="1:7" s="8" customFormat="1" x14ac:dyDescent="0.15">
      <c r="A2" s="565" t="s">
        <v>530</v>
      </c>
      <c r="B2" s="390" t="s">
        <v>90</v>
      </c>
      <c r="C2" s="566" t="s">
        <v>286</v>
      </c>
      <c r="D2" s="567" t="s">
        <v>287</v>
      </c>
      <c r="E2" s="568"/>
      <c r="F2" s="32"/>
    </row>
    <row r="3" spans="1:7" s="8" customFormat="1" ht="21.75" customHeight="1" x14ac:dyDescent="0.15">
      <c r="A3" s="569" t="s">
        <v>288</v>
      </c>
      <c r="B3" s="570" t="s">
        <v>289</v>
      </c>
      <c r="C3" s="381" t="s">
        <v>290</v>
      </c>
      <c r="D3" s="381" t="s">
        <v>531</v>
      </c>
      <c r="E3" s="571" t="s">
        <v>532</v>
      </c>
      <c r="F3" s="32"/>
    </row>
    <row r="4" spans="1:7" s="8" customFormat="1" ht="21.75" customHeight="1" x14ac:dyDescent="0.15">
      <c r="A4" s="572" t="s">
        <v>291</v>
      </c>
      <c r="B4" s="573" t="s">
        <v>292</v>
      </c>
      <c r="C4" s="574" t="s">
        <v>290</v>
      </c>
      <c r="D4" s="574" t="s">
        <v>293</v>
      </c>
      <c r="E4" s="575" t="s">
        <v>294</v>
      </c>
      <c r="F4" s="32"/>
    </row>
    <row r="5" spans="1:7" s="8" customFormat="1" ht="21.75" customHeight="1" x14ac:dyDescent="0.15">
      <c r="A5" s="572" t="s">
        <v>295</v>
      </c>
      <c r="B5" s="573" t="s">
        <v>296</v>
      </c>
      <c r="C5" s="574" t="s">
        <v>290</v>
      </c>
      <c r="D5" s="574" t="s">
        <v>533</v>
      </c>
      <c r="E5" s="575" t="s">
        <v>534</v>
      </c>
      <c r="F5" s="32"/>
    </row>
    <row r="6" spans="1:7" s="8" customFormat="1" ht="21" customHeight="1" x14ac:dyDescent="0.15">
      <c r="A6" s="572" t="s">
        <v>429</v>
      </c>
      <c r="B6" s="573" t="s">
        <v>561</v>
      </c>
      <c r="C6" s="574" t="s">
        <v>290</v>
      </c>
      <c r="D6" s="574" t="s">
        <v>293</v>
      </c>
      <c r="E6" s="575" t="s">
        <v>562</v>
      </c>
      <c r="F6" s="32"/>
    </row>
    <row r="7" spans="1:7" s="45" customFormat="1" ht="21.75" customHeight="1" thickBot="1" x14ac:dyDescent="0.2">
      <c r="A7" s="576" t="s">
        <v>428</v>
      </c>
      <c r="B7" s="577" t="s">
        <v>427</v>
      </c>
      <c r="C7" s="578" t="s">
        <v>290</v>
      </c>
      <c r="D7" s="578" t="s">
        <v>293</v>
      </c>
      <c r="E7" s="579" t="s">
        <v>426</v>
      </c>
    </row>
    <row r="8" spans="1:7" ht="14.25" customHeight="1" x14ac:dyDescent="0.15">
      <c r="A8" s="491"/>
      <c r="B8" s="491"/>
      <c r="C8" s="491"/>
      <c r="D8" s="491"/>
      <c r="E8" s="492" t="s">
        <v>297</v>
      </c>
      <c r="F8" s="27"/>
    </row>
    <row r="9" spans="1:7" ht="18" customHeight="1" x14ac:dyDescent="0.15">
      <c r="E9" s="27"/>
      <c r="F9" s="27"/>
    </row>
    <row r="10" spans="1:7" ht="18" customHeight="1" x14ac:dyDescent="0.15">
      <c r="E10" s="109"/>
      <c r="F10" s="27"/>
    </row>
    <row r="11" spans="1:7" ht="18" customHeight="1" x14ac:dyDescent="0.15">
      <c r="A11" s="110"/>
    </row>
    <row r="12" spans="1:7" ht="18" customHeight="1" x14ac:dyDescent="0.15"/>
    <row r="13" spans="1:7" ht="18" customHeight="1" x14ac:dyDescent="0.15"/>
    <row r="14" spans="1:7" ht="18" customHeight="1" x14ac:dyDescent="0.15"/>
    <row r="15" spans="1:7" ht="18" customHeight="1" x14ac:dyDescent="0.15"/>
    <row r="16" spans="1:7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</sheetData>
  <phoneticPr fontId="28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>
      <selection activeCell="O1" sqref="O1"/>
    </sheetView>
  </sheetViews>
  <sheetFormatPr defaultRowHeight="13.5" x14ac:dyDescent="0.15"/>
  <cols>
    <col min="1" max="2" width="5.625" style="18" customWidth="1"/>
    <col min="3" max="3" width="10.25" style="18" customWidth="1"/>
    <col min="4" max="9" width="5.625" style="18" customWidth="1"/>
    <col min="10" max="10" width="8.375" style="18" customWidth="1"/>
    <col min="11" max="12" width="6.125" style="18" customWidth="1"/>
    <col min="13" max="13" width="8.25" style="118" customWidth="1"/>
    <col min="14" max="16384" width="9" style="5"/>
  </cols>
  <sheetData>
    <row r="1" spans="1:15" s="27" customFormat="1" ht="18" customHeight="1" thickBot="1" x14ac:dyDescent="0.2">
      <c r="A1" s="371" t="s">
        <v>535</v>
      </c>
      <c r="B1" s="358"/>
      <c r="C1" s="358"/>
      <c r="D1" s="358"/>
      <c r="E1" s="563"/>
      <c r="F1" s="563"/>
      <c r="G1" s="563"/>
      <c r="H1" s="563"/>
      <c r="I1" s="563"/>
      <c r="J1" s="563"/>
      <c r="K1" s="563"/>
      <c r="L1" s="563"/>
      <c r="M1" s="580" t="s">
        <v>551</v>
      </c>
      <c r="O1" s="152" t="s">
        <v>447</v>
      </c>
    </row>
    <row r="2" spans="1:15" s="27" customFormat="1" ht="13.5" customHeight="1" x14ac:dyDescent="0.15">
      <c r="A2" s="581" t="s">
        <v>298</v>
      </c>
      <c r="B2" s="582"/>
      <c r="C2" s="583"/>
      <c r="D2" s="430">
        <v>1</v>
      </c>
      <c r="E2" s="430">
        <v>2</v>
      </c>
      <c r="F2" s="430">
        <v>3</v>
      </c>
      <c r="G2" s="430">
        <v>4</v>
      </c>
      <c r="H2" s="430">
        <v>5</v>
      </c>
      <c r="I2" s="430">
        <v>6</v>
      </c>
      <c r="J2" s="584" t="s">
        <v>299</v>
      </c>
      <c r="K2" s="430" t="s">
        <v>300</v>
      </c>
      <c r="L2" s="430" t="s">
        <v>301</v>
      </c>
      <c r="M2" s="585" t="s">
        <v>302</v>
      </c>
      <c r="N2" s="32"/>
    </row>
    <row r="3" spans="1:15" s="27" customFormat="1" x14ac:dyDescent="0.15">
      <c r="A3" s="586"/>
      <c r="B3" s="586"/>
      <c r="C3" s="587"/>
      <c r="D3" s="436"/>
      <c r="E3" s="436"/>
      <c r="F3" s="436"/>
      <c r="G3" s="436"/>
      <c r="H3" s="436"/>
      <c r="I3" s="436"/>
      <c r="J3" s="588"/>
      <c r="K3" s="436"/>
      <c r="L3" s="436"/>
      <c r="M3" s="589"/>
      <c r="N3" s="32"/>
    </row>
    <row r="4" spans="1:15" s="113" customFormat="1" ht="15" customHeight="1" x14ac:dyDescent="0.15">
      <c r="A4" s="590" t="s">
        <v>303</v>
      </c>
      <c r="B4" s="590"/>
      <c r="C4" s="591"/>
      <c r="D4" s="592">
        <f t="shared" ref="D4:I4" si="0">SUM(D5:D15)</f>
        <v>1111</v>
      </c>
      <c r="E4" s="593">
        <f t="shared" si="0"/>
        <v>665</v>
      </c>
      <c r="F4" s="593">
        <f t="shared" si="0"/>
        <v>1139</v>
      </c>
      <c r="G4" s="593">
        <f t="shared" si="0"/>
        <v>1297</v>
      </c>
      <c r="H4" s="593">
        <f t="shared" si="0"/>
        <v>400</v>
      </c>
      <c r="I4" s="593">
        <f t="shared" si="0"/>
        <v>622</v>
      </c>
      <c r="J4" s="593">
        <f>SUM(J5:J15)</f>
        <v>5234</v>
      </c>
      <c r="K4" s="593">
        <f>SUM(K5:K15)</f>
        <v>2363</v>
      </c>
      <c r="L4" s="593">
        <f>SUM(L5:L15)</f>
        <v>2871</v>
      </c>
      <c r="M4" s="594">
        <f>J4/J4*100</f>
        <v>100</v>
      </c>
      <c r="N4" s="139"/>
      <c r="O4" s="112"/>
    </row>
    <row r="5" spans="1:15" s="114" customFormat="1" ht="15" customHeight="1" x14ac:dyDescent="0.15">
      <c r="A5" s="595" t="s">
        <v>304</v>
      </c>
      <c r="B5" s="595"/>
      <c r="C5" s="596"/>
      <c r="D5" s="597">
        <v>59</v>
      </c>
      <c r="E5" s="226">
        <v>65</v>
      </c>
      <c r="F5" s="226">
        <v>23</v>
      </c>
      <c r="G5" s="226">
        <v>19</v>
      </c>
      <c r="H5" s="226">
        <v>35</v>
      </c>
      <c r="I5" s="226">
        <v>34</v>
      </c>
      <c r="J5" s="369">
        <v>235</v>
      </c>
      <c r="K5" s="226">
        <v>109</v>
      </c>
      <c r="L5" s="226">
        <v>126</v>
      </c>
      <c r="M5" s="594">
        <f>J5/J4*100</f>
        <v>4.4898739014138327</v>
      </c>
      <c r="N5" s="111"/>
      <c r="O5" s="147"/>
    </row>
    <row r="6" spans="1:15" s="114" customFormat="1" ht="15" customHeight="1" x14ac:dyDescent="0.15">
      <c r="A6" s="595" t="s">
        <v>305</v>
      </c>
      <c r="B6" s="595"/>
      <c r="C6" s="596"/>
      <c r="D6" s="598"/>
      <c r="E6" s="226">
        <v>92</v>
      </c>
      <c r="F6" s="226">
        <v>99</v>
      </c>
      <c r="G6" s="226">
        <v>63</v>
      </c>
      <c r="H6" s="599"/>
      <c r="I6" s="599">
        <v>456</v>
      </c>
      <c r="J6" s="369">
        <v>710</v>
      </c>
      <c r="K6" s="226">
        <v>308</v>
      </c>
      <c r="L6" s="369">
        <v>402</v>
      </c>
      <c r="M6" s="594">
        <f>J6/J4*100</f>
        <v>13.565150936186473</v>
      </c>
      <c r="N6" s="111"/>
      <c r="O6" s="112"/>
    </row>
    <row r="7" spans="1:15" s="114" customFormat="1" ht="15" customHeight="1" x14ac:dyDescent="0.15">
      <c r="A7" s="595" t="s">
        <v>306</v>
      </c>
      <c r="B7" s="595"/>
      <c r="C7" s="596"/>
      <c r="D7" s="597"/>
      <c r="E7" s="226"/>
      <c r="F7" s="226">
        <v>20</v>
      </c>
      <c r="G7" s="226">
        <v>9</v>
      </c>
      <c r="H7" s="226"/>
      <c r="I7" s="226"/>
      <c r="J7" s="369">
        <v>29</v>
      </c>
      <c r="K7" s="226">
        <v>22</v>
      </c>
      <c r="L7" s="226">
        <v>7</v>
      </c>
      <c r="M7" s="594">
        <f>J7/J4*100</f>
        <v>0.55406954528085595</v>
      </c>
      <c r="N7" s="111"/>
      <c r="O7" s="112"/>
    </row>
    <row r="8" spans="1:15" s="114" customFormat="1" ht="15" customHeight="1" x14ac:dyDescent="0.15">
      <c r="A8" s="449" t="s">
        <v>307</v>
      </c>
      <c r="B8" s="600" t="s">
        <v>308</v>
      </c>
      <c r="C8" s="601" t="s">
        <v>536</v>
      </c>
      <c r="D8" s="597">
        <v>1</v>
      </c>
      <c r="E8" s="226">
        <v>2</v>
      </c>
      <c r="F8" s="226">
        <v>20</v>
      </c>
      <c r="G8" s="226">
        <v>23</v>
      </c>
      <c r="H8" s="226">
        <v>11</v>
      </c>
      <c r="I8" s="226">
        <v>6</v>
      </c>
      <c r="J8" s="369">
        <v>63</v>
      </c>
      <c r="K8" s="226">
        <v>44</v>
      </c>
      <c r="L8" s="226">
        <v>19</v>
      </c>
      <c r="M8" s="594">
        <f>J8/J4*100</f>
        <v>1.2036683225066871</v>
      </c>
      <c r="N8" s="111"/>
      <c r="O8" s="112"/>
    </row>
    <row r="9" spans="1:15" s="114" customFormat="1" ht="15" customHeight="1" x14ac:dyDescent="0.15">
      <c r="A9" s="454"/>
      <c r="B9" s="600"/>
      <c r="C9" s="601" t="s">
        <v>309</v>
      </c>
      <c r="D9" s="597">
        <v>20</v>
      </c>
      <c r="E9" s="226">
        <v>229</v>
      </c>
      <c r="F9" s="226">
        <v>133</v>
      </c>
      <c r="G9" s="226">
        <v>134</v>
      </c>
      <c r="H9" s="226">
        <v>74</v>
      </c>
      <c r="I9" s="226">
        <v>54</v>
      </c>
      <c r="J9" s="369">
        <v>644</v>
      </c>
      <c r="K9" s="226">
        <v>352</v>
      </c>
      <c r="L9" s="226">
        <v>292</v>
      </c>
      <c r="M9" s="594">
        <f>J9/J4*100</f>
        <v>12.304165074512801</v>
      </c>
      <c r="N9" s="111"/>
      <c r="O9" s="112"/>
    </row>
    <row r="10" spans="1:15" s="114" customFormat="1" ht="15" customHeight="1" x14ac:dyDescent="0.15">
      <c r="A10" s="454"/>
      <c r="B10" s="600" t="s">
        <v>310</v>
      </c>
      <c r="C10" s="601" t="s">
        <v>536</v>
      </c>
      <c r="D10" s="597"/>
      <c r="E10" s="226"/>
      <c r="F10" s="226">
        <v>14</v>
      </c>
      <c r="G10" s="226">
        <v>20</v>
      </c>
      <c r="H10" s="226"/>
      <c r="I10" s="226">
        <v>2</v>
      </c>
      <c r="J10" s="369">
        <v>36</v>
      </c>
      <c r="K10" s="226">
        <v>24</v>
      </c>
      <c r="L10" s="226">
        <v>12</v>
      </c>
      <c r="M10" s="594">
        <f>J10/J4*100</f>
        <v>0.68781047000382123</v>
      </c>
      <c r="N10" s="111"/>
      <c r="O10" s="112"/>
    </row>
    <row r="11" spans="1:15" s="114" customFormat="1" ht="15" customHeight="1" x14ac:dyDescent="0.15">
      <c r="A11" s="454"/>
      <c r="B11" s="600"/>
      <c r="C11" s="601" t="s">
        <v>309</v>
      </c>
      <c r="D11" s="597">
        <v>42</v>
      </c>
      <c r="E11" s="226">
        <v>85</v>
      </c>
      <c r="F11" s="226">
        <v>502</v>
      </c>
      <c r="G11" s="226">
        <v>802</v>
      </c>
      <c r="H11" s="226">
        <v>211</v>
      </c>
      <c r="I11" s="226">
        <v>70</v>
      </c>
      <c r="J11" s="369">
        <v>1712</v>
      </c>
      <c r="K11" s="226">
        <v>505</v>
      </c>
      <c r="L11" s="226">
        <v>1207</v>
      </c>
      <c r="M11" s="594">
        <f>J11/J4*100</f>
        <v>32.709209017959495</v>
      </c>
      <c r="N11" s="111"/>
      <c r="O11" s="112"/>
    </row>
    <row r="12" spans="1:15" s="114" customFormat="1" ht="15" customHeight="1" x14ac:dyDescent="0.15">
      <c r="A12" s="459"/>
      <c r="B12" s="602" t="s">
        <v>311</v>
      </c>
      <c r="C12" s="602"/>
      <c r="D12" s="597">
        <v>140</v>
      </c>
      <c r="E12" s="226">
        <v>191</v>
      </c>
      <c r="F12" s="226">
        <v>126</v>
      </c>
      <c r="G12" s="599"/>
      <c r="H12" s="599">
        <v>68</v>
      </c>
      <c r="I12" s="599"/>
      <c r="J12" s="369">
        <v>525</v>
      </c>
      <c r="K12" s="226">
        <v>270</v>
      </c>
      <c r="L12" s="369">
        <v>255</v>
      </c>
      <c r="M12" s="594">
        <f>J12/J4*100</f>
        <v>10.030569354222392</v>
      </c>
      <c r="N12" s="111"/>
      <c r="O12" s="112"/>
    </row>
    <row r="13" spans="1:15" s="114" customFormat="1" ht="15" customHeight="1" x14ac:dyDescent="0.15">
      <c r="A13" s="595" t="s">
        <v>312</v>
      </c>
      <c r="B13" s="595"/>
      <c r="C13" s="596"/>
      <c r="D13" s="597">
        <v>849</v>
      </c>
      <c r="E13" s="226">
        <v>1</v>
      </c>
      <c r="F13" s="226">
        <v>200</v>
      </c>
      <c r="G13" s="226">
        <v>219</v>
      </c>
      <c r="H13" s="226"/>
      <c r="I13" s="226"/>
      <c r="J13" s="369">
        <v>1269</v>
      </c>
      <c r="K13" s="226">
        <v>726</v>
      </c>
      <c r="L13" s="226">
        <v>543</v>
      </c>
      <c r="M13" s="594">
        <f>J13/J4*100</f>
        <v>24.245319067634696</v>
      </c>
      <c r="N13" s="111"/>
      <c r="O13" s="112"/>
    </row>
    <row r="14" spans="1:15" s="114" customFormat="1" ht="15" customHeight="1" x14ac:dyDescent="0.15">
      <c r="A14" s="595" t="s">
        <v>313</v>
      </c>
      <c r="B14" s="595"/>
      <c r="C14" s="596"/>
      <c r="D14" s="597"/>
      <c r="E14" s="226"/>
      <c r="F14" s="226">
        <v>1</v>
      </c>
      <c r="G14" s="599"/>
      <c r="H14" s="226">
        <v>1</v>
      </c>
      <c r="I14" s="599"/>
      <c r="J14" s="369">
        <v>2</v>
      </c>
      <c r="K14" s="226">
        <v>1</v>
      </c>
      <c r="L14" s="369">
        <v>1</v>
      </c>
      <c r="M14" s="594">
        <f>J14/J4*100</f>
        <v>3.8211692777990067E-2</v>
      </c>
      <c r="N14" s="111"/>
      <c r="O14" s="112"/>
    </row>
    <row r="15" spans="1:15" s="114" customFormat="1" ht="15" customHeight="1" x14ac:dyDescent="0.15">
      <c r="A15" s="595" t="s">
        <v>314</v>
      </c>
      <c r="B15" s="595"/>
      <c r="C15" s="596"/>
      <c r="D15" s="226"/>
      <c r="E15" s="226"/>
      <c r="F15" s="226">
        <v>1</v>
      </c>
      <c r="G15" s="226">
        <v>8</v>
      </c>
      <c r="H15" s="599"/>
      <c r="I15" s="599"/>
      <c r="J15" s="369">
        <v>9</v>
      </c>
      <c r="K15" s="226">
        <v>2</v>
      </c>
      <c r="L15" s="369">
        <v>7</v>
      </c>
      <c r="M15" s="594">
        <f>J15/J4*100</f>
        <v>0.17195261750095531</v>
      </c>
      <c r="N15" s="111"/>
      <c r="O15" s="112"/>
    </row>
    <row r="16" spans="1:15" s="116" customFormat="1" ht="15" customHeight="1" thickBot="1" x14ac:dyDescent="0.2">
      <c r="A16" s="603" t="s">
        <v>537</v>
      </c>
      <c r="B16" s="603"/>
      <c r="C16" s="604"/>
      <c r="D16" s="605">
        <f>D4/J4*100</f>
        <v>21.226595338173482</v>
      </c>
      <c r="E16" s="605">
        <f>E4/J4*100</f>
        <v>12.705387848681696</v>
      </c>
      <c r="F16" s="605">
        <f>F4/J4*100</f>
        <v>21.761559037065343</v>
      </c>
      <c r="G16" s="605">
        <f>G4/J4*100</f>
        <v>24.780282766526557</v>
      </c>
      <c r="H16" s="605">
        <f>H4/J4*100</f>
        <v>7.6423385555980134</v>
      </c>
      <c r="I16" s="605">
        <f>I4/J4*100</f>
        <v>11.88383645395491</v>
      </c>
      <c r="J16" s="605">
        <f>J4/J4*100</f>
        <v>100</v>
      </c>
      <c r="K16" s="605">
        <f>K4/J4*100</f>
        <v>45.147115017195262</v>
      </c>
      <c r="L16" s="605">
        <f>L4/J4*100</f>
        <v>54.852884982804738</v>
      </c>
      <c r="M16" s="605">
        <f>SUM(M5:M15)</f>
        <v>99.999999999999986</v>
      </c>
      <c r="N16" s="115"/>
    </row>
    <row r="17" spans="1:13" s="27" customFormat="1" ht="18" customHeight="1" x14ac:dyDescent="0.15">
      <c r="A17" s="491"/>
      <c r="B17" s="491"/>
      <c r="C17" s="491"/>
      <c r="D17" s="491"/>
      <c r="E17" s="491"/>
      <c r="F17" s="491"/>
      <c r="G17" s="491"/>
      <c r="H17" s="491"/>
      <c r="I17" s="491"/>
      <c r="J17" s="491"/>
      <c r="K17" s="491"/>
      <c r="L17" s="491"/>
      <c r="M17" s="606" t="s">
        <v>315</v>
      </c>
    </row>
    <row r="18" spans="1:13" s="27" customFormat="1" ht="18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17"/>
    </row>
    <row r="19" spans="1:13" ht="18" customHeight="1" x14ac:dyDescent="0.15">
      <c r="J19" s="22"/>
    </row>
    <row r="20" spans="1:13" ht="18" customHeight="1" x14ac:dyDescent="0.15"/>
  </sheetData>
  <mergeCells count="23">
    <mergeCell ref="A13:C13"/>
    <mergeCell ref="A14:C14"/>
    <mergeCell ref="A15:C15"/>
    <mergeCell ref="A16:C16"/>
    <mergeCell ref="A5:C5"/>
    <mergeCell ref="A6:C6"/>
    <mergeCell ref="A7:C7"/>
    <mergeCell ref="A8:A12"/>
    <mergeCell ref="B8:B9"/>
    <mergeCell ref="B10:B11"/>
    <mergeCell ref="B12:C12"/>
    <mergeCell ref="I2:I3"/>
    <mergeCell ref="J2:J3"/>
    <mergeCell ref="K2:K3"/>
    <mergeCell ref="L2:L3"/>
    <mergeCell ref="M2:M3"/>
    <mergeCell ref="A4:C4"/>
    <mergeCell ref="A2:C3"/>
    <mergeCell ref="D2:D3"/>
    <mergeCell ref="E2:E3"/>
    <mergeCell ref="F2:F3"/>
    <mergeCell ref="G2:G3"/>
    <mergeCell ref="H2:H3"/>
  </mergeCells>
  <phoneticPr fontId="28"/>
  <hyperlinks>
    <hyperlink ref="O1" location="目次!A1" display="目次"/>
  </hyperlinks>
  <pageMargins left="0.88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workbookViewId="0"/>
  </sheetViews>
  <sheetFormatPr defaultRowHeight="13.5" x14ac:dyDescent="0.15"/>
  <cols>
    <col min="1" max="1" width="8.25" style="18" customWidth="1"/>
    <col min="2" max="10" width="6.625" style="18" customWidth="1"/>
    <col min="11" max="12" width="8.375" style="79" customWidth="1"/>
    <col min="13" max="16384" width="9" style="79"/>
  </cols>
  <sheetData>
    <row r="1" spans="1:14" ht="15" thickBot="1" x14ac:dyDescent="0.2">
      <c r="A1" s="2" t="s">
        <v>316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427" t="s">
        <v>317</v>
      </c>
      <c r="N1" s="152" t="s">
        <v>447</v>
      </c>
    </row>
    <row r="2" spans="1:14" s="78" customFormat="1" x14ac:dyDescent="0.15">
      <c r="A2" s="266" t="s">
        <v>318</v>
      </c>
      <c r="B2" s="431" t="s">
        <v>0</v>
      </c>
      <c r="C2" s="432"/>
      <c r="D2" s="539"/>
      <c r="E2" s="431" t="s">
        <v>319</v>
      </c>
      <c r="F2" s="432"/>
      <c r="G2" s="539"/>
      <c r="H2" s="431" t="s">
        <v>320</v>
      </c>
      <c r="I2" s="432"/>
      <c r="J2" s="539"/>
      <c r="K2" s="431" t="s">
        <v>321</v>
      </c>
      <c r="L2" s="432"/>
    </row>
    <row r="3" spans="1:14" s="78" customFormat="1" ht="25.5" x14ac:dyDescent="0.15">
      <c r="A3" s="267"/>
      <c r="B3" s="381" t="s">
        <v>299</v>
      </c>
      <c r="C3" s="381" t="s">
        <v>300</v>
      </c>
      <c r="D3" s="381" t="s">
        <v>301</v>
      </c>
      <c r="E3" s="380" t="s">
        <v>299</v>
      </c>
      <c r="F3" s="381" t="s">
        <v>300</v>
      </c>
      <c r="G3" s="381" t="s">
        <v>301</v>
      </c>
      <c r="H3" s="381" t="s">
        <v>299</v>
      </c>
      <c r="I3" s="381" t="s">
        <v>300</v>
      </c>
      <c r="J3" s="381" t="s">
        <v>301</v>
      </c>
      <c r="K3" s="438" t="s">
        <v>322</v>
      </c>
      <c r="L3" s="438" t="s">
        <v>323</v>
      </c>
    </row>
    <row r="4" spans="1:14" s="78" customFormat="1" x14ac:dyDescent="0.15">
      <c r="A4" s="119">
        <v>27</v>
      </c>
      <c r="B4" s="148">
        <v>782</v>
      </c>
      <c r="C4" s="148">
        <v>472</v>
      </c>
      <c r="D4" s="148">
        <v>310</v>
      </c>
      <c r="E4" s="225">
        <v>205</v>
      </c>
      <c r="F4" s="148">
        <v>124</v>
      </c>
      <c r="G4" s="148">
        <v>81</v>
      </c>
      <c r="H4" s="225">
        <v>577</v>
      </c>
      <c r="I4" s="148">
        <v>348</v>
      </c>
      <c r="J4" s="148">
        <v>229</v>
      </c>
      <c r="K4" s="226">
        <v>118</v>
      </c>
      <c r="L4" s="227">
        <v>11</v>
      </c>
      <c r="N4" s="125"/>
    </row>
    <row r="5" spans="1:14" s="78" customFormat="1" x14ac:dyDescent="0.15">
      <c r="A5" s="119">
        <v>28</v>
      </c>
      <c r="B5" s="148">
        <v>815</v>
      </c>
      <c r="C5" s="148">
        <v>489</v>
      </c>
      <c r="D5" s="148">
        <v>326</v>
      </c>
      <c r="E5" s="225">
        <v>210</v>
      </c>
      <c r="F5" s="148">
        <v>131</v>
      </c>
      <c r="G5" s="148">
        <v>79</v>
      </c>
      <c r="H5" s="225">
        <v>605</v>
      </c>
      <c r="I5" s="148">
        <v>358</v>
      </c>
      <c r="J5" s="148">
        <v>247</v>
      </c>
      <c r="K5" s="226">
        <v>127</v>
      </c>
      <c r="L5" s="227">
        <v>11</v>
      </c>
    </row>
    <row r="6" spans="1:14" s="78" customFormat="1" x14ac:dyDescent="0.15">
      <c r="A6" s="119">
        <v>29</v>
      </c>
      <c r="B6" s="148">
        <v>841</v>
      </c>
      <c r="C6" s="148">
        <v>510</v>
      </c>
      <c r="D6" s="148">
        <v>331</v>
      </c>
      <c r="E6" s="225">
        <v>202</v>
      </c>
      <c r="F6" s="148">
        <v>126</v>
      </c>
      <c r="G6" s="148">
        <v>76</v>
      </c>
      <c r="H6" s="225">
        <v>639</v>
      </c>
      <c r="I6" s="148">
        <v>384</v>
      </c>
      <c r="J6" s="148">
        <v>255</v>
      </c>
      <c r="K6" s="226">
        <v>118</v>
      </c>
      <c r="L6" s="227">
        <v>10</v>
      </c>
    </row>
    <row r="7" spans="1:14" s="78" customFormat="1" x14ac:dyDescent="0.15">
      <c r="A7" s="224">
        <v>30</v>
      </c>
      <c r="B7" s="148">
        <v>872</v>
      </c>
      <c r="C7" s="148">
        <v>531</v>
      </c>
      <c r="D7" s="148">
        <v>341</v>
      </c>
      <c r="E7" s="225">
        <v>200</v>
      </c>
      <c r="F7" s="148">
        <v>126</v>
      </c>
      <c r="G7" s="148">
        <v>74</v>
      </c>
      <c r="H7" s="225">
        <v>672</v>
      </c>
      <c r="I7" s="148">
        <v>405</v>
      </c>
      <c r="J7" s="148">
        <v>267</v>
      </c>
      <c r="K7" s="226">
        <v>122</v>
      </c>
      <c r="L7" s="227">
        <v>10</v>
      </c>
    </row>
    <row r="8" spans="1:14" s="78" customFormat="1" ht="14.25" thickBot="1" x14ac:dyDescent="0.2">
      <c r="A8" s="611">
        <v>31</v>
      </c>
      <c r="B8" s="607">
        <f>C8+D8</f>
        <v>902</v>
      </c>
      <c r="C8" s="607">
        <v>550</v>
      </c>
      <c r="D8" s="607">
        <v>352</v>
      </c>
      <c r="E8" s="608">
        <f>F8+G8</f>
        <v>209</v>
      </c>
      <c r="F8" s="607">
        <v>132</v>
      </c>
      <c r="G8" s="607">
        <v>77</v>
      </c>
      <c r="H8" s="608">
        <f>I8+J8</f>
        <v>693</v>
      </c>
      <c r="I8" s="607">
        <v>418</v>
      </c>
      <c r="J8" s="607">
        <v>275</v>
      </c>
      <c r="K8" s="609">
        <v>123</v>
      </c>
      <c r="L8" s="610">
        <v>10</v>
      </c>
    </row>
    <row r="9" spans="1:14" s="8" customFormat="1" x14ac:dyDescent="0.15"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92" t="s">
        <v>315</v>
      </c>
    </row>
    <row r="11" spans="1:14" x14ac:dyDescent="0.15">
      <c r="A11" s="53"/>
      <c r="B11" s="1"/>
      <c r="C11" s="1"/>
      <c r="D11" s="1"/>
      <c r="E11" s="1"/>
      <c r="F11" s="1"/>
    </row>
    <row r="12" spans="1:14" x14ac:dyDescent="0.15">
      <c r="A12" s="53"/>
      <c r="B12" s="1"/>
      <c r="C12" s="1"/>
      <c r="D12" s="1"/>
      <c r="E12" s="1"/>
      <c r="F12" s="1"/>
    </row>
    <row r="13" spans="1:14" x14ac:dyDescent="0.15">
      <c r="A13" s="53"/>
      <c r="B13" s="1"/>
      <c r="C13" s="1"/>
      <c r="D13" s="1"/>
      <c r="E13" s="1"/>
      <c r="F13" s="1"/>
    </row>
    <row r="14" spans="1:14" x14ac:dyDescent="0.15">
      <c r="A14" s="53"/>
      <c r="B14" s="1"/>
      <c r="C14" s="1"/>
      <c r="D14" s="1"/>
      <c r="E14" s="1"/>
      <c r="F14" s="1"/>
    </row>
    <row r="15" spans="1:14" x14ac:dyDescent="0.15">
      <c r="A15" s="120"/>
      <c r="B15" s="1"/>
      <c r="C15" s="1"/>
      <c r="D15" s="1"/>
      <c r="E15" s="1"/>
      <c r="F15" s="1"/>
    </row>
  </sheetData>
  <mergeCells count="5">
    <mergeCell ref="A2:A3"/>
    <mergeCell ref="B2:D2"/>
    <mergeCell ref="E2:G2"/>
    <mergeCell ref="H2:J2"/>
    <mergeCell ref="K2:L2"/>
  </mergeCells>
  <phoneticPr fontId="28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defaultRowHeight="13.5" x14ac:dyDescent="0.15"/>
  <cols>
    <col min="1" max="1" width="14.625" style="175" customWidth="1"/>
    <col min="2" max="6" width="11.625" style="175" customWidth="1"/>
    <col min="7" max="16384" width="9" style="176"/>
  </cols>
  <sheetData>
    <row r="1" spans="1:8" ht="18.75" customHeight="1" thickBot="1" x14ac:dyDescent="0.2">
      <c r="A1" s="320" t="s">
        <v>471</v>
      </c>
      <c r="B1" s="321"/>
      <c r="C1" s="321"/>
      <c r="D1" s="321"/>
      <c r="E1" s="322"/>
      <c r="F1" s="322"/>
      <c r="H1" s="185" t="s">
        <v>447</v>
      </c>
    </row>
    <row r="2" spans="1:8" s="247" customFormat="1" ht="15" customHeight="1" x14ac:dyDescent="0.15">
      <c r="A2" s="323" t="s">
        <v>472</v>
      </c>
      <c r="B2" s="324" t="s">
        <v>0</v>
      </c>
      <c r="C2" s="325"/>
      <c r="D2" s="324" t="s">
        <v>473</v>
      </c>
      <c r="E2" s="326"/>
      <c r="F2" s="327" t="s">
        <v>474</v>
      </c>
    </row>
    <row r="3" spans="1:8" s="247" customFormat="1" ht="15" customHeight="1" x14ac:dyDescent="0.15">
      <c r="A3" s="328" t="s">
        <v>1</v>
      </c>
      <c r="B3" s="329" t="s">
        <v>475</v>
      </c>
      <c r="C3" s="329" t="s">
        <v>476</v>
      </c>
      <c r="D3" s="329" t="s">
        <v>475</v>
      </c>
      <c r="E3" s="329" t="s">
        <v>476</v>
      </c>
      <c r="F3" s="330"/>
    </row>
    <row r="4" spans="1:8" s="177" customFormat="1" ht="13.5" customHeight="1" x14ac:dyDescent="0.15">
      <c r="A4" s="178">
        <v>26</v>
      </c>
      <c r="B4" s="331">
        <v>39154</v>
      </c>
      <c r="C4" s="332">
        <v>105611</v>
      </c>
      <c r="D4" s="332">
        <v>361</v>
      </c>
      <c r="E4" s="332">
        <v>427</v>
      </c>
      <c r="F4" s="333">
        <v>4.04</v>
      </c>
    </row>
    <row r="5" spans="1:8" s="177" customFormat="1" ht="13.5" customHeight="1" x14ac:dyDescent="0.15">
      <c r="A5" s="178">
        <v>27</v>
      </c>
      <c r="B5" s="331">
        <v>39358</v>
      </c>
      <c r="C5" s="332">
        <v>104284</v>
      </c>
      <c r="D5" s="332">
        <v>383</v>
      </c>
      <c r="E5" s="332">
        <v>460</v>
      </c>
      <c r="F5" s="333">
        <v>4.41</v>
      </c>
    </row>
    <row r="6" spans="1:8" s="177" customFormat="1" ht="13.5" customHeight="1" x14ac:dyDescent="0.15">
      <c r="A6" s="178">
        <v>28</v>
      </c>
      <c r="B6" s="331">
        <v>39656</v>
      </c>
      <c r="C6" s="332">
        <v>103712</v>
      </c>
      <c r="D6" s="332">
        <v>392</v>
      </c>
      <c r="E6" s="332">
        <v>481</v>
      </c>
      <c r="F6" s="333">
        <v>4.6399999999999997</v>
      </c>
    </row>
    <row r="7" spans="1:8" s="177" customFormat="1" ht="13.5" customHeight="1" x14ac:dyDescent="0.15">
      <c r="A7" s="178">
        <v>29</v>
      </c>
      <c r="B7" s="331">
        <v>39711</v>
      </c>
      <c r="C7" s="332">
        <v>103023</v>
      </c>
      <c r="D7" s="332">
        <v>392</v>
      </c>
      <c r="E7" s="332">
        <v>481</v>
      </c>
      <c r="F7" s="333">
        <v>4.67</v>
      </c>
    </row>
    <row r="8" spans="1:8" s="177" customFormat="1" ht="15" customHeight="1" x14ac:dyDescent="0.15">
      <c r="A8" s="178">
        <v>30</v>
      </c>
      <c r="B8" s="331">
        <v>39884</v>
      </c>
      <c r="C8" s="332">
        <v>102117</v>
      </c>
      <c r="D8" s="332">
        <v>385</v>
      </c>
      <c r="E8" s="332">
        <v>473</v>
      </c>
      <c r="F8" s="333">
        <v>4.6319417922579005</v>
      </c>
    </row>
    <row r="9" spans="1:8" ht="21.75" customHeight="1" x14ac:dyDescent="0.15">
      <c r="A9" s="334">
        <v>31</v>
      </c>
      <c r="B9" s="335">
        <f>B15+B16+B17+B18+B19+B20+B21+B22+B23+B24+B25+B26+B27+B28+B29+B30</f>
        <v>39962</v>
      </c>
      <c r="C9" s="336">
        <f>C15+C16+C17+C18+C19+C20+C21+C22+C23+C24+C25+C26+C27+C28+C29+C30</f>
        <v>100008</v>
      </c>
      <c r="D9" s="336">
        <f>D15+D16+D17+D18+D19+D20+D21+D22+D23+D24+D25+D26+D27+D28+D29+D30</f>
        <v>370</v>
      </c>
      <c r="E9" s="336">
        <f>E15+E16+E17+E18+E19+E20+E21+E22+E23+E24+E25+E26+E27+E28+E29+E30</f>
        <v>439</v>
      </c>
      <c r="F9" s="337">
        <f>E9/C9*1000</f>
        <v>4.3896488280937529</v>
      </c>
    </row>
    <row r="10" spans="1:8" s="177" customFormat="1" ht="12.75" customHeight="1" x14ac:dyDescent="0.15">
      <c r="A10" s="178" t="s">
        <v>2</v>
      </c>
      <c r="B10" s="338">
        <v>1435</v>
      </c>
      <c r="C10" s="339">
        <v>2918</v>
      </c>
      <c r="D10" s="340">
        <v>21</v>
      </c>
      <c r="E10" s="340">
        <v>23</v>
      </c>
      <c r="F10" s="337"/>
    </row>
    <row r="11" spans="1:8" s="177" customFormat="1" ht="13.5" customHeight="1" x14ac:dyDescent="0.15">
      <c r="A11" s="178" t="s">
        <v>3</v>
      </c>
      <c r="B11" s="338">
        <v>1245</v>
      </c>
      <c r="C11" s="339">
        <v>2631</v>
      </c>
      <c r="D11" s="340">
        <v>34</v>
      </c>
      <c r="E11" s="340">
        <v>38</v>
      </c>
      <c r="F11" s="337"/>
    </row>
    <row r="12" spans="1:8" s="177" customFormat="1" ht="13.5" customHeight="1" x14ac:dyDescent="0.15">
      <c r="A12" s="178" t="s">
        <v>4</v>
      </c>
      <c r="B12" s="338">
        <v>1946</v>
      </c>
      <c r="C12" s="339">
        <v>4705</v>
      </c>
      <c r="D12" s="340">
        <v>50</v>
      </c>
      <c r="E12" s="340">
        <v>52</v>
      </c>
      <c r="F12" s="337"/>
    </row>
    <row r="13" spans="1:8" s="177" customFormat="1" ht="13.5" customHeight="1" x14ac:dyDescent="0.15">
      <c r="A13" s="178" t="s">
        <v>5</v>
      </c>
      <c r="B13" s="338">
        <v>1435</v>
      </c>
      <c r="C13" s="339">
        <v>3398</v>
      </c>
      <c r="D13" s="340">
        <v>21</v>
      </c>
      <c r="E13" s="340">
        <v>25</v>
      </c>
      <c r="F13" s="337"/>
    </row>
    <row r="14" spans="1:8" s="177" customFormat="1" ht="13.5" customHeight="1" x14ac:dyDescent="0.15">
      <c r="A14" s="178" t="s">
        <v>6</v>
      </c>
      <c r="B14" s="338">
        <v>1308</v>
      </c>
      <c r="C14" s="339">
        <v>2834</v>
      </c>
      <c r="D14" s="340">
        <v>23</v>
      </c>
      <c r="E14" s="340">
        <v>26</v>
      </c>
      <c r="F14" s="337"/>
    </row>
    <row r="15" spans="1:8" ht="21" customHeight="1" x14ac:dyDescent="0.15">
      <c r="A15" s="341" t="s">
        <v>477</v>
      </c>
      <c r="B15" s="342">
        <f>SUM(B10:B14)</f>
        <v>7369</v>
      </c>
      <c r="C15" s="342">
        <f>SUM(C10:C14)</f>
        <v>16486</v>
      </c>
      <c r="D15" s="342">
        <f>SUM(D10:D14)</f>
        <v>149</v>
      </c>
      <c r="E15" s="342">
        <f>SUM(E10:E14)</f>
        <v>164</v>
      </c>
      <c r="F15" s="337">
        <f>E15/C15*1000</f>
        <v>9.9478345262647103</v>
      </c>
    </row>
    <row r="16" spans="1:8" s="177" customFormat="1" ht="13.5" customHeight="1" x14ac:dyDescent="0.15">
      <c r="A16" s="343" t="s">
        <v>7</v>
      </c>
      <c r="B16" s="344">
        <v>1586</v>
      </c>
      <c r="C16" s="345">
        <v>4337</v>
      </c>
      <c r="D16" s="346">
        <v>8</v>
      </c>
      <c r="E16" s="346">
        <v>9</v>
      </c>
      <c r="F16" s="347"/>
    </row>
    <row r="17" spans="1:7" s="177" customFormat="1" ht="13.5" customHeight="1" x14ac:dyDescent="0.15">
      <c r="A17" s="178" t="s">
        <v>8</v>
      </c>
      <c r="B17" s="348">
        <v>5140</v>
      </c>
      <c r="C17" s="349">
        <v>12979</v>
      </c>
      <c r="D17" s="350">
        <v>57</v>
      </c>
      <c r="E17" s="350">
        <v>69</v>
      </c>
      <c r="F17" s="351"/>
    </row>
    <row r="18" spans="1:7" s="177" customFormat="1" ht="13.5" customHeight="1" x14ac:dyDescent="0.15">
      <c r="A18" s="178" t="s">
        <v>9</v>
      </c>
      <c r="B18" s="348">
        <v>970</v>
      </c>
      <c r="C18" s="349">
        <v>2789</v>
      </c>
      <c r="D18" s="350">
        <v>3</v>
      </c>
      <c r="E18" s="350">
        <v>3</v>
      </c>
      <c r="F18" s="351"/>
    </row>
    <row r="19" spans="1:7" s="177" customFormat="1" ht="13.5" customHeight="1" x14ac:dyDescent="0.15">
      <c r="A19" s="178" t="s">
        <v>10</v>
      </c>
      <c r="B19" s="348">
        <v>490</v>
      </c>
      <c r="C19" s="349">
        <v>1256</v>
      </c>
      <c r="D19" s="350">
        <v>2</v>
      </c>
      <c r="E19" s="350">
        <v>2</v>
      </c>
      <c r="F19" s="351"/>
    </row>
    <row r="20" spans="1:7" s="177" customFormat="1" ht="13.5" customHeight="1" x14ac:dyDescent="0.15">
      <c r="A20" s="178" t="s">
        <v>11</v>
      </c>
      <c r="B20" s="348">
        <v>582</v>
      </c>
      <c r="C20" s="349">
        <v>1637</v>
      </c>
      <c r="D20" s="350">
        <v>2</v>
      </c>
      <c r="E20" s="350">
        <v>2</v>
      </c>
      <c r="F20" s="351"/>
    </row>
    <row r="21" spans="1:7" s="177" customFormat="1" ht="13.5" customHeight="1" x14ac:dyDescent="0.15">
      <c r="A21" s="178" t="s">
        <v>12</v>
      </c>
      <c r="B21" s="348">
        <v>1018</v>
      </c>
      <c r="C21" s="349">
        <v>2740</v>
      </c>
      <c r="D21" s="350">
        <v>3</v>
      </c>
      <c r="E21" s="350">
        <v>3</v>
      </c>
      <c r="F21" s="351"/>
    </row>
    <row r="22" spans="1:7" s="177" customFormat="1" ht="13.5" customHeight="1" x14ac:dyDescent="0.15">
      <c r="A22" s="178" t="s">
        <v>13</v>
      </c>
      <c r="B22" s="348">
        <v>2591</v>
      </c>
      <c r="C22" s="349">
        <v>6839</v>
      </c>
      <c r="D22" s="350">
        <v>4</v>
      </c>
      <c r="E22" s="350">
        <v>5</v>
      </c>
      <c r="F22" s="351"/>
    </row>
    <row r="23" spans="1:7" s="177" customFormat="1" ht="13.5" customHeight="1" x14ac:dyDescent="0.15">
      <c r="A23" s="178" t="s">
        <v>14</v>
      </c>
      <c r="B23" s="348">
        <v>775</v>
      </c>
      <c r="C23" s="349">
        <v>2013</v>
      </c>
      <c r="D23" s="350">
        <v>4</v>
      </c>
      <c r="E23" s="350">
        <v>6</v>
      </c>
      <c r="F23" s="351"/>
    </row>
    <row r="24" spans="1:7" s="177" customFormat="1" ht="13.5" customHeight="1" x14ac:dyDescent="0.15">
      <c r="A24" s="178" t="s">
        <v>15</v>
      </c>
      <c r="B24" s="348">
        <v>462</v>
      </c>
      <c r="C24" s="349">
        <v>1389</v>
      </c>
      <c r="D24" s="350">
        <v>1</v>
      </c>
      <c r="E24" s="350">
        <v>1</v>
      </c>
      <c r="F24" s="351"/>
    </row>
    <row r="25" spans="1:7" s="177" customFormat="1" ht="13.5" customHeight="1" x14ac:dyDescent="0.15">
      <c r="A25" s="178" t="s">
        <v>16</v>
      </c>
      <c r="B25" s="348">
        <v>1738</v>
      </c>
      <c r="C25" s="349">
        <v>4730</v>
      </c>
      <c r="D25" s="350">
        <v>20</v>
      </c>
      <c r="E25" s="350">
        <v>25</v>
      </c>
      <c r="F25" s="351"/>
    </row>
    <row r="26" spans="1:7" s="177" customFormat="1" ht="13.5" customHeight="1" x14ac:dyDescent="0.15">
      <c r="A26" s="178" t="s">
        <v>17</v>
      </c>
      <c r="B26" s="348">
        <v>5533</v>
      </c>
      <c r="C26" s="349">
        <v>14391</v>
      </c>
      <c r="D26" s="350">
        <v>25</v>
      </c>
      <c r="E26" s="350">
        <v>42</v>
      </c>
      <c r="F26" s="351"/>
    </row>
    <row r="27" spans="1:7" s="177" customFormat="1" ht="13.5" customHeight="1" x14ac:dyDescent="0.15">
      <c r="A27" s="178" t="s">
        <v>18</v>
      </c>
      <c r="B27" s="348">
        <v>5329</v>
      </c>
      <c r="C27" s="349">
        <v>13144</v>
      </c>
      <c r="D27" s="350">
        <v>43</v>
      </c>
      <c r="E27" s="350">
        <v>56</v>
      </c>
      <c r="F27" s="351"/>
    </row>
    <row r="28" spans="1:7" s="177" customFormat="1" ht="13.5" customHeight="1" x14ac:dyDescent="0.15">
      <c r="A28" s="178" t="s">
        <v>19</v>
      </c>
      <c r="B28" s="348">
        <v>5521</v>
      </c>
      <c r="C28" s="349">
        <v>13601</v>
      </c>
      <c r="D28" s="350">
        <v>39</v>
      </c>
      <c r="E28" s="350">
        <v>42</v>
      </c>
      <c r="F28" s="351"/>
    </row>
    <row r="29" spans="1:7" s="177" customFormat="1" ht="13.5" customHeight="1" x14ac:dyDescent="0.15">
      <c r="A29" s="178" t="s">
        <v>478</v>
      </c>
      <c r="B29" s="348">
        <v>188</v>
      </c>
      <c r="C29" s="349">
        <v>384</v>
      </c>
      <c r="D29" s="350">
        <v>2</v>
      </c>
      <c r="E29" s="350">
        <v>2</v>
      </c>
      <c r="F29" s="351"/>
    </row>
    <row r="30" spans="1:7" s="177" customFormat="1" ht="13.5" customHeight="1" thickBot="1" x14ac:dyDescent="0.2">
      <c r="A30" s="352" t="s">
        <v>479</v>
      </c>
      <c r="B30" s="353">
        <v>670</v>
      </c>
      <c r="C30" s="354">
        <v>1293</v>
      </c>
      <c r="D30" s="355">
        <v>8</v>
      </c>
      <c r="E30" s="355">
        <v>8</v>
      </c>
      <c r="F30" s="356"/>
    </row>
    <row r="31" spans="1:7" ht="15" customHeight="1" x14ac:dyDescent="0.15">
      <c r="A31" s="357"/>
      <c r="B31" s="358"/>
      <c r="C31" s="358"/>
      <c r="D31" s="358"/>
      <c r="E31" s="358"/>
      <c r="F31" s="359" t="s">
        <v>480</v>
      </c>
    </row>
    <row r="32" spans="1:7" ht="13.5" customHeight="1" x14ac:dyDescent="0.15">
      <c r="A32" s="179" t="s">
        <v>541</v>
      </c>
      <c r="B32" s="1"/>
      <c r="C32" s="1"/>
      <c r="D32" s="1"/>
      <c r="E32" s="1"/>
      <c r="F32" s="180"/>
      <c r="G32" s="181"/>
    </row>
    <row r="33" spans="1:6" ht="13.5" customHeight="1" x14ac:dyDescent="0.15">
      <c r="A33" s="182" t="s">
        <v>498</v>
      </c>
      <c r="C33" s="183"/>
      <c r="D33" s="183"/>
      <c r="E33" s="183"/>
      <c r="F33" s="183"/>
    </row>
    <row r="34" spans="1:6" x14ac:dyDescent="0.15">
      <c r="E34" s="184"/>
    </row>
  </sheetData>
  <mergeCells count="2">
    <mergeCell ref="E1:F1"/>
    <mergeCell ref="F2:F3"/>
  </mergeCells>
  <phoneticPr fontId="28"/>
  <hyperlinks>
    <hyperlink ref="H1" location="目次!A1" display="目次"/>
  </hyperlinks>
  <pageMargins left="1.0236220472440944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/>
  </sheetViews>
  <sheetFormatPr defaultColWidth="8.625" defaultRowHeight="13.5" x14ac:dyDescent="0.15"/>
  <cols>
    <col min="1" max="1" width="8.75" style="244" customWidth="1"/>
    <col min="2" max="4" width="9.875" style="244" customWidth="1"/>
    <col min="5" max="7" width="10.75" style="244" customWidth="1"/>
    <col min="8" max="8" width="10.75" style="231" customWidth="1"/>
    <col min="9" max="16384" width="8.625" style="231"/>
  </cols>
  <sheetData>
    <row r="1" spans="1:10" ht="15" thickBot="1" x14ac:dyDescent="0.2">
      <c r="A1" s="228" t="s">
        <v>324</v>
      </c>
      <c r="B1" s="229"/>
      <c r="C1" s="229"/>
      <c r="D1" s="229"/>
      <c r="E1" s="229"/>
      <c r="F1" s="229"/>
      <c r="G1" s="229"/>
      <c r="H1" s="230"/>
      <c r="I1" s="229"/>
      <c r="J1" s="169" t="s">
        <v>447</v>
      </c>
    </row>
    <row r="2" spans="1:10" ht="13.5" customHeight="1" thickBot="1" x14ac:dyDescent="0.2">
      <c r="A2" s="315" t="s">
        <v>20</v>
      </c>
      <c r="B2" s="316" t="s">
        <v>325</v>
      </c>
      <c r="C2" s="316"/>
      <c r="D2" s="316"/>
      <c r="E2" s="232" t="s">
        <v>326</v>
      </c>
      <c r="F2" s="233" t="s">
        <v>327</v>
      </c>
      <c r="G2" s="234" t="s">
        <v>328</v>
      </c>
      <c r="H2" s="232" t="s">
        <v>328</v>
      </c>
      <c r="I2" s="229"/>
    </row>
    <row r="3" spans="1:10" ht="25.5" x14ac:dyDescent="0.15">
      <c r="A3" s="315"/>
      <c r="B3" s="235" t="s">
        <v>0</v>
      </c>
      <c r="C3" s="236" t="s">
        <v>329</v>
      </c>
      <c r="D3" s="237" t="s">
        <v>467</v>
      </c>
      <c r="E3" s="238" t="s">
        <v>330</v>
      </c>
      <c r="F3" s="239" t="s">
        <v>330</v>
      </c>
      <c r="G3" s="239" t="s">
        <v>331</v>
      </c>
      <c r="H3" s="240" t="s">
        <v>332</v>
      </c>
      <c r="I3" s="229"/>
    </row>
    <row r="4" spans="1:10" s="229" customFormat="1" x14ac:dyDescent="0.15">
      <c r="A4" s="241">
        <v>26</v>
      </c>
      <c r="B4" s="242">
        <v>17612</v>
      </c>
      <c r="C4" s="243">
        <v>11708</v>
      </c>
      <c r="D4" s="243">
        <v>5904</v>
      </c>
      <c r="E4" s="242">
        <v>102</v>
      </c>
      <c r="F4" s="243">
        <v>567</v>
      </c>
      <c r="G4" s="243">
        <v>3470</v>
      </c>
      <c r="H4" s="244">
        <v>1110118</v>
      </c>
    </row>
    <row r="5" spans="1:10" s="229" customFormat="1" x14ac:dyDescent="0.15">
      <c r="A5" s="241">
        <v>27</v>
      </c>
      <c r="B5" s="242">
        <v>16928</v>
      </c>
      <c r="C5" s="243">
        <v>11132</v>
      </c>
      <c r="D5" s="243">
        <v>5796</v>
      </c>
      <c r="E5" s="242">
        <v>109</v>
      </c>
      <c r="F5" s="243">
        <v>530</v>
      </c>
      <c r="G5" s="243">
        <v>3281</v>
      </c>
      <c r="H5" s="244">
        <v>1053085</v>
      </c>
    </row>
    <row r="6" spans="1:10" s="229" customFormat="1" x14ac:dyDescent="0.15">
      <c r="A6" s="241">
        <v>28</v>
      </c>
      <c r="B6" s="242">
        <v>16006</v>
      </c>
      <c r="C6" s="243">
        <v>10495</v>
      </c>
      <c r="D6" s="243">
        <v>5511</v>
      </c>
      <c r="E6" s="242">
        <v>115</v>
      </c>
      <c r="F6" s="243">
        <v>552</v>
      </c>
      <c r="G6" s="243">
        <v>3364</v>
      </c>
      <c r="H6" s="244">
        <v>1049100</v>
      </c>
    </row>
    <row r="7" spans="1:10" x14ac:dyDescent="0.15">
      <c r="A7" s="241">
        <v>29</v>
      </c>
      <c r="B7" s="242">
        <v>15254</v>
      </c>
      <c r="C7" s="243">
        <v>9899</v>
      </c>
      <c r="D7" s="243">
        <v>5355</v>
      </c>
      <c r="E7" s="242">
        <v>111</v>
      </c>
      <c r="F7" s="243">
        <v>510</v>
      </c>
      <c r="G7" s="243">
        <v>3287</v>
      </c>
      <c r="H7" s="244">
        <v>972680</v>
      </c>
      <c r="I7" s="229"/>
    </row>
    <row r="8" spans="1:10" ht="14.25" thickBot="1" x14ac:dyDescent="0.2">
      <c r="A8" s="612">
        <v>30</v>
      </c>
      <c r="B8" s="613">
        <v>14697</v>
      </c>
      <c r="C8" s="614">
        <v>9449</v>
      </c>
      <c r="D8" s="614">
        <v>5146</v>
      </c>
      <c r="E8" s="613">
        <v>100</v>
      </c>
      <c r="F8" s="614">
        <v>502</v>
      </c>
      <c r="G8" s="614">
        <v>3580</v>
      </c>
      <c r="H8" s="615">
        <v>1036737</v>
      </c>
      <c r="I8" s="229"/>
    </row>
    <row r="9" spans="1:10" x14ac:dyDescent="0.15">
      <c r="A9" s="244" t="s">
        <v>468</v>
      </c>
      <c r="G9" s="245"/>
      <c r="H9" s="230" t="s">
        <v>469</v>
      </c>
      <c r="I9" s="229"/>
    </row>
  </sheetData>
  <sheetProtection selectLockedCells="1" selectUnlockedCells="1"/>
  <mergeCells count="2">
    <mergeCell ref="A2:A3"/>
    <mergeCell ref="B2:D2"/>
  </mergeCells>
  <phoneticPr fontId="28"/>
  <hyperlinks>
    <hyperlink ref="J1" location="目次!A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workbookViewId="0"/>
  </sheetViews>
  <sheetFormatPr defaultColWidth="8.625" defaultRowHeight="13.5" x14ac:dyDescent="0.15"/>
  <cols>
    <col min="1" max="1" width="7.375" style="244" customWidth="1"/>
    <col min="2" max="5" width="14.375" style="244" customWidth="1"/>
    <col min="6" max="6" width="14.375" style="231" customWidth="1"/>
    <col min="7" max="16384" width="8.625" style="231"/>
  </cols>
  <sheetData>
    <row r="1" spans="1:8" ht="15" thickBot="1" x14ac:dyDescent="0.2">
      <c r="A1" s="228" t="s">
        <v>333</v>
      </c>
      <c r="F1" s="229"/>
      <c r="G1" s="229"/>
      <c r="H1" s="169" t="s">
        <v>447</v>
      </c>
    </row>
    <row r="2" spans="1:8" ht="13.5" customHeight="1" thickBot="1" x14ac:dyDescent="0.2">
      <c r="A2" s="315" t="s">
        <v>20</v>
      </c>
      <c r="B2" s="316" t="s">
        <v>0</v>
      </c>
      <c r="C2" s="316"/>
      <c r="D2" s="317" t="s">
        <v>334</v>
      </c>
      <c r="E2" s="317"/>
      <c r="F2" s="317"/>
      <c r="G2" s="229"/>
    </row>
    <row r="3" spans="1:8" ht="25.5" x14ac:dyDescent="0.15">
      <c r="A3" s="315"/>
      <c r="B3" s="237" t="s">
        <v>335</v>
      </c>
      <c r="C3" s="236" t="s">
        <v>336</v>
      </c>
      <c r="D3" s="236" t="s">
        <v>337</v>
      </c>
      <c r="E3" s="236" t="s">
        <v>338</v>
      </c>
      <c r="F3" s="236" t="s">
        <v>339</v>
      </c>
      <c r="G3" s="229"/>
    </row>
    <row r="4" spans="1:8" s="229" customFormat="1" x14ac:dyDescent="0.15">
      <c r="A4" s="241">
        <v>26</v>
      </c>
      <c r="B4" s="242">
        <v>33025</v>
      </c>
      <c r="C4" s="243">
        <v>22325703</v>
      </c>
      <c r="D4" s="243">
        <v>30952</v>
      </c>
      <c r="E4" s="243">
        <v>1837</v>
      </c>
      <c r="F4" s="243">
        <v>236</v>
      </c>
    </row>
    <row r="5" spans="1:8" s="229" customFormat="1" x14ac:dyDescent="0.15">
      <c r="A5" s="241">
        <v>27</v>
      </c>
      <c r="B5" s="242">
        <v>33466</v>
      </c>
      <c r="C5" s="243">
        <v>23005396</v>
      </c>
      <c r="D5" s="243">
        <v>31381</v>
      </c>
      <c r="E5" s="243">
        <v>1855</v>
      </c>
      <c r="F5" s="243">
        <v>230</v>
      </c>
    </row>
    <row r="6" spans="1:8" s="229" customFormat="1" x14ac:dyDescent="0.15">
      <c r="A6" s="241">
        <v>28</v>
      </c>
      <c r="B6" s="242">
        <v>33805</v>
      </c>
      <c r="C6" s="243">
        <v>23386598</v>
      </c>
      <c r="D6" s="243">
        <v>31672</v>
      </c>
      <c r="E6" s="243">
        <v>1880</v>
      </c>
      <c r="F6" s="243">
        <v>253</v>
      </c>
    </row>
    <row r="7" spans="1:8" x14ac:dyDescent="0.15">
      <c r="A7" s="241">
        <v>29</v>
      </c>
      <c r="B7" s="242">
        <v>33982</v>
      </c>
      <c r="C7" s="243">
        <v>23580850</v>
      </c>
      <c r="D7" s="243">
        <v>31852</v>
      </c>
      <c r="E7" s="243">
        <v>1886</v>
      </c>
      <c r="F7" s="243">
        <v>244</v>
      </c>
      <c r="G7" s="229"/>
    </row>
    <row r="8" spans="1:8" ht="14.25" thickBot="1" x14ac:dyDescent="0.2">
      <c r="A8" s="612">
        <v>30</v>
      </c>
      <c r="B8" s="613">
        <v>34167</v>
      </c>
      <c r="C8" s="614">
        <v>23842815</v>
      </c>
      <c r="D8" s="614">
        <v>31993</v>
      </c>
      <c r="E8" s="614">
        <v>1920</v>
      </c>
      <c r="F8" s="614">
        <v>254</v>
      </c>
      <c r="G8" s="229"/>
    </row>
    <row r="9" spans="1:8" x14ac:dyDescent="0.15">
      <c r="F9" s="245" t="s">
        <v>469</v>
      </c>
      <c r="G9" s="229"/>
    </row>
  </sheetData>
  <sheetProtection selectLockedCells="1" selectUnlockedCells="1"/>
  <mergeCells count="3">
    <mergeCell ref="A2:A3"/>
    <mergeCell ref="B2:C2"/>
    <mergeCell ref="D2:F2"/>
  </mergeCells>
  <phoneticPr fontId="28"/>
  <hyperlinks>
    <hyperlink ref="H1" location="目次!A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/>
  </sheetViews>
  <sheetFormatPr defaultColWidth="8.625" defaultRowHeight="13.5" x14ac:dyDescent="0.15"/>
  <cols>
    <col min="1" max="1" width="12.125" style="244" customWidth="1"/>
    <col min="2" max="6" width="11.5" style="244" customWidth="1"/>
    <col min="7" max="7" width="11.5" style="231" customWidth="1"/>
    <col min="8" max="16384" width="8.625" style="231"/>
  </cols>
  <sheetData>
    <row r="1" spans="1:9" ht="15" thickBot="1" x14ac:dyDescent="0.2">
      <c r="A1" s="616" t="s">
        <v>470</v>
      </c>
      <c r="B1" s="617"/>
      <c r="C1" s="617"/>
      <c r="D1" s="617"/>
      <c r="E1" s="617"/>
      <c r="F1" s="617"/>
      <c r="G1" s="618"/>
      <c r="H1" s="229"/>
      <c r="I1" s="169" t="s">
        <v>447</v>
      </c>
    </row>
    <row r="2" spans="1:9" ht="13.5" customHeight="1" thickBot="1" x14ac:dyDescent="0.2">
      <c r="A2" s="619" t="s">
        <v>20</v>
      </c>
      <c r="B2" s="620" t="s">
        <v>0</v>
      </c>
      <c r="C2" s="620"/>
      <c r="D2" s="621" t="s">
        <v>334</v>
      </c>
      <c r="E2" s="621"/>
      <c r="F2" s="621"/>
      <c r="G2" s="621"/>
      <c r="H2" s="229"/>
    </row>
    <row r="3" spans="1:9" ht="25.5" x14ac:dyDescent="0.15">
      <c r="A3" s="619"/>
      <c r="B3" s="622" t="s">
        <v>335</v>
      </c>
      <c r="C3" s="623" t="s">
        <v>336</v>
      </c>
      <c r="D3" s="623" t="s">
        <v>340</v>
      </c>
      <c r="E3" s="623" t="s">
        <v>341</v>
      </c>
      <c r="F3" s="623" t="s">
        <v>342</v>
      </c>
      <c r="G3" s="623" t="s">
        <v>343</v>
      </c>
      <c r="H3" s="229"/>
    </row>
    <row r="4" spans="1:9" s="229" customFormat="1" x14ac:dyDescent="0.15">
      <c r="A4" s="624">
        <v>26</v>
      </c>
      <c r="B4" s="625">
        <v>1</v>
      </c>
      <c r="C4" s="626">
        <v>395</v>
      </c>
      <c r="D4" s="626">
        <v>1</v>
      </c>
      <c r="E4" s="626" t="s">
        <v>21</v>
      </c>
      <c r="F4" s="626" t="s">
        <v>21</v>
      </c>
      <c r="G4" s="626" t="s">
        <v>21</v>
      </c>
    </row>
    <row r="5" spans="1:9" s="229" customFormat="1" x14ac:dyDescent="0.15">
      <c r="A5" s="624">
        <v>27</v>
      </c>
      <c r="B5" s="625">
        <v>0</v>
      </c>
      <c r="C5" s="626">
        <v>0</v>
      </c>
      <c r="D5" s="626">
        <v>0</v>
      </c>
      <c r="E5" s="626" t="s">
        <v>21</v>
      </c>
      <c r="F5" s="626" t="s">
        <v>21</v>
      </c>
      <c r="G5" s="626" t="s">
        <v>21</v>
      </c>
    </row>
    <row r="6" spans="1:9" s="229" customFormat="1" x14ac:dyDescent="0.15">
      <c r="A6" s="624">
        <v>28</v>
      </c>
      <c r="B6" s="625">
        <v>0</v>
      </c>
      <c r="C6" s="626">
        <v>0</v>
      </c>
      <c r="D6" s="626">
        <v>0</v>
      </c>
      <c r="E6" s="626" t="s">
        <v>21</v>
      </c>
      <c r="F6" s="626" t="s">
        <v>21</v>
      </c>
      <c r="G6" s="626" t="s">
        <v>21</v>
      </c>
    </row>
    <row r="7" spans="1:9" x14ac:dyDescent="0.15">
      <c r="A7" s="624">
        <v>29</v>
      </c>
      <c r="B7" s="625">
        <v>0</v>
      </c>
      <c r="C7" s="626">
        <v>0</v>
      </c>
      <c r="D7" s="626">
        <v>0</v>
      </c>
      <c r="E7" s="626" t="s">
        <v>21</v>
      </c>
      <c r="F7" s="626" t="s">
        <v>21</v>
      </c>
      <c r="G7" s="626" t="s">
        <v>21</v>
      </c>
      <c r="H7" s="229"/>
    </row>
    <row r="8" spans="1:9" ht="14.25" thickBot="1" x14ac:dyDescent="0.2">
      <c r="A8" s="612">
        <v>30</v>
      </c>
      <c r="B8" s="613">
        <v>0</v>
      </c>
      <c r="C8" s="614">
        <v>0</v>
      </c>
      <c r="D8" s="614">
        <v>0</v>
      </c>
      <c r="E8" s="614" t="s">
        <v>180</v>
      </c>
      <c r="F8" s="614" t="s">
        <v>180</v>
      </c>
      <c r="G8" s="614" t="s">
        <v>180</v>
      </c>
      <c r="H8" s="229"/>
    </row>
    <row r="9" spans="1:9" x14ac:dyDescent="0.15">
      <c r="G9" s="245" t="s">
        <v>469</v>
      </c>
      <c r="H9" s="229"/>
    </row>
  </sheetData>
  <sheetProtection selectLockedCells="1" selectUnlockedCells="1"/>
  <mergeCells count="3">
    <mergeCell ref="A2:A3"/>
    <mergeCell ref="B2:C2"/>
    <mergeCell ref="D2:G2"/>
  </mergeCells>
  <phoneticPr fontId="28"/>
  <hyperlinks>
    <hyperlink ref="I1" location="目次!A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workbookViewId="0"/>
  </sheetViews>
  <sheetFormatPr defaultRowHeight="13.5" x14ac:dyDescent="0.15"/>
  <cols>
    <col min="1" max="1" width="9.375" style="173" customWidth="1"/>
    <col min="2" max="6" width="12.25" style="173" customWidth="1"/>
    <col min="7" max="7" width="13.875" style="170" customWidth="1"/>
    <col min="8" max="8" width="12.625" style="170" bestFit="1" customWidth="1"/>
    <col min="9" max="9" width="10.25" style="170" bestFit="1" customWidth="1"/>
    <col min="10" max="16384" width="9" style="170"/>
  </cols>
  <sheetData>
    <row r="1" spans="1:10" ht="15" thickBot="1" x14ac:dyDescent="0.2">
      <c r="A1" s="627" t="s">
        <v>344</v>
      </c>
      <c r="B1" s="628"/>
      <c r="C1" s="629"/>
      <c r="D1" s="629"/>
      <c r="E1" s="629"/>
      <c r="F1" s="629"/>
      <c r="G1" s="427" t="s">
        <v>345</v>
      </c>
      <c r="H1" s="111"/>
      <c r="I1" s="152" t="s">
        <v>447</v>
      </c>
      <c r="J1" s="111"/>
    </row>
    <row r="2" spans="1:10" s="151" customFormat="1" x14ac:dyDescent="0.15">
      <c r="A2" s="374" t="s">
        <v>20</v>
      </c>
      <c r="B2" s="430" t="s">
        <v>346</v>
      </c>
      <c r="C2" s="431" t="s">
        <v>347</v>
      </c>
      <c r="D2" s="432"/>
      <c r="E2" s="432"/>
      <c r="F2" s="539"/>
      <c r="G2" s="630" t="s">
        <v>348</v>
      </c>
      <c r="H2" s="171"/>
      <c r="I2" s="15"/>
      <c r="J2" s="15"/>
    </row>
    <row r="3" spans="1:10" s="151" customFormat="1" x14ac:dyDescent="0.15">
      <c r="A3" s="378"/>
      <c r="B3" s="436"/>
      <c r="C3" s="540" t="s">
        <v>349</v>
      </c>
      <c r="D3" s="438" t="s">
        <v>350</v>
      </c>
      <c r="E3" s="438" t="s">
        <v>351</v>
      </c>
      <c r="F3" s="438" t="s">
        <v>352</v>
      </c>
      <c r="G3" s="631"/>
      <c r="H3" s="15"/>
      <c r="I3" s="15"/>
      <c r="J3" s="15"/>
    </row>
    <row r="4" spans="1:10" s="151" customFormat="1" x14ac:dyDescent="0.15">
      <c r="A4" s="502">
        <v>26</v>
      </c>
      <c r="B4" s="504">
        <v>15500000</v>
      </c>
      <c r="C4" s="225">
        <v>15734167</v>
      </c>
      <c r="D4" s="225">
        <v>11304004</v>
      </c>
      <c r="E4" s="225">
        <v>1397463</v>
      </c>
      <c r="F4" s="225">
        <v>3032700</v>
      </c>
      <c r="G4" s="632">
        <v>1.0151075483870968</v>
      </c>
      <c r="H4" s="172"/>
      <c r="I4" s="172"/>
      <c r="J4" s="15"/>
    </row>
    <row r="5" spans="1:10" s="15" customFormat="1" x14ac:dyDescent="0.15">
      <c r="A5" s="502">
        <v>27</v>
      </c>
      <c r="B5" s="504">
        <v>15300000</v>
      </c>
      <c r="C5" s="225">
        <v>15461938</v>
      </c>
      <c r="D5" s="225">
        <v>11042421</v>
      </c>
      <c r="E5" s="225">
        <v>1449417</v>
      </c>
      <c r="F5" s="225">
        <v>2970100</v>
      </c>
      <c r="G5" s="632">
        <v>1.0105841830065359</v>
      </c>
      <c r="H5" s="172"/>
      <c r="I5" s="172"/>
    </row>
    <row r="6" spans="1:10" s="15" customFormat="1" x14ac:dyDescent="0.15">
      <c r="A6" s="502">
        <v>28</v>
      </c>
      <c r="B6" s="504">
        <v>15100000</v>
      </c>
      <c r="C6" s="225">
        <v>15322168</v>
      </c>
      <c r="D6" s="225">
        <v>10844613</v>
      </c>
      <c r="E6" s="225">
        <v>1426155</v>
      </c>
      <c r="F6" s="225">
        <v>3051400</v>
      </c>
      <c r="G6" s="632">
        <v>1.0147131125827815</v>
      </c>
      <c r="H6" s="172"/>
      <c r="I6" s="172"/>
    </row>
    <row r="7" spans="1:10" s="15" customFormat="1" x14ac:dyDescent="0.15">
      <c r="A7" s="502">
        <v>29</v>
      </c>
      <c r="B7" s="504">
        <v>14800000</v>
      </c>
      <c r="C7" s="225">
        <v>14570000</v>
      </c>
      <c r="D7" s="225">
        <v>10239576</v>
      </c>
      <c r="E7" s="225">
        <v>1346424</v>
      </c>
      <c r="F7" s="225">
        <v>2984000</v>
      </c>
      <c r="G7" s="632">
        <v>0.98445945945945945</v>
      </c>
      <c r="H7" s="172"/>
      <c r="I7" s="172"/>
    </row>
    <row r="8" spans="1:10" s="151" customFormat="1" ht="14.25" thickBot="1" x14ac:dyDescent="0.2">
      <c r="A8" s="633">
        <v>30</v>
      </c>
      <c r="B8" s="634">
        <v>14200000</v>
      </c>
      <c r="C8" s="608">
        <v>14444832</v>
      </c>
      <c r="D8" s="608">
        <v>10243594</v>
      </c>
      <c r="E8" s="608">
        <v>1316238</v>
      </c>
      <c r="F8" s="608">
        <v>2885000</v>
      </c>
      <c r="G8" s="635">
        <f>C8/B8</f>
        <v>1.017241690140845</v>
      </c>
      <c r="H8" s="172"/>
      <c r="I8" s="172"/>
      <c r="J8" s="15"/>
    </row>
    <row r="9" spans="1:10" ht="21.75" customHeight="1" thickBot="1" x14ac:dyDescent="0.2">
      <c r="A9" s="636"/>
      <c r="B9" s="636"/>
      <c r="C9" s="636"/>
      <c r="D9" s="636"/>
      <c r="E9" s="636"/>
      <c r="F9" s="636"/>
      <c r="G9" s="492" t="s">
        <v>563</v>
      </c>
      <c r="H9" s="172"/>
      <c r="I9" s="111"/>
      <c r="J9" s="111"/>
    </row>
    <row r="10" spans="1:10" s="151" customFormat="1" ht="15" customHeight="1" x14ac:dyDescent="0.15">
      <c r="A10" s="444"/>
      <c r="B10" s="637" t="s">
        <v>353</v>
      </c>
      <c r="C10" s="637"/>
      <c r="D10" s="638" t="s">
        <v>354</v>
      </c>
      <c r="E10" s="567" t="s">
        <v>353</v>
      </c>
      <c r="F10" s="637"/>
      <c r="G10" s="566" t="s">
        <v>354</v>
      </c>
      <c r="H10" s="172"/>
      <c r="I10" s="15"/>
      <c r="J10" s="15"/>
    </row>
    <row r="11" spans="1:10" ht="15" customHeight="1" x14ac:dyDescent="0.15">
      <c r="A11" s="636"/>
      <c r="B11" s="639" t="s">
        <v>355</v>
      </c>
      <c r="C11" s="639"/>
      <c r="D11" s="593">
        <v>6061000</v>
      </c>
      <c r="E11" s="640" t="s">
        <v>356</v>
      </c>
      <c r="F11" s="641"/>
      <c r="G11" s="593">
        <v>390000</v>
      </c>
      <c r="H11" s="111"/>
      <c r="I11" s="111"/>
      <c r="J11" s="111"/>
    </row>
    <row r="12" spans="1:10" ht="15" customHeight="1" x14ac:dyDescent="0.15">
      <c r="A12" s="636"/>
      <c r="B12" s="642" t="s">
        <v>357</v>
      </c>
      <c r="C12" s="642"/>
      <c r="D12" s="593">
        <v>747832</v>
      </c>
      <c r="E12" s="643" t="s">
        <v>358</v>
      </c>
      <c r="F12" s="644"/>
      <c r="G12" s="593">
        <v>6050000</v>
      </c>
      <c r="H12" s="111"/>
      <c r="I12" s="111"/>
      <c r="J12" s="111"/>
    </row>
    <row r="13" spans="1:10" ht="15" customHeight="1" x14ac:dyDescent="0.15">
      <c r="A13" s="636"/>
      <c r="B13" s="642" t="s">
        <v>359</v>
      </c>
      <c r="C13" s="642"/>
      <c r="D13" s="593">
        <v>250000</v>
      </c>
      <c r="E13" s="643" t="s">
        <v>360</v>
      </c>
      <c r="F13" s="644"/>
      <c r="G13" s="593">
        <v>616000</v>
      </c>
      <c r="H13" s="111"/>
      <c r="I13" s="111"/>
      <c r="J13" s="111"/>
    </row>
    <row r="14" spans="1:10" ht="15" customHeight="1" thickBot="1" x14ac:dyDescent="0.2">
      <c r="A14" s="636"/>
      <c r="B14" s="645" t="s">
        <v>361</v>
      </c>
      <c r="C14" s="645"/>
      <c r="D14" s="610">
        <v>330000</v>
      </c>
      <c r="E14" s="646"/>
      <c r="F14" s="647"/>
      <c r="G14" s="610"/>
      <c r="H14" s="111"/>
      <c r="I14" s="111"/>
      <c r="J14" s="111"/>
    </row>
    <row r="15" spans="1:10" x14ac:dyDescent="0.15">
      <c r="G15" s="20" t="s">
        <v>362</v>
      </c>
      <c r="H15" s="111"/>
      <c r="I15" s="111"/>
      <c r="J15" s="111"/>
    </row>
    <row r="16" spans="1:10" x14ac:dyDescent="0.15">
      <c r="G16" s="20"/>
      <c r="H16" s="111"/>
      <c r="I16" s="111"/>
      <c r="J16" s="111"/>
    </row>
    <row r="17" spans="7:10" x14ac:dyDescent="0.15">
      <c r="G17" s="111"/>
      <c r="H17" s="111"/>
      <c r="I17" s="111"/>
      <c r="J17" s="111"/>
    </row>
  </sheetData>
  <mergeCells count="12">
    <mergeCell ref="B12:C12"/>
    <mergeCell ref="E12:F12"/>
    <mergeCell ref="B13:C13"/>
    <mergeCell ref="E13:F13"/>
    <mergeCell ref="B14:C14"/>
    <mergeCell ref="E14:F14"/>
    <mergeCell ref="A2:A3"/>
    <mergeCell ref="B2:B3"/>
    <mergeCell ref="C2:F2"/>
    <mergeCell ref="G2:G3"/>
    <mergeCell ref="B11:C11"/>
    <mergeCell ref="E11:F11"/>
  </mergeCells>
  <phoneticPr fontId="28"/>
  <hyperlinks>
    <hyperlink ref="I1" location="目次!A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Normal="100" workbookViewId="0"/>
  </sheetViews>
  <sheetFormatPr defaultRowHeight="13.5" x14ac:dyDescent="0.15"/>
  <cols>
    <col min="1" max="1" width="16.5" style="18" customWidth="1"/>
    <col min="2" max="3" width="21.625" style="18" customWidth="1"/>
    <col min="4" max="4" width="21.625" style="5" customWidth="1"/>
    <col min="5" max="5" width="9.5" style="5" bestFit="1" customWidth="1"/>
    <col min="6" max="16384" width="9" style="5"/>
  </cols>
  <sheetData>
    <row r="1" spans="1:6" ht="15" thickBot="1" x14ac:dyDescent="0.2">
      <c r="A1" s="371" t="s">
        <v>538</v>
      </c>
      <c r="B1" s="358"/>
      <c r="C1" s="372"/>
      <c r="D1" s="427" t="s">
        <v>363</v>
      </c>
      <c r="F1" s="152" t="s">
        <v>447</v>
      </c>
    </row>
    <row r="2" spans="1:6" s="8" customFormat="1" x14ac:dyDescent="0.15">
      <c r="A2" s="565" t="s">
        <v>20</v>
      </c>
      <c r="B2" s="390" t="s">
        <v>346</v>
      </c>
      <c r="C2" s="566" t="s">
        <v>347</v>
      </c>
      <c r="D2" s="414" t="s">
        <v>348</v>
      </c>
      <c r="E2" s="127"/>
    </row>
    <row r="3" spans="1:6" s="8" customFormat="1" x14ac:dyDescent="0.15">
      <c r="A3" s="224">
        <v>27</v>
      </c>
      <c r="B3" s="648">
        <v>13888000</v>
      </c>
      <c r="C3" s="649">
        <v>17116907</v>
      </c>
      <c r="D3" s="650">
        <v>1.2427928427419355</v>
      </c>
      <c r="E3" s="140"/>
    </row>
    <row r="4" spans="1:6" s="8" customFormat="1" x14ac:dyDescent="0.15">
      <c r="A4" s="224">
        <v>28</v>
      </c>
      <c r="B4" s="648">
        <v>13811000</v>
      </c>
      <c r="C4" s="649">
        <v>16734757</v>
      </c>
      <c r="D4" s="650">
        <v>1.2116977047281152</v>
      </c>
      <c r="E4" s="140"/>
    </row>
    <row r="5" spans="1:6" s="8" customFormat="1" x14ac:dyDescent="0.15">
      <c r="A5" s="224">
        <v>29</v>
      </c>
      <c r="B5" s="651">
        <v>13891000</v>
      </c>
      <c r="C5" s="649">
        <v>16176031</v>
      </c>
      <c r="D5" s="650">
        <v>1.1592436109711324</v>
      </c>
      <c r="E5" s="140"/>
    </row>
    <row r="6" spans="1:6" s="8" customFormat="1" x14ac:dyDescent="0.15">
      <c r="A6" s="224">
        <v>30</v>
      </c>
      <c r="B6" s="651">
        <v>13817000</v>
      </c>
      <c r="C6" s="649">
        <v>15784499</v>
      </c>
      <c r="D6" s="650">
        <v>1.1423969747412608</v>
      </c>
      <c r="E6" s="140"/>
    </row>
    <row r="7" spans="1:6" s="8" customFormat="1" ht="14.25" thickBot="1" x14ac:dyDescent="0.2">
      <c r="A7" s="611" t="s">
        <v>559</v>
      </c>
      <c r="B7" s="652">
        <v>13776000</v>
      </c>
      <c r="C7" s="653">
        <v>16702890</v>
      </c>
      <c r="D7" s="654">
        <f>C7/B7</f>
        <v>1.2124629790940766</v>
      </c>
      <c r="E7" s="140"/>
    </row>
    <row r="8" spans="1:6" s="8" customFormat="1" x14ac:dyDescent="0.15">
      <c r="A8" s="491"/>
      <c r="B8" s="491"/>
      <c r="C8" s="491"/>
      <c r="D8" s="492" t="s">
        <v>539</v>
      </c>
      <c r="E8" s="140"/>
    </row>
    <row r="9" spans="1:6" s="8" customFormat="1" x14ac:dyDescent="0.15">
      <c r="A9" s="18"/>
      <c r="B9" s="18"/>
      <c r="C9" s="18"/>
      <c r="D9" s="5"/>
      <c r="E9" s="140"/>
    </row>
    <row r="10" spans="1:6" x14ac:dyDescent="0.15">
      <c r="C10" s="121"/>
    </row>
    <row r="11" spans="1:6" x14ac:dyDescent="0.15">
      <c r="B11" s="110"/>
    </row>
    <row r="14" spans="1:6" x14ac:dyDescent="0.15">
      <c r="D14" s="122"/>
    </row>
  </sheetData>
  <phoneticPr fontId="28"/>
  <hyperlinks>
    <hyperlink ref="F1" location="目次!A1" display="目次"/>
  </hyperlinks>
  <pageMargins left="1.4566929133858268" right="0.86614173228346458" top="1.3779527559055118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Normal="100" workbookViewId="0">
      <selection activeCell="J1" sqref="J1"/>
    </sheetView>
  </sheetViews>
  <sheetFormatPr defaultRowHeight="13.5" x14ac:dyDescent="0.15"/>
  <cols>
    <col min="1" max="1" width="12.375" style="173" customWidth="1"/>
    <col min="2" max="2" width="11.25" style="173" customWidth="1"/>
    <col min="3" max="6" width="12.125" style="173" customWidth="1"/>
    <col min="7" max="7" width="12.125" style="170" customWidth="1"/>
    <col min="8" max="8" width="1.875" style="170" customWidth="1"/>
    <col min="9" max="16384" width="9" style="170"/>
  </cols>
  <sheetData>
    <row r="1" spans="1:10" ht="15" thickBot="1" x14ac:dyDescent="0.2">
      <c r="A1" s="627" t="s">
        <v>364</v>
      </c>
      <c r="B1" s="628"/>
      <c r="C1" s="628"/>
      <c r="D1" s="629"/>
      <c r="E1" s="629"/>
      <c r="F1" s="629"/>
      <c r="G1" s="427"/>
      <c r="H1" s="111"/>
      <c r="I1" s="111"/>
      <c r="J1" s="152" t="s">
        <v>447</v>
      </c>
    </row>
    <row r="2" spans="1:10" s="151" customFormat="1" ht="17.25" customHeight="1" x14ac:dyDescent="0.15">
      <c r="A2" s="655"/>
      <c r="B2" s="656" t="s">
        <v>20</v>
      </c>
      <c r="C2" s="657">
        <v>26</v>
      </c>
      <c r="D2" s="658">
        <v>27</v>
      </c>
      <c r="E2" s="658">
        <v>28</v>
      </c>
      <c r="F2" s="658">
        <v>29</v>
      </c>
      <c r="G2" s="659">
        <v>30</v>
      </c>
      <c r="H2" s="15"/>
      <c r="I2" s="15"/>
    </row>
    <row r="3" spans="1:10" s="151" customFormat="1" ht="12.75" customHeight="1" x14ac:dyDescent="0.15">
      <c r="A3" s="522" t="s">
        <v>365</v>
      </c>
      <c r="B3" s="660"/>
      <c r="C3" s="661"/>
      <c r="D3" s="662"/>
      <c r="E3" s="662"/>
      <c r="F3" s="662"/>
      <c r="G3" s="663"/>
      <c r="H3" s="15"/>
      <c r="I3" s="15"/>
    </row>
    <row r="4" spans="1:10" s="151" customFormat="1" ht="13.5" customHeight="1" x14ac:dyDescent="0.15">
      <c r="A4" s="664" t="s">
        <v>0</v>
      </c>
      <c r="B4" s="665"/>
      <c r="C4" s="666">
        <v>504</v>
      </c>
      <c r="D4" s="667">
        <v>532</v>
      </c>
      <c r="E4" s="667">
        <v>516</v>
      </c>
      <c r="F4" s="667">
        <v>512</v>
      </c>
      <c r="G4" s="668">
        <f>SUM(G5:G24)</f>
        <v>552</v>
      </c>
      <c r="H4" s="15"/>
      <c r="I4" s="15"/>
    </row>
    <row r="5" spans="1:10" s="151" customFormat="1" ht="13.5" customHeight="1" x14ac:dyDescent="0.15">
      <c r="A5" s="669" t="s">
        <v>366</v>
      </c>
      <c r="B5" s="670"/>
      <c r="C5" s="671">
        <v>6</v>
      </c>
      <c r="D5" s="672">
        <v>4</v>
      </c>
      <c r="E5" s="672">
        <v>1</v>
      </c>
      <c r="F5" s="672">
        <v>4</v>
      </c>
      <c r="G5" s="673">
        <v>23</v>
      </c>
      <c r="H5" s="15"/>
      <c r="I5" s="15"/>
    </row>
    <row r="6" spans="1:10" s="151" customFormat="1" x14ac:dyDescent="0.15">
      <c r="A6" s="669" t="s">
        <v>367</v>
      </c>
      <c r="B6" s="670"/>
      <c r="C6" s="671">
        <v>55</v>
      </c>
      <c r="D6" s="672">
        <v>60</v>
      </c>
      <c r="E6" s="672">
        <v>64</v>
      </c>
      <c r="F6" s="672">
        <v>55</v>
      </c>
      <c r="G6" s="673">
        <v>47</v>
      </c>
      <c r="H6" s="15"/>
      <c r="I6" s="15"/>
    </row>
    <row r="7" spans="1:10" s="151" customFormat="1" x14ac:dyDescent="0.15">
      <c r="A7" s="669" t="s">
        <v>368</v>
      </c>
      <c r="B7" s="670"/>
      <c r="C7" s="671">
        <v>2</v>
      </c>
      <c r="D7" s="672">
        <v>12</v>
      </c>
      <c r="E7" s="672">
        <v>3</v>
      </c>
      <c r="F7" s="672">
        <v>6</v>
      </c>
      <c r="G7" s="673">
        <v>5</v>
      </c>
      <c r="H7" s="15"/>
      <c r="I7" s="15"/>
    </row>
    <row r="8" spans="1:10" s="151" customFormat="1" x14ac:dyDescent="0.15">
      <c r="A8" s="669" t="s">
        <v>369</v>
      </c>
      <c r="B8" s="670"/>
      <c r="C8" s="671">
        <v>1</v>
      </c>
      <c r="D8" s="672">
        <v>1</v>
      </c>
      <c r="E8" s="672">
        <v>4</v>
      </c>
      <c r="F8" s="672">
        <v>11</v>
      </c>
      <c r="G8" s="673">
        <v>5</v>
      </c>
      <c r="H8" s="15"/>
      <c r="I8" s="15"/>
    </row>
    <row r="9" spans="1:10" s="151" customFormat="1" x14ac:dyDescent="0.15">
      <c r="A9" s="669" t="s">
        <v>370</v>
      </c>
      <c r="B9" s="670"/>
      <c r="C9" s="671">
        <v>140</v>
      </c>
      <c r="D9" s="672">
        <v>132</v>
      </c>
      <c r="E9" s="672">
        <v>114</v>
      </c>
      <c r="F9" s="672">
        <v>103</v>
      </c>
      <c r="G9" s="673">
        <v>117</v>
      </c>
      <c r="H9" s="15"/>
      <c r="I9" s="15"/>
    </row>
    <row r="10" spans="1:10" s="151" customFormat="1" ht="13.5" customHeight="1" x14ac:dyDescent="0.15">
      <c r="A10" s="669" t="s">
        <v>371</v>
      </c>
      <c r="B10" s="670"/>
      <c r="C10" s="671">
        <v>26</v>
      </c>
      <c r="D10" s="672">
        <v>33</v>
      </c>
      <c r="E10" s="672">
        <v>37</v>
      </c>
      <c r="F10" s="672">
        <v>28</v>
      </c>
      <c r="G10" s="673">
        <v>32</v>
      </c>
      <c r="H10" s="15"/>
      <c r="I10" s="15"/>
    </row>
    <row r="11" spans="1:10" s="151" customFormat="1" x14ac:dyDescent="0.15">
      <c r="A11" s="669" t="s">
        <v>372</v>
      </c>
      <c r="B11" s="670"/>
      <c r="C11" s="671">
        <v>17</v>
      </c>
      <c r="D11" s="672">
        <v>8</v>
      </c>
      <c r="E11" s="672">
        <v>12</v>
      </c>
      <c r="F11" s="672">
        <v>15</v>
      </c>
      <c r="G11" s="673">
        <v>30</v>
      </c>
      <c r="H11" s="15"/>
      <c r="I11" s="15"/>
    </row>
    <row r="12" spans="1:10" s="151" customFormat="1" x14ac:dyDescent="0.15">
      <c r="A12" s="669" t="s">
        <v>373</v>
      </c>
      <c r="B12" s="670"/>
      <c r="C12" s="671">
        <v>102</v>
      </c>
      <c r="D12" s="672">
        <v>136</v>
      </c>
      <c r="E12" s="672">
        <v>125</v>
      </c>
      <c r="F12" s="672">
        <v>111</v>
      </c>
      <c r="G12" s="673">
        <v>77</v>
      </c>
      <c r="H12" s="15"/>
      <c r="I12" s="15"/>
    </row>
    <row r="13" spans="1:10" s="151" customFormat="1" x14ac:dyDescent="0.15">
      <c r="A13" s="669" t="s">
        <v>374</v>
      </c>
      <c r="B13" s="670"/>
      <c r="C13" s="671">
        <v>5</v>
      </c>
      <c r="D13" s="672">
        <v>7</v>
      </c>
      <c r="E13" s="672">
        <v>6</v>
      </c>
      <c r="F13" s="672">
        <v>16</v>
      </c>
      <c r="G13" s="673">
        <v>13</v>
      </c>
      <c r="H13" s="15"/>
      <c r="I13" s="15"/>
    </row>
    <row r="14" spans="1:10" s="151" customFormat="1" x14ac:dyDescent="0.15">
      <c r="A14" s="669" t="s">
        <v>375</v>
      </c>
      <c r="B14" s="670"/>
      <c r="C14" s="671">
        <v>0</v>
      </c>
      <c r="D14" s="672">
        <v>0</v>
      </c>
      <c r="E14" s="672">
        <v>0</v>
      </c>
      <c r="F14" s="672">
        <v>0</v>
      </c>
      <c r="G14" s="673">
        <v>0</v>
      </c>
      <c r="H14" s="15"/>
      <c r="I14" s="15"/>
    </row>
    <row r="15" spans="1:10" s="151" customFormat="1" ht="13.5" customHeight="1" x14ac:dyDescent="0.15">
      <c r="A15" s="669" t="s">
        <v>376</v>
      </c>
      <c r="B15" s="670"/>
      <c r="C15" s="671">
        <v>0</v>
      </c>
      <c r="D15" s="672">
        <v>0</v>
      </c>
      <c r="E15" s="672">
        <v>0</v>
      </c>
      <c r="F15" s="672">
        <v>2</v>
      </c>
      <c r="G15" s="673">
        <v>0</v>
      </c>
      <c r="H15" s="15"/>
      <c r="I15" s="15"/>
    </row>
    <row r="16" spans="1:10" s="151" customFormat="1" x14ac:dyDescent="0.15">
      <c r="A16" s="669" t="s">
        <v>377</v>
      </c>
      <c r="B16" s="670"/>
      <c r="C16" s="671">
        <v>0</v>
      </c>
      <c r="D16" s="672">
        <v>0</v>
      </c>
      <c r="E16" s="672">
        <v>0</v>
      </c>
      <c r="F16" s="672">
        <v>1</v>
      </c>
      <c r="G16" s="673">
        <v>2</v>
      </c>
      <c r="H16" s="15"/>
      <c r="I16" s="15"/>
    </row>
    <row r="17" spans="1:9" s="151" customFormat="1" x14ac:dyDescent="0.15">
      <c r="A17" s="669" t="s">
        <v>378</v>
      </c>
      <c r="B17" s="670"/>
      <c r="C17" s="671">
        <v>0</v>
      </c>
      <c r="D17" s="672">
        <v>0</v>
      </c>
      <c r="E17" s="672">
        <v>0</v>
      </c>
      <c r="F17" s="672">
        <v>0</v>
      </c>
      <c r="G17" s="673">
        <v>0</v>
      </c>
      <c r="H17" s="15"/>
      <c r="I17" s="15"/>
    </row>
    <row r="18" spans="1:9" s="151" customFormat="1" x14ac:dyDescent="0.15">
      <c r="A18" s="669" t="s">
        <v>379</v>
      </c>
      <c r="B18" s="670"/>
      <c r="C18" s="671">
        <v>3</v>
      </c>
      <c r="D18" s="672">
        <v>3</v>
      </c>
      <c r="E18" s="672">
        <v>1</v>
      </c>
      <c r="F18" s="672">
        <v>5</v>
      </c>
      <c r="G18" s="673">
        <v>4</v>
      </c>
      <c r="H18" s="15"/>
      <c r="I18" s="15"/>
    </row>
    <row r="19" spans="1:9" s="151" customFormat="1" x14ac:dyDescent="0.15">
      <c r="A19" s="669" t="s">
        <v>380</v>
      </c>
      <c r="B19" s="670"/>
      <c r="C19" s="671">
        <v>6</v>
      </c>
      <c r="D19" s="672">
        <v>7</v>
      </c>
      <c r="E19" s="672">
        <v>3</v>
      </c>
      <c r="F19" s="672">
        <v>4</v>
      </c>
      <c r="G19" s="673">
        <v>9</v>
      </c>
      <c r="H19" s="15"/>
      <c r="I19" s="15"/>
    </row>
    <row r="20" spans="1:9" s="151" customFormat="1" ht="13.5" customHeight="1" x14ac:dyDescent="0.15">
      <c r="A20" s="669" t="s">
        <v>381</v>
      </c>
      <c r="B20" s="670"/>
      <c r="C20" s="671">
        <v>12</v>
      </c>
      <c r="D20" s="672">
        <v>13</v>
      </c>
      <c r="E20" s="672">
        <v>10</v>
      </c>
      <c r="F20" s="672">
        <v>5</v>
      </c>
      <c r="G20" s="673">
        <v>6</v>
      </c>
      <c r="H20" s="15"/>
      <c r="I20" s="15"/>
    </row>
    <row r="21" spans="1:9" s="151" customFormat="1" x14ac:dyDescent="0.15">
      <c r="A21" s="669" t="s">
        <v>382</v>
      </c>
      <c r="B21" s="670"/>
      <c r="C21" s="671">
        <v>8</v>
      </c>
      <c r="D21" s="672">
        <v>3</v>
      </c>
      <c r="E21" s="672">
        <v>12</v>
      </c>
      <c r="F21" s="672">
        <v>32</v>
      </c>
      <c r="G21" s="673">
        <v>14</v>
      </c>
      <c r="H21" s="15"/>
      <c r="I21" s="15"/>
    </row>
    <row r="22" spans="1:9" s="151" customFormat="1" x14ac:dyDescent="0.15">
      <c r="A22" s="669" t="s">
        <v>383</v>
      </c>
      <c r="B22" s="670"/>
      <c r="C22" s="671" t="s">
        <v>21</v>
      </c>
      <c r="D22" s="672" t="s">
        <v>21</v>
      </c>
      <c r="E22" s="672" t="s">
        <v>21</v>
      </c>
      <c r="F22" s="672" t="s">
        <v>21</v>
      </c>
      <c r="G22" s="674" t="s">
        <v>180</v>
      </c>
      <c r="H22" s="15"/>
      <c r="I22" s="15"/>
    </row>
    <row r="23" spans="1:9" s="151" customFormat="1" x14ac:dyDescent="0.15">
      <c r="A23" s="669" t="s">
        <v>384</v>
      </c>
      <c r="B23" s="670"/>
      <c r="C23" s="671">
        <v>108</v>
      </c>
      <c r="D23" s="672">
        <v>99</v>
      </c>
      <c r="E23" s="672">
        <v>106</v>
      </c>
      <c r="F23" s="672">
        <v>96</v>
      </c>
      <c r="G23" s="673">
        <v>113</v>
      </c>
      <c r="H23" s="15"/>
      <c r="I23" s="15"/>
    </row>
    <row r="24" spans="1:9" s="15" customFormat="1" ht="14.25" thickBot="1" x14ac:dyDescent="0.2">
      <c r="A24" s="675" t="s">
        <v>146</v>
      </c>
      <c r="B24" s="676"/>
      <c r="C24" s="677">
        <v>13</v>
      </c>
      <c r="D24" s="678">
        <v>14</v>
      </c>
      <c r="E24" s="678">
        <v>18</v>
      </c>
      <c r="F24" s="678">
        <v>18</v>
      </c>
      <c r="G24" s="679">
        <v>55</v>
      </c>
    </row>
    <row r="25" spans="1:9" x14ac:dyDescent="0.15">
      <c r="A25" s="173" t="s">
        <v>385</v>
      </c>
      <c r="G25" s="20" t="s">
        <v>386</v>
      </c>
      <c r="H25" s="111"/>
      <c r="I25" s="111"/>
    </row>
    <row r="26" spans="1:9" x14ac:dyDescent="0.15">
      <c r="A26" s="318" t="s">
        <v>387</v>
      </c>
      <c r="B26" s="318"/>
      <c r="C26" s="318"/>
      <c r="D26" s="318"/>
      <c r="E26" s="318"/>
      <c r="F26" s="318"/>
      <c r="G26" s="318"/>
      <c r="H26" s="111"/>
      <c r="I26" s="111"/>
    </row>
    <row r="27" spans="1:9" ht="13.5" customHeight="1" x14ac:dyDescent="0.15">
      <c r="A27" s="319" t="s">
        <v>442</v>
      </c>
      <c r="B27" s="319"/>
      <c r="C27" s="319"/>
      <c r="D27" s="319"/>
      <c r="E27" s="319"/>
      <c r="F27" s="319"/>
      <c r="G27" s="319"/>
      <c r="H27" s="111"/>
      <c r="I27" s="111"/>
    </row>
    <row r="28" spans="1:9" x14ac:dyDescent="0.15">
      <c r="G28" s="111"/>
      <c r="H28" s="111"/>
      <c r="I28" s="111"/>
    </row>
  </sheetData>
  <mergeCells count="23">
    <mergeCell ref="A22:B22"/>
    <mergeCell ref="A23:B23"/>
    <mergeCell ref="A24:B24"/>
    <mergeCell ref="A26:G26"/>
    <mergeCell ref="A27:G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</mergeCells>
  <phoneticPr fontId="28"/>
  <hyperlinks>
    <hyperlink ref="J1" location="目次!A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/>
  </sheetViews>
  <sheetFormatPr defaultRowHeight="13.5" x14ac:dyDescent="0.15"/>
  <cols>
    <col min="1" max="1" width="7" style="175" customWidth="1"/>
    <col min="2" max="2" width="6.75" style="175" customWidth="1"/>
    <col min="3" max="8" width="7.875" style="175" customWidth="1"/>
    <col min="9" max="11" width="7.875" style="176" customWidth="1"/>
    <col min="12" max="16384" width="9" style="176"/>
  </cols>
  <sheetData>
    <row r="1" spans="1:13" ht="18" customHeight="1" thickBot="1" x14ac:dyDescent="0.2">
      <c r="A1" s="174" t="s">
        <v>493</v>
      </c>
      <c r="B1" s="186"/>
      <c r="C1" s="181"/>
      <c r="D1" s="181"/>
      <c r="E1" s="181"/>
      <c r="F1" s="181"/>
      <c r="G1" s="181"/>
      <c r="H1" s="181"/>
      <c r="I1" s="181"/>
      <c r="J1" s="181"/>
      <c r="K1" s="187" t="s">
        <v>481</v>
      </c>
      <c r="M1" s="185" t="s">
        <v>447</v>
      </c>
    </row>
    <row r="2" spans="1:13" s="247" customFormat="1" ht="18" customHeight="1" x14ac:dyDescent="0.15">
      <c r="A2" s="261" t="s">
        <v>20</v>
      </c>
      <c r="B2" s="263" t="s">
        <v>482</v>
      </c>
      <c r="C2" s="260" t="s">
        <v>499</v>
      </c>
      <c r="D2" s="265"/>
      <c r="E2" s="265"/>
      <c r="F2" s="265"/>
      <c r="G2" s="265"/>
      <c r="H2" s="265"/>
      <c r="I2" s="265"/>
      <c r="J2" s="265"/>
      <c r="K2" s="265"/>
    </row>
    <row r="3" spans="1:13" s="247" customFormat="1" ht="18" customHeight="1" x14ac:dyDescent="0.15">
      <c r="A3" s="262"/>
      <c r="B3" s="264"/>
      <c r="C3" s="188" t="s">
        <v>483</v>
      </c>
      <c r="D3" s="188" t="s">
        <v>484</v>
      </c>
      <c r="E3" s="188" t="s">
        <v>485</v>
      </c>
      <c r="F3" s="188" t="s">
        <v>486</v>
      </c>
      <c r="G3" s="188" t="s">
        <v>487</v>
      </c>
      <c r="H3" s="188" t="s">
        <v>488</v>
      </c>
      <c r="I3" s="188" t="s">
        <v>489</v>
      </c>
      <c r="J3" s="188" t="s">
        <v>490</v>
      </c>
      <c r="K3" s="188" t="s">
        <v>491</v>
      </c>
    </row>
    <row r="4" spans="1:13" s="195" customFormat="1" ht="18" customHeight="1" x14ac:dyDescent="0.15">
      <c r="A4" s="189">
        <v>26</v>
      </c>
      <c r="B4" s="190">
        <v>373</v>
      </c>
      <c r="C4" s="191">
        <v>445</v>
      </c>
      <c r="D4" s="191">
        <v>377</v>
      </c>
      <c r="E4" s="191">
        <v>319</v>
      </c>
      <c r="F4" s="191">
        <v>19</v>
      </c>
      <c r="G4" s="192">
        <v>44</v>
      </c>
      <c r="H4" s="191">
        <v>370</v>
      </c>
      <c r="I4" s="193">
        <v>0</v>
      </c>
      <c r="J4" s="194">
        <v>32</v>
      </c>
      <c r="K4" s="193">
        <v>0.2</v>
      </c>
    </row>
    <row r="5" spans="1:13" s="198" customFormat="1" ht="18" customHeight="1" x14ac:dyDescent="0.15">
      <c r="A5" s="189">
        <v>27</v>
      </c>
      <c r="B5" s="190">
        <v>390</v>
      </c>
      <c r="C5" s="191">
        <v>471</v>
      </c>
      <c r="D5" s="191">
        <v>393</v>
      </c>
      <c r="E5" s="191">
        <v>347</v>
      </c>
      <c r="F5" s="191">
        <v>18</v>
      </c>
      <c r="G5" s="191">
        <v>47</v>
      </c>
      <c r="H5" s="191">
        <v>403</v>
      </c>
      <c r="I5" s="196">
        <v>0.1</v>
      </c>
      <c r="J5" s="194">
        <v>40</v>
      </c>
      <c r="K5" s="197">
        <v>0.3</v>
      </c>
    </row>
    <row r="6" spans="1:13" s="198" customFormat="1" ht="18" customHeight="1" x14ac:dyDescent="0.15">
      <c r="A6" s="189">
        <v>28</v>
      </c>
      <c r="B6" s="190">
        <v>390</v>
      </c>
      <c r="C6" s="191">
        <v>484</v>
      </c>
      <c r="D6" s="191">
        <v>404</v>
      </c>
      <c r="E6" s="191">
        <v>357</v>
      </c>
      <c r="F6" s="191">
        <v>24</v>
      </c>
      <c r="G6" s="191">
        <v>54</v>
      </c>
      <c r="H6" s="191">
        <v>406</v>
      </c>
      <c r="I6" s="196">
        <v>0</v>
      </c>
      <c r="J6" s="194">
        <v>40</v>
      </c>
      <c r="K6" s="197">
        <v>0.3</v>
      </c>
    </row>
    <row r="7" spans="1:13" s="199" customFormat="1" ht="18" customHeight="1" x14ac:dyDescent="0.15">
      <c r="A7" s="189">
        <v>29</v>
      </c>
      <c r="B7" s="190">
        <v>389</v>
      </c>
      <c r="C7" s="191">
        <v>478</v>
      </c>
      <c r="D7" s="191">
        <v>392</v>
      </c>
      <c r="E7" s="191">
        <v>350</v>
      </c>
      <c r="F7" s="191">
        <v>22</v>
      </c>
      <c r="G7" s="191">
        <v>54</v>
      </c>
      <c r="H7" s="191">
        <v>414</v>
      </c>
      <c r="I7" s="196">
        <v>0</v>
      </c>
      <c r="J7" s="194">
        <v>42</v>
      </c>
      <c r="K7" s="197">
        <v>0.4</v>
      </c>
    </row>
    <row r="8" spans="1:13" s="198" customFormat="1" ht="18" customHeight="1" thickBot="1" x14ac:dyDescent="0.2">
      <c r="A8" s="360">
        <v>30</v>
      </c>
      <c r="B8" s="361">
        <v>382</v>
      </c>
      <c r="C8" s="362">
        <v>465</v>
      </c>
      <c r="D8" s="362">
        <v>378</v>
      </c>
      <c r="E8" s="362">
        <v>332</v>
      </c>
      <c r="F8" s="362">
        <v>19</v>
      </c>
      <c r="G8" s="362">
        <v>57</v>
      </c>
      <c r="H8" s="362">
        <v>442</v>
      </c>
      <c r="I8" s="363">
        <v>0</v>
      </c>
      <c r="J8" s="364">
        <v>41</v>
      </c>
      <c r="K8" s="365">
        <v>0</v>
      </c>
    </row>
    <row r="9" spans="1:13" ht="18" customHeight="1" x14ac:dyDescent="0.15">
      <c r="F9" s="200"/>
      <c r="G9" s="200"/>
      <c r="H9" s="200"/>
      <c r="K9" s="200" t="s">
        <v>492</v>
      </c>
    </row>
    <row r="10" spans="1:13" ht="18" customHeight="1" x14ac:dyDescent="0.15"/>
    <row r="11" spans="1:13" ht="18" customHeight="1" x14ac:dyDescent="0.15"/>
    <row r="12" spans="1:13" ht="18" customHeight="1" x14ac:dyDescent="0.15"/>
    <row r="13" spans="1:13" ht="18" customHeight="1" x14ac:dyDescent="0.15"/>
    <row r="14" spans="1:13" ht="18" customHeight="1" x14ac:dyDescent="0.15"/>
    <row r="15" spans="1:13" ht="18" customHeight="1" x14ac:dyDescent="0.15"/>
    <row r="16" spans="1:13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</sheetData>
  <mergeCells count="3">
    <mergeCell ref="A2:A3"/>
    <mergeCell ref="B2:B3"/>
    <mergeCell ref="C2:K2"/>
  </mergeCells>
  <phoneticPr fontId="28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/>
  </sheetViews>
  <sheetFormatPr defaultRowHeight="13.5" x14ac:dyDescent="0.15"/>
  <cols>
    <col min="1" max="2" width="8" style="18" customWidth="1"/>
    <col min="3" max="8" width="7.625" style="18" customWidth="1"/>
    <col min="9" max="11" width="7.625" style="5" customWidth="1"/>
    <col min="12" max="12" width="8" style="5" customWidth="1"/>
    <col min="13" max="13" width="9" style="5"/>
    <col min="14" max="15" width="10.875" style="5" bestFit="1" customWidth="1"/>
    <col min="16" max="16384" width="9" style="5"/>
  </cols>
  <sheetData>
    <row r="1" spans="1:14" ht="18" customHeight="1" thickBot="1" x14ac:dyDescent="0.2">
      <c r="A1" s="2" t="s">
        <v>497</v>
      </c>
      <c r="B1" s="1"/>
      <c r="C1" s="3"/>
      <c r="D1" s="3"/>
      <c r="E1" s="3"/>
      <c r="F1" s="3"/>
      <c r="G1" s="3"/>
      <c r="H1" s="3"/>
      <c r="I1" s="3"/>
      <c r="J1" s="3"/>
      <c r="K1" s="3"/>
      <c r="L1" s="4" t="s">
        <v>494</v>
      </c>
      <c r="N1" s="152" t="s">
        <v>447</v>
      </c>
    </row>
    <row r="2" spans="1:14" s="8" customFormat="1" ht="33.75" x14ac:dyDescent="0.15">
      <c r="A2" s="252" t="s">
        <v>20</v>
      </c>
      <c r="B2" s="6" t="s">
        <v>0</v>
      </c>
      <c r="C2" s="7" t="s">
        <v>484</v>
      </c>
      <c r="D2" s="7" t="s">
        <v>485</v>
      </c>
      <c r="E2" s="7" t="s">
        <v>486</v>
      </c>
      <c r="F2" s="7" t="s">
        <v>487</v>
      </c>
      <c r="G2" s="7" t="s">
        <v>488</v>
      </c>
      <c r="H2" s="7" t="s">
        <v>489</v>
      </c>
      <c r="I2" s="7" t="s">
        <v>490</v>
      </c>
      <c r="J2" s="7" t="s">
        <v>491</v>
      </c>
      <c r="K2" s="366" t="s">
        <v>542</v>
      </c>
      <c r="L2" s="251" t="s">
        <v>495</v>
      </c>
    </row>
    <row r="3" spans="1:14" s="12" customFormat="1" ht="18" customHeight="1" x14ac:dyDescent="0.15">
      <c r="A3" s="9">
        <v>26</v>
      </c>
      <c r="B3" s="10">
        <v>664466</v>
      </c>
      <c r="C3" s="11">
        <v>203266</v>
      </c>
      <c r="D3" s="11">
        <v>73841</v>
      </c>
      <c r="E3" s="11">
        <v>2648</v>
      </c>
      <c r="F3" s="11">
        <v>8216</v>
      </c>
      <c r="G3" s="11">
        <v>273911</v>
      </c>
      <c r="H3" s="11">
        <v>0</v>
      </c>
      <c r="I3" s="11">
        <v>554</v>
      </c>
      <c r="J3" s="11">
        <v>577</v>
      </c>
      <c r="K3" s="11" t="s">
        <v>543</v>
      </c>
      <c r="L3" s="11">
        <v>101453</v>
      </c>
    </row>
    <row r="4" spans="1:14" s="14" customFormat="1" ht="18" customHeight="1" x14ac:dyDescent="0.15">
      <c r="A4" s="201" t="s">
        <v>496</v>
      </c>
      <c r="B4" s="202">
        <v>0.99999999999999989</v>
      </c>
      <c r="C4" s="203">
        <v>0.30590880496519007</v>
      </c>
      <c r="D4" s="203">
        <v>0.11112833463262228</v>
      </c>
      <c r="E4" s="203">
        <v>3.9851549966439213E-3</v>
      </c>
      <c r="F4" s="13">
        <v>1.2364816258469207E-2</v>
      </c>
      <c r="G4" s="203">
        <v>0.41222726219249745</v>
      </c>
      <c r="H4" s="203">
        <v>0</v>
      </c>
      <c r="I4" s="203">
        <v>8.3375221606523135E-4</v>
      </c>
      <c r="J4" s="203">
        <v>8.6836647774302979E-4</v>
      </c>
      <c r="K4" s="203" t="s">
        <v>543</v>
      </c>
      <c r="L4" s="203">
        <v>0.15268350826076879</v>
      </c>
    </row>
    <row r="5" spans="1:14" s="12" customFormat="1" ht="18" customHeight="1" x14ac:dyDescent="0.15">
      <c r="A5" s="9">
        <v>27</v>
      </c>
      <c r="B5" s="10">
        <v>661030</v>
      </c>
      <c r="C5" s="11">
        <v>201889</v>
      </c>
      <c r="D5" s="11">
        <v>79090</v>
      </c>
      <c r="E5" s="11">
        <v>2493</v>
      </c>
      <c r="F5" s="11">
        <v>7691</v>
      </c>
      <c r="G5" s="11">
        <v>270059</v>
      </c>
      <c r="H5" s="11">
        <v>423</v>
      </c>
      <c r="I5" s="204">
        <v>959</v>
      </c>
      <c r="J5" s="204">
        <v>624</v>
      </c>
      <c r="K5" s="203" t="s">
        <v>543</v>
      </c>
      <c r="L5" s="11">
        <v>97802</v>
      </c>
    </row>
    <row r="6" spans="1:14" s="14" customFormat="1" ht="18" customHeight="1" x14ac:dyDescent="0.15">
      <c r="A6" s="201" t="s">
        <v>496</v>
      </c>
      <c r="B6" s="202">
        <v>1</v>
      </c>
      <c r="C6" s="203">
        <v>0.30541579050875151</v>
      </c>
      <c r="D6" s="203">
        <v>0.11964661210535074</v>
      </c>
      <c r="E6" s="203">
        <v>3.771387077742311E-3</v>
      </c>
      <c r="F6" s="203">
        <v>1.1634872849946297E-2</v>
      </c>
      <c r="G6" s="203">
        <v>0.40854272877176528</v>
      </c>
      <c r="H6" s="203">
        <v>6.3991044279382173E-4</v>
      </c>
      <c r="I6" s="203">
        <v>1.4507662284616433E-3</v>
      </c>
      <c r="J6" s="203">
        <v>9.4398136241925475E-4</v>
      </c>
      <c r="K6" s="203" t="s">
        <v>543</v>
      </c>
      <c r="L6" s="203">
        <v>0.14795395065276917</v>
      </c>
    </row>
    <row r="7" spans="1:14" s="15" customFormat="1" ht="18" customHeight="1" x14ac:dyDescent="0.15">
      <c r="A7" s="9">
        <v>28</v>
      </c>
      <c r="B7" s="10">
        <v>707606</v>
      </c>
      <c r="C7" s="11">
        <v>200217</v>
      </c>
      <c r="D7" s="11">
        <v>79424</v>
      </c>
      <c r="E7" s="11">
        <v>2956</v>
      </c>
      <c r="F7" s="11">
        <v>12752</v>
      </c>
      <c r="G7" s="11">
        <v>310331</v>
      </c>
      <c r="H7" s="11">
        <v>0</v>
      </c>
      <c r="I7" s="204">
        <v>840</v>
      </c>
      <c r="J7" s="204">
        <v>572</v>
      </c>
      <c r="K7" s="203" t="s">
        <v>543</v>
      </c>
      <c r="L7" s="11">
        <v>100514</v>
      </c>
    </row>
    <row r="8" spans="1:14" s="14" customFormat="1" ht="18" customHeight="1" x14ac:dyDescent="0.15">
      <c r="A8" s="201" t="s">
        <v>496</v>
      </c>
      <c r="B8" s="202">
        <v>1</v>
      </c>
      <c r="C8" s="203">
        <v>0.28294983366449689</v>
      </c>
      <c r="D8" s="203">
        <v>0.11224325401423957</v>
      </c>
      <c r="E8" s="203">
        <v>4.1774659909610719E-3</v>
      </c>
      <c r="F8" s="203">
        <v>1.80213282532935E-2</v>
      </c>
      <c r="G8" s="203">
        <v>0.43856468147528427</v>
      </c>
      <c r="H8" s="203">
        <v>0</v>
      </c>
      <c r="I8" s="203">
        <v>1.1871012964842016E-3</v>
      </c>
      <c r="J8" s="203">
        <v>8.0835945427257542E-4</v>
      </c>
      <c r="K8" s="203" t="s">
        <v>543</v>
      </c>
      <c r="L8" s="203">
        <v>0.1420479758509679</v>
      </c>
    </row>
    <row r="9" spans="1:14" s="171" customFormat="1" ht="18" customHeight="1" x14ac:dyDescent="0.15">
      <c r="A9" s="9">
        <v>29</v>
      </c>
      <c r="B9" s="10">
        <v>662222</v>
      </c>
      <c r="C9" s="11">
        <v>193036</v>
      </c>
      <c r="D9" s="11">
        <v>78400</v>
      </c>
      <c r="E9" s="11">
        <v>2724</v>
      </c>
      <c r="F9" s="11">
        <v>12991</v>
      </c>
      <c r="G9" s="11">
        <v>272790</v>
      </c>
      <c r="H9" s="11">
        <v>0</v>
      </c>
      <c r="I9" s="204">
        <v>1173</v>
      </c>
      <c r="J9" s="204">
        <v>765</v>
      </c>
      <c r="K9" s="203" t="s">
        <v>543</v>
      </c>
      <c r="L9" s="11">
        <v>100343</v>
      </c>
    </row>
    <row r="10" spans="1:14" s="17" customFormat="1" ht="18" customHeight="1" thickBot="1" x14ac:dyDescent="0.2">
      <c r="A10" s="16" t="s">
        <v>496</v>
      </c>
      <c r="B10" s="205">
        <v>1</v>
      </c>
      <c r="C10" s="206">
        <v>0.2914974132541655</v>
      </c>
      <c r="D10" s="206">
        <v>0.11838930147291996</v>
      </c>
      <c r="E10" s="206">
        <v>4.1134241991356369E-3</v>
      </c>
      <c r="F10" s="206">
        <v>1.9617288462177335E-2</v>
      </c>
      <c r="G10" s="206">
        <v>0.41193134628568667</v>
      </c>
      <c r="H10" s="206">
        <v>0</v>
      </c>
      <c r="I10" s="206">
        <v>1.7713093192313152E-3</v>
      </c>
      <c r="J10" s="206">
        <v>1.1552017299334663E-3</v>
      </c>
      <c r="K10" s="206" t="s">
        <v>543</v>
      </c>
      <c r="L10" s="206">
        <v>0.1515247152767501</v>
      </c>
    </row>
    <row r="11" spans="1:14" s="12" customFormat="1" ht="18" customHeight="1" x14ac:dyDescent="0.15">
      <c r="A11" s="367">
        <v>30</v>
      </c>
      <c r="B11" s="368">
        <v>791229</v>
      </c>
      <c r="C11" s="369">
        <v>186767</v>
      </c>
      <c r="D11" s="369">
        <v>76466</v>
      </c>
      <c r="E11" s="369">
        <v>1968</v>
      </c>
      <c r="F11" s="369">
        <v>8543</v>
      </c>
      <c r="G11" s="369">
        <v>415516</v>
      </c>
      <c r="H11" s="369">
        <v>0</v>
      </c>
      <c r="I11" s="370">
        <v>943</v>
      </c>
      <c r="J11" s="370">
        <v>374</v>
      </c>
      <c r="K11" s="370">
        <v>494</v>
      </c>
      <c r="L11" s="369">
        <v>100158</v>
      </c>
    </row>
    <row r="12" spans="1:14" s="14" customFormat="1" ht="18" customHeight="1" thickBot="1" x14ac:dyDescent="0.2">
      <c r="A12" s="207" t="s">
        <v>496</v>
      </c>
      <c r="B12" s="208">
        <f>SUM(C12:L12)</f>
        <v>1</v>
      </c>
      <c r="C12" s="209">
        <f>C11/$B$11</f>
        <v>0.23604670708480099</v>
      </c>
      <c r="D12" s="209">
        <f t="shared" ref="D12:L12" si="0">D11/$B$11</f>
        <v>9.6642059378511155E-2</v>
      </c>
      <c r="E12" s="209">
        <f t="shared" si="0"/>
        <v>2.4872698043170815E-3</v>
      </c>
      <c r="F12" s="209">
        <f t="shared" si="0"/>
        <v>1.0797127001158957E-2</v>
      </c>
      <c r="G12" s="209">
        <f t="shared" si="0"/>
        <v>0.52515264228181724</v>
      </c>
      <c r="H12" s="209">
        <f t="shared" si="0"/>
        <v>0</v>
      </c>
      <c r="I12" s="209">
        <f t="shared" si="0"/>
        <v>1.1918167812352682E-3</v>
      </c>
      <c r="J12" s="209">
        <f t="shared" si="0"/>
        <v>4.7268237134887622E-4</v>
      </c>
      <c r="K12" s="209">
        <f t="shared" si="0"/>
        <v>6.243451642950397E-4</v>
      </c>
      <c r="L12" s="209">
        <f t="shared" si="0"/>
        <v>0.12658535013251537</v>
      </c>
    </row>
    <row r="13" spans="1:14" ht="18" customHeight="1" x14ac:dyDescent="0.15">
      <c r="B13" s="19"/>
      <c r="G13" s="20"/>
      <c r="H13" s="20"/>
      <c r="L13" s="20" t="s">
        <v>492</v>
      </c>
    </row>
    <row r="14" spans="1:14" ht="18" customHeight="1" x14ac:dyDescent="0.15">
      <c r="B14" s="210"/>
      <c r="C14" s="211"/>
      <c r="D14" s="212"/>
      <c r="E14" s="212"/>
      <c r="F14" s="212"/>
      <c r="G14" s="212"/>
      <c r="H14" s="212"/>
      <c r="I14" s="212"/>
      <c r="J14" s="212"/>
      <c r="K14" s="212"/>
      <c r="L14" s="212"/>
    </row>
    <row r="15" spans="1:14" ht="18" customHeight="1" x14ac:dyDescent="0.15">
      <c r="B15" s="213"/>
    </row>
    <row r="16" spans="1:14" ht="18" customHeight="1" x14ac:dyDescent="0.15">
      <c r="B16" s="213"/>
    </row>
    <row r="17" spans="2:2" ht="18" customHeight="1" x14ac:dyDescent="0.15">
      <c r="B17" s="213"/>
    </row>
    <row r="18" spans="2:2" ht="18" customHeight="1" x14ac:dyDescent="0.15">
      <c r="B18" s="213"/>
    </row>
    <row r="19" spans="2:2" ht="18" customHeight="1" x14ac:dyDescent="0.15"/>
    <row r="20" spans="2:2" ht="18" customHeight="1" x14ac:dyDescent="0.15"/>
    <row r="21" spans="2:2" ht="18" customHeight="1" x14ac:dyDescent="0.15"/>
    <row r="22" spans="2:2" ht="18" customHeight="1" x14ac:dyDescent="0.15"/>
    <row r="23" spans="2:2" ht="18" customHeight="1" x14ac:dyDescent="0.15"/>
    <row r="24" spans="2:2" ht="18" customHeight="1" x14ac:dyDescent="0.15"/>
    <row r="25" spans="2:2" ht="18" customHeight="1" x14ac:dyDescent="0.15"/>
    <row r="26" spans="2:2" ht="18" customHeight="1" x14ac:dyDescent="0.15"/>
    <row r="27" spans="2:2" ht="18" customHeight="1" x14ac:dyDescent="0.15"/>
    <row r="28" spans="2:2" ht="18" customHeight="1" x14ac:dyDescent="0.15"/>
    <row r="29" spans="2:2" ht="18" customHeight="1" x14ac:dyDescent="0.15"/>
    <row r="30" spans="2:2" ht="18" customHeight="1" x14ac:dyDescent="0.15"/>
    <row r="31" spans="2:2" ht="18" customHeight="1" x14ac:dyDescent="0.15"/>
    <row r="32" spans="2: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</sheetData>
  <phoneticPr fontId="28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scale="9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/>
  </sheetViews>
  <sheetFormatPr defaultRowHeight="13.5" x14ac:dyDescent="0.15"/>
  <cols>
    <col min="1" max="1" width="23.75" style="18" customWidth="1"/>
    <col min="2" max="5" width="12.125" style="18" customWidth="1"/>
    <col min="6" max="6" width="9.25" style="5" bestFit="1" customWidth="1"/>
    <col min="7" max="7" width="9.75" style="5" bestFit="1" customWidth="1"/>
    <col min="8" max="16384" width="9" style="5"/>
  </cols>
  <sheetData>
    <row r="1" spans="1:10" ht="18" customHeight="1" thickBot="1" x14ac:dyDescent="0.2">
      <c r="A1" s="371" t="s">
        <v>500</v>
      </c>
      <c r="B1" s="358"/>
      <c r="C1" s="372"/>
      <c r="D1" s="372"/>
      <c r="E1" s="373" t="s">
        <v>22</v>
      </c>
      <c r="G1" s="152" t="s">
        <v>447</v>
      </c>
    </row>
    <row r="2" spans="1:10" s="8" customFormat="1" ht="15.75" customHeight="1" x14ac:dyDescent="0.15">
      <c r="A2" s="374" t="s">
        <v>408</v>
      </c>
      <c r="B2" s="375" t="s">
        <v>407</v>
      </c>
      <c r="C2" s="376" t="s">
        <v>406</v>
      </c>
      <c r="D2" s="377"/>
      <c r="E2" s="377"/>
    </row>
    <row r="3" spans="1:10" s="8" customFormat="1" ht="15.75" customHeight="1" x14ac:dyDescent="0.15">
      <c r="A3" s="378"/>
      <c r="B3" s="379"/>
      <c r="C3" s="380" t="s">
        <v>23</v>
      </c>
      <c r="D3" s="380" t="s">
        <v>24</v>
      </c>
      <c r="E3" s="381" t="s">
        <v>25</v>
      </c>
    </row>
    <row r="4" spans="1:10" s="12" customFormat="1" ht="15" customHeight="1" x14ac:dyDescent="0.15">
      <c r="A4" s="382">
        <v>26</v>
      </c>
      <c r="B4" s="226">
        <v>38080</v>
      </c>
      <c r="C4" s="226">
        <v>155</v>
      </c>
      <c r="D4" s="226">
        <v>151</v>
      </c>
      <c r="E4" s="226">
        <v>37</v>
      </c>
      <c r="F4" s="151"/>
    </row>
    <row r="5" spans="1:10" s="12" customFormat="1" ht="15" customHeight="1" x14ac:dyDescent="0.15">
      <c r="A5" s="382">
        <v>27</v>
      </c>
      <c r="B5" s="226">
        <v>34190</v>
      </c>
      <c r="C5" s="226">
        <v>155</v>
      </c>
      <c r="D5" s="226">
        <v>127</v>
      </c>
      <c r="E5" s="226">
        <v>37</v>
      </c>
    </row>
    <row r="6" spans="1:10" s="12" customFormat="1" ht="15" customHeight="1" x14ac:dyDescent="0.15">
      <c r="A6" s="382">
        <v>28</v>
      </c>
      <c r="B6" s="226">
        <v>33295</v>
      </c>
      <c r="C6" s="226">
        <v>155</v>
      </c>
      <c r="D6" s="226">
        <v>123</v>
      </c>
      <c r="E6" s="226">
        <v>37</v>
      </c>
    </row>
    <row r="7" spans="1:10" s="12" customFormat="1" ht="15" customHeight="1" x14ac:dyDescent="0.15">
      <c r="A7" s="382">
        <v>29</v>
      </c>
      <c r="B7" s="226">
        <v>35851</v>
      </c>
      <c r="C7" s="226">
        <v>145</v>
      </c>
      <c r="D7" s="226">
        <v>112</v>
      </c>
      <c r="E7" s="226">
        <v>34</v>
      </c>
    </row>
    <row r="8" spans="1:10" s="12" customFormat="1" ht="15" customHeight="1" x14ac:dyDescent="0.15">
      <c r="A8" s="367">
        <v>30</v>
      </c>
      <c r="B8" s="369">
        <f>SUM(B9:B14)</f>
        <v>35457</v>
      </c>
      <c r="C8" s="369">
        <f>SUM(C9:C14)</f>
        <v>145</v>
      </c>
      <c r="D8" s="369">
        <f>SUM(D9:D14)</f>
        <v>113</v>
      </c>
      <c r="E8" s="369">
        <f>SUM(E9:E14)</f>
        <v>34</v>
      </c>
      <c r="G8" s="151"/>
      <c r="H8" s="151"/>
      <c r="I8" s="151"/>
      <c r="J8" s="151"/>
    </row>
    <row r="9" spans="1:10" s="12" customFormat="1" ht="15" customHeight="1" x14ac:dyDescent="0.15">
      <c r="A9" s="383" t="s">
        <v>26</v>
      </c>
      <c r="B9" s="226">
        <v>5307</v>
      </c>
      <c r="C9" s="226">
        <v>30</v>
      </c>
      <c r="D9" s="226">
        <v>23</v>
      </c>
      <c r="E9" s="226">
        <v>7</v>
      </c>
    </row>
    <row r="10" spans="1:10" s="12" customFormat="1" ht="15" customHeight="1" x14ac:dyDescent="0.15">
      <c r="A10" s="383" t="s">
        <v>27</v>
      </c>
      <c r="B10" s="226">
        <v>2683</v>
      </c>
      <c r="C10" s="226">
        <v>20</v>
      </c>
      <c r="D10" s="226">
        <v>11</v>
      </c>
      <c r="E10" s="226">
        <v>5</v>
      </c>
    </row>
    <row r="11" spans="1:10" s="12" customFormat="1" ht="15" customHeight="1" x14ac:dyDescent="0.15">
      <c r="A11" s="383" t="s">
        <v>28</v>
      </c>
      <c r="B11" s="226">
        <v>12709</v>
      </c>
      <c r="C11" s="226">
        <v>30</v>
      </c>
      <c r="D11" s="226">
        <v>28</v>
      </c>
      <c r="E11" s="226">
        <v>7</v>
      </c>
    </row>
    <row r="12" spans="1:10" s="12" customFormat="1" ht="15" customHeight="1" x14ac:dyDescent="0.15">
      <c r="A12" s="383" t="s">
        <v>29</v>
      </c>
      <c r="B12" s="226">
        <v>7267</v>
      </c>
      <c r="C12" s="226">
        <v>30</v>
      </c>
      <c r="D12" s="226">
        <v>25</v>
      </c>
      <c r="E12" s="226">
        <v>7</v>
      </c>
    </row>
    <row r="13" spans="1:10" s="12" customFormat="1" ht="15" customHeight="1" x14ac:dyDescent="0.15">
      <c r="A13" s="383" t="s">
        <v>30</v>
      </c>
      <c r="B13" s="226">
        <v>2102</v>
      </c>
      <c r="C13" s="226">
        <v>15</v>
      </c>
      <c r="D13" s="226">
        <v>7</v>
      </c>
      <c r="E13" s="226">
        <v>4</v>
      </c>
    </row>
    <row r="14" spans="1:10" s="15" customFormat="1" ht="15" customHeight="1" thickBot="1" x14ac:dyDescent="0.2">
      <c r="A14" s="384" t="s">
        <v>31</v>
      </c>
      <c r="B14" s="385">
        <v>5389</v>
      </c>
      <c r="C14" s="385">
        <v>20</v>
      </c>
      <c r="D14" s="385">
        <v>19</v>
      </c>
      <c r="E14" s="385">
        <v>4</v>
      </c>
      <c r="F14" s="12"/>
    </row>
    <row r="15" spans="1:10" ht="18" customHeight="1" x14ac:dyDescent="0.15">
      <c r="E15" s="18" t="s">
        <v>446</v>
      </c>
    </row>
    <row r="16" spans="1:10" ht="18" customHeight="1" x14ac:dyDescent="0.15"/>
    <row r="17" spans="2:5" ht="18" customHeight="1" x14ac:dyDescent="0.15">
      <c r="B17" s="22"/>
      <c r="C17" s="23"/>
      <c r="D17" s="24"/>
      <c r="E17" s="24"/>
    </row>
    <row r="18" spans="2:5" ht="18" customHeight="1" x14ac:dyDescent="0.15">
      <c r="B18" s="22"/>
      <c r="C18" s="1"/>
      <c r="D18" s="1"/>
      <c r="E18" s="1"/>
    </row>
    <row r="19" spans="2:5" ht="18" customHeight="1" x14ac:dyDescent="0.15">
      <c r="B19" s="22"/>
      <c r="C19" s="1"/>
      <c r="D19" s="1"/>
      <c r="E19" s="1"/>
    </row>
    <row r="20" spans="2:5" ht="18" customHeight="1" x14ac:dyDescent="0.15">
      <c r="B20" s="123"/>
      <c r="C20" s="123"/>
      <c r="D20" s="123"/>
      <c r="E20" s="123"/>
    </row>
    <row r="21" spans="2:5" ht="18" customHeight="1" x14ac:dyDescent="0.15">
      <c r="B21" s="22"/>
      <c r="C21" s="1"/>
      <c r="D21" s="1"/>
      <c r="E21" s="1"/>
    </row>
    <row r="22" spans="2:5" ht="18" customHeight="1" x14ac:dyDescent="0.15">
      <c r="B22" s="22"/>
      <c r="C22" s="1"/>
      <c r="D22" s="1"/>
      <c r="E22" s="1"/>
    </row>
    <row r="23" spans="2:5" ht="18" customHeight="1" x14ac:dyDescent="0.15">
      <c r="B23" s="22"/>
      <c r="C23" s="1"/>
      <c r="D23" s="1"/>
      <c r="E23" s="1"/>
    </row>
    <row r="24" spans="2:5" ht="18" customHeight="1" x14ac:dyDescent="0.15">
      <c r="B24" s="25"/>
      <c r="C24" s="1"/>
      <c r="D24" s="1"/>
      <c r="E24" s="1"/>
    </row>
    <row r="25" spans="2:5" ht="18" customHeight="1" x14ac:dyDescent="0.15">
      <c r="B25" s="1"/>
      <c r="C25" s="1"/>
      <c r="D25" s="1"/>
      <c r="E25" s="1"/>
    </row>
    <row r="26" spans="2:5" ht="18" customHeight="1" x14ac:dyDescent="0.15"/>
    <row r="27" spans="2:5" ht="18" customHeight="1" x14ac:dyDescent="0.15"/>
    <row r="28" spans="2:5" ht="18" customHeight="1" x14ac:dyDescent="0.15"/>
    <row r="29" spans="2:5" ht="18" customHeight="1" x14ac:dyDescent="0.15"/>
    <row r="30" spans="2:5" ht="18" customHeight="1" x14ac:dyDescent="0.15"/>
    <row r="31" spans="2:5" ht="18" customHeight="1" x14ac:dyDescent="0.15"/>
    <row r="32" spans="2: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</sheetData>
  <mergeCells count="3">
    <mergeCell ref="A2:A3"/>
    <mergeCell ref="B2:B3"/>
    <mergeCell ref="C2:E2"/>
  </mergeCells>
  <phoneticPr fontId="28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Normal="100" workbookViewId="0">
      <selection activeCell="F23" sqref="F23"/>
    </sheetView>
  </sheetViews>
  <sheetFormatPr defaultRowHeight="13.5" x14ac:dyDescent="0.15"/>
  <cols>
    <col min="1" max="1" width="4.375" style="5" customWidth="1"/>
    <col min="2" max="3" width="2" style="5" customWidth="1"/>
    <col min="4" max="4" width="2" style="18" customWidth="1"/>
    <col min="5" max="5" width="33.125" style="18" customWidth="1"/>
    <col min="6" max="6" width="7.875" style="19" customWidth="1"/>
    <col min="7" max="7" width="2" style="19" customWidth="1"/>
    <col min="8" max="9" width="2" style="5" customWidth="1"/>
    <col min="10" max="10" width="33.125" style="5" customWidth="1"/>
    <col min="11" max="11" width="7.625" style="5" customWidth="1"/>
    <col min="12" max="16384" width="9" style="5"/>
  </cols>
  <sheetData>
    <row r="1" spans="1:13" ht="18" thickBot="1" x14ac:dyDescent="0.25">
      <c r="A1" s="292" t="s">
        <v>32</v>
      </c>
      <c r="B1" s="292"/>
      <c r="C1" s="292"/>
      <c r="D1" s="292"/>
      <c r="E1" s="292"/>
      <c r="F1" s="26"/>
      <c r="G1" s="26"/>
      <c r="K1" s="154" t="s">
        <v>544</v>
      </c>
      <c r="L1" s="143"/>
      <c r="M1" s="152" t="s">
        <v>447</v>
      </c>
    </row>
    <row r="2" spans="1:13" ht="23.25" thickBot="1" x14ac:dyDescent="0.2">
      <c r="A2" s="293" t="s">
        <v>33</v>
      </c>
      <c r="B2" s="294"/>
      <c r="C2" s="294"/>
      <c r="D2" s="294"/>
      <c r="E2" s="295"/>
      <c r="F2" s="28" t="s">
        <v>34</v>
      </c>
      <c r="G2" s="29"/>
      <c r="H2" s="294" t="s">
        <v>33</v>
      </c>
      <c r="I2" s="294"/>
      <c r="J2" s="295"/>
      <c r="K2" s="30" t="s">
        <v>34</v>
      </c>
      <c r="L2" s="126"/>
      <c r="M2" s="8"/>
    </row>
    <row r="3" spans="1:13" s="8" customFormat="1" ht="13.5" customHeight="1" x14ac:dyDescent="0.15">
      <c r="A3" s="278" t="s">
        <v>35</v>
      </c>
      <c r="B3" s="296" t="s">
        <v>36</v>
      </c>
      <c r="C3" s="297"/>
      <c r="D3" s="297"/>
      <c r="E3" s="298"/>
      <c r="F3" s="219">
        <v>4</v>
      </c>
      <c r="G3" s="299" t="s">
        <v>37</v>
      </c>
      <c r="H3" s="300"/>
      <c r="I3" s="300"/>
      <c r="J3" s="301"/>
      <c r="K3" s="31"/>
    </row>
    <row r="4" spans="1:13" s="8" customFormat="1" ht="13.5" customHeight="1" x14ac:dyDescent="0.15">
      <c r="A4" s="280"/>
      <c r="B4" s="302" t="s">
        <v>38</v>
      </c>
      <c r="C4" s="288"/>
      <c r="D4" s="288"/>
      <c r="E4" s="289"/>
      <c r="F4" s="33">
        <v>6</v>
      </c>
      <c r="G4" s="34"/>
      <c r="H4" s="271" t="s">
        <v>39</v>
      </c>
      <c r="I4" s="271"/>
      <c r="J4" s="272"/>
      <c r="K4" s="35">
        <v>1</v>
      </c>
    </row>
    <row r="5" spans="1:13" s="8" customFormat="1" ht="13.5" customHeight="1" x14ac:dyDescent="0.15">
      <c r="A5" s="280"/>
      <c r="B5" s="302" t="s">
        <v>40</v>
      </c>
      <c r="C5" s="288"/>
      <c r="D5" s="288"/>
      <c r="E5" s="289"/>
      <c r="F5" s="33">
        <v>6</v>
      </c>
      <c r="G5" s="34"/>
      <c r="H5" s="271" t="s">
        <v>41</v>
      </c>
      <c r="I5" s="271"/>
      <c r="J5" s="272"/>
      <c r="K5" s="35">
        <v>1</v>
      </c>
    </row>
    <row r="6" spans="1:13" s="8" customFormat="1" ht="13.5" customHeight="1" x14ac:dyDescent="0.15">
      <c r="A6" s="280"/>
      <c r="B6" s="302" t="s">
        <v>42</v>
      </c>
      <c r="C6" s="305"/>
      <c r="D6" s="305"/>
      <c r="E6" s="306"/>
      <c r="F6" s="33"/>
      <c r="G6" s="34"/>
      <c r="H6" s="271" t="s">
        <v>43</v>
      </c>
      <c r="I6" s="271"/>
      <c r="J6" s="272"/>
      <c r="K6" s="35">
        <v>2</v>
      </c>
    </row>
    <row r="7" spans="1:13" s="8" customFormat="1" ht="13.5" customHeight="1" x14ac:dyDescent="0.15">
      <c r="A7" s="280"/>
      <c r="B7" s="36"/>
      <c r="C7" s="288" t="s">
        <v>44</v>
      </c>
      <c r="D7" s="288"/>
      <c r="E7" s="289"/>
      <c r="F7" s="33">
        <v>2</v>
      </c>
      <c r="G7" s="34"/>
      <c r="H7" s="215" t="s">
        <v>45</v>
      </c>
      <c r="I7" s="215"/>
      <c r="J7" s="216"/>
      <c r="K7" s="35">
        <v>1</v>
      </c>
      <c r="M7" s="126"/>
    </row>
    <row r="8" spans="1:13" s="8" customFormat="1" ht="13.5" customHeight="1" x14ac:dyDescent="0.15">
      <c r="A8" s="280"/>
      <c r="B8" s="36"/>
      <c r="C8" s="288" t="s">
        <v>46</v>
      </c>
      <c r="D8" s="288"/>
      <c r="E8" s="289"/>
      <c r="F8" s="33">
        <v>2</v>
      </c>
      <c r="G8" s="34"/>
      <c r="H8" s="307" t="s">
        <v>47</v>
      </c>
      <c r="I8" s="307"/>
      <c r="J8" s="308"/>
      <c r="K8" s="35">
        <v>33</v>
      </c>
    </row>
    <row r="9" spans="1:13" s="8" customFormat="1" ht="13.5" customHeight="1" x14ac:dyDescent="0.15">
      <c r="A9" s="280"/>
      <c r="B9" s="36"/>
      <c r="C9" s="288" t="s">
        <v>48</v>
      </c>
      <c r="D9" s="288"/>
      <c r="E9" s="289"/>
      <c r="F9" s="33">
        <v>2</v>
      </c>
      <c r="G9" s="34"/>
      <c r="H9" s="215" t="s">
        <v>49</v>
      </c>
      <c r="I9" s="215"/>
      <c r="J9" s="216"/>
      <c r="K9" s="35">
        <v>7</v>
      </c>
    </row>
    <row r="10" spans="1:13" s="8" customFormat="1" ht="13.5" customHeight="1" x14ac:dyDescent="0.15">
      <c r="A10" s="280"/>
      <c r="B10" s="36"/>
      <c r="C10" s="288" t="s">
        <v>50</v>
      </c>
      <c r="D10" s="288"/>
      <c r="E10" s="289"/>
      <c r="F10" s="33">
        <v>1</v>
      </c>
      <c r="H10" s="290" t="s">
        <v>501</v>
      </c>
      <c r="I10" s="290"/>
      <c r="J10" s="291"/>
      <c r="K10" s="35">
        <v>2</v>
      </c>
    </row>
    <row r="11" spans="1:13" s="8" customFormat="1" ht="13.5" customHeight="1" x14ac:dyDescent="0.15">
      <c r="A11" s="280"/>
      <c r="B11" s="36"/>
      <c r="C11" s="288" t="s">
        <v>52</v>
      </c>
      <c r="D11" s="288"/>
      <c r="E11" s="289"/>
      <c r="F11" s="33">
        <v>2</v>
      </c>
      <c r="G11" s="270" t="s">
        <v>51</v>
      </c>
      <c r="H11" s="271"/>
      <c r="I11" s="271"/>
      <c r="J11" s="272"/>
      <c r="K11" s="35"/>
    </row>
    <row r="12" spans="1:13" s="8" customFormat="1" ht="13.5" customHeight="1" x14ac:dyDescent="0.15">
      <c r="A12" s="280"/>
      <c r="B12" s="36"/>
      <c r="C12" s="276"/>
      <c r="D12" s="276"/>
      <c r="E12" s="277"/>
      <c r="F12" s="37"/>
      <c r="G12" s="34"/>
      <c r="H12" s="215" t="s">
        <v>53</v>
      </c>
      <c r="I12" s="215"/>
      <c r="J12" s="216"/>
      <c r="K12" s="35">
        <v>22</v>
      </c>
    </row>
    <row r="13" spans="1:13" s="8" customFormat="1" ht="13.5" customHeight="1" thickBot="1" x14ac:dyDescent="0.2">
      <c r="A13" s="281"/>
      <c r="B13" s="38"/>
      <c r="C13" s="303"/>
      <c r="D13" s="303"/>
      <c r="E13" s="304"/>
      <c r="F13" s="39"/>
      <c r="G13" s="34"/>
      <c r="H13" s="215" t="s">
        <v>54</v>
      </c>
      <c r="I13" s="215"/>
      <c r="J13" s="216"/>
      <c r="K13" s="41">
        <v>12</v>
      </c>
      <c r="M13" s="125"/>
    </row>
    <row r="14" spans="1:13" s="14" customFormat="1" ht="13.5" customHeight="1" x14ac:dyDescent="0.15">
      <c r="A14" s="278" t="s">
        <v>55</v>
      </c>
      <c r="B14" s="282" t="s">
        <v>56</v>
      </c>
      <c r="C14" s="283"/>
      <c r="D14" s="283"/>
      <c r="E14" s="284"/>
      <c r="F14" s="218">
        <v>5</v>
      </c>
      <c r="G14" s="42" t="s">
        <v>502</v>
      </c>
      <c r="H14" s="43"/>
      <c r="I14" s="43"/>
      <c r="J14" s="44"/>
      <c r="K14" s="31">
        <v>16</v>
      </c>
    </row>
    <row r="15" spans="1:13" s="14" customFormat="1" ht="13.5" customHeight="1" x14ac:dyDescent="0.15">
      <c r="A15" s="279"/>
      <c r="B15" s="217" t="s">
        <v>57</v>
      </c>
      <c r="C15" s="215"/>
      <c r="D15" s="215"/>
      <c r="E15" s="216"/>
      <c r="F15" s="46">
        <v>36</v>
      </c>
      <c r="G15" s="47" t="s">
        <v>503</v>
      </c>
      <c r="H15" s="48"/>
      <c r="I15" s="48"/>
      <c r="J15" s="49"/>
      <c r="K15" s="35">
        <v>5</v>
      </c>
    </row>
    <row r="16" spans="1:13" s="14" customFormat="1" ht="13.5" customHeight="1" x14ac:dyDescent="0.15">
      <c r="A16" s="280"/>
      <c r="B16" s="270" t="s">
        <v>58</v>
      </c>
      <c r="C16" s="271"/>
      <c r="D16" s="271"/>
      <c r="E16" s="272"/>
      <c r="F16" s="46">
        <v>27</v>
      </c>
      <c r="G16" s="47" t="s">
        <v>59</v>
      </c>
      <c r="H16" s="48"/>
      <c r="I16" s="48"/>
      <c r="J16" s="49"/>
      <c r="K16" s="35">
        <v>4</v>
      </c>
    </row>
    <row r="17" spans="1:12" s="14" customFormat="1" ht="13.5" customHeight="1" x14ac:dyDescent="0.15">
      <c r="A17" s="280"/>
      <c r="B17" s="270" t="s">
        <v>60</v>
      </c>
      <c r="C17" s="271"/>
      <c r="D17" s="271"/>
      <c r="E17" s="272"/>
      <c r="F17" s="46">
        <v>5</v>
      </c>
      <c r="G17" s="47" t="s">
        <v>61</v>
      </c>
      <c r="H17" s="48"/>
      <c r="I17" s="48"/>
      <c r="J17" s="49"/>
      <c r="K17" s="35">
        <v>7</v>
      </c>
    </row>
    <row r="18" spans="1:12" s="14" customFormat="1" ht="13.5" customHeight="1" x14ac:dyDescent="0.15">
      <c r="A18" s="280"/>
      <c r="B18" s="217" t="s">
        <v>62</v>
      </c>
      <c r="C18" s="215"/>
      <c r="D18" s="215"/>
      <c r="E18" s="216"/>
      <c r="F18" s="46">
        <v>5</v>
      </c>
      <c r="G18" s="47" t="s">
        <v>64</v>
      </c>
      <c r="H18" s="48"/>
      <c r="I18" s="48"/>
      <c r="J18" s="49"/>
      <c r="K18" s="35">
        <v>5</v>
      </c>
    </row>
    <row r="19" spans="1:12" s="14" customFormat="1" ht="13.5" customHeight="1" x14ac:dyDescent="0.15">
      <c r="A19" s="280"/>
      <c r="B19" s="217" t="s">
        <v>63</v>
      </c>
      <c r="C19" s="215"/>
      <c r="D19" s="215"/>
      <c r="E19" s="216"/>
      <c r="F19" s="46">
        <v>5</v>
      </c>
      <c r="G19" s="47" t="s">
        <v>66</v>
      </c>
      <c r="H19" s="48"/>
      <c r="I19" s="48"/>
      <c r="J19" s="49"/>
      <c r="K19" s="35">
        <v>10</v>
      </c>
    </row>
    <row r="20" spans="1:12" s="14" customFormat="1" ht="13.5" customHeight="1" x14ac:dyDescent="0.15">
      <c r="A20" s="280"/>
      <c r="B20" s="217" t="s">
        <v>65</v>
      </c>
      <c r="C20" s="215"/>
      <c r="D20" s="215"/>
      <c r="E20" s="216"/>
      <c r="F20" s="46">
        <v>46</v>
      </c>
      <c r="G20" s="47" t="s">
        <v>68</v>
      </c>
      <c r="H20" s="48"/>
      <c r="I20" s="48"/>
      <c r="J20" s="49"/>
      <c r="K20" s="35">
        <v>2</v>
      </c>
    </row>
    <row r="21" spans="1:12" s="14" customFormat="1" ht="13.5" customHeight="1" x14ac:dyDescent="0.15">
      <c r="A21" s="280"/>
      <c r="B21" s="217" t="s">
        <v>67</v>
      </c>
      <c r="C21" s="215"/>
      <c r="D21" s="215"/>
      <c r="E21" s="216"/>
      <c r="F21" s="46">
        <v>8</v>
      </c>
      <c r="G21" s="47" t="s">
        <v>70</v>
      </c>
      <c r="H21" s="48"/>
      <c r="I21" s="48"/>
      <c r="J21" s="49"/>
      <c r="K21" s="35">
        <v>4</v>
      </c>
    </row>
    <row r="22" spans="1:12" s="14" customFormat="1" ht="13.5" customHeight="1" x14ac:dyDescent="0.15">
      <c r="A22" s="280"/>
      <c r="B22" s="217" t="s">
        <v>69</v>
      </c>
      <c r="C22" s="215"/>
      <c r="D22" s="215"/>
      <c r="E22" s="216"/>
      <c r="F22" s="46">
        <v>7</v>
      </c>
      <c r="G22" s="47" t="s">
        <v>72</v>
      </c>
      <c r="H22" s="48"/>
      <c r="I22" s="48"/>
      <c r="J22" s="49"/>
      <c r="K22" s="35">
        <v>10</v>
      </c>
    </row>
    <row r="23" spans="1:12" s="14" customFormat="1" ht="13.5" customHeight="1" thickBot="1" x14ac:dyDescent="0.2">
      <c r="A23" s="281"/>
      <c r="B23" s="217" t="s">
        <v>71</v>
      </c>
      <c r="C23" s="215"/>
      <c r="D23" s="215"/>
      <c r="E23" s="216"/>
      <c r="F23" s="46">
        <v>7</v>
      </c>
      <c r="G23" s="47"/>
      <c r="H23" s="48"/>
      <c r="I23" s="48"/>
      <c r="J23" s="49"/>
      <c r="K23" s="155"/>
    </row>
    <row r="24" spans="1:12" s="14" customFormat="1" ht="13.5" customHeight="1" x14ac:dyDescent="0.15">
      <c r="A24" s="285" t="s">
        <v>451</v>
      </c>
      <c r="B24" s="282" t="s">
        <v>73</v>
      </c>
      <c r="C24" s="283"/>
      <c r="D24" s="283"/>
      <c r="E24" s="284"/>
      <c r="F24" s="214">
        <v>18</v>
      </c>
      <c r="G24" s="282" t="s">
        <v>75</v>
      </c>
      <c r="H24" s="283"/>
      <c r="I24" s="283"/>
      <c r="J24" s="284"/>
      <c r="K24" s="31">
        <v>3</v>
      </c>
    </row>
    <row r="25" spans="1:12" s="14" customFormat="1" ht="13.5" customHeight="1" x14ac:dyDescent="0.15">
      <c r="A25" s="286"/>
      <c r="B25" s="270" t="s">
        <v>74</v>
      </c>
      <c r="C25" s="271"/>
      <c r="D25" s="271"/>
      <c r="E25" s="272"/>
      <c r="F25" s="50">
        <v>15</v>
      </c>
      <c r="G25" s="270" t="s">
        <v>448</v>
      </c>
      <c r="H25" s="271"/>
      <c r="I25" s="271"/>
      <c r="J25" s="272"/>
      <c r="K25" s="35">
        <v>25</v>
      </c>
    </row>
    <row r="26" spans="1:12" s="14" customFormat="1" ht="13.5" customHeight="1" x14ac:dyDescent="0.15">
      <c r="A26" s="286"/>
      <c r="B26" s="270" t="s">
        <v>76</v>
      </c>
      <c r="C26" s="271"/>
      <c r="D26" s="271"/>
      <c r="E26" s="272"/>
      <c r="F26" s="50">
        <v>3</v>
      </c>
      <c r="G26" s="270" t="s">
        <v>77</v>
      </c>
      <c r="H26" s="271"/>
      <c r="I26" s="271"/>
      <c r="J26" s="272"/>
      <c r="K26" s="35">
        <v>21</v>
      </c>
    </row>
    <row r="27" spans="1:12" s="14" customFormat="1" ht="13.5" customHeight="1" x14ac:dyDescent="0.15">
      <c r="A27" s="286"/>
      <c r="B27" s="270" t="s">
        <v>78</v>
      </c>
      <c r="C27" s="271"/>
      <c r="D27" s="271"/>
      <c r="E27" s="272"/>
      <c r="F27" s="50">
        <v>10</v>
      </c>
      <c r="G27" s="270" t="s">
        <v>449</v>
      </c>
      <c r="H27" s="271"/>
      <c r="I27" s="271"/>
      <c r="J27" s="272"/>
      <c r="K27" s="35">
        <v>3</v>
      </c>
    </row>
    <row r="28" spans="1:12" s="14" customFormat="1" ht="13.5" customHeight="1" x14ac:dyDescent="0.15">
      <c r="A28" s="286"/>
      <c r="B28" s="270" t="s">
        <v>79</v>
      </c>
      <c r="C28" s="271"/>
      <c r="D28" s="271"/>
      <c r="E28" s="272"/>
      <c r="F28" s="50">
        <v>6</v>
      </c>
      <c r="G28" s="270" t="s">
        <v>80</v>
      </c>
      <c r="H28" s="271"/>
      <c r="I28" s="271"/>
      <c r="J28" s="272"/>
      <c r="K28" s="35">
        <v>8</v>
      </c>
    </row>
    <row r="29" spans="1:12" s="14" customFormat="1" ht="13.5" customHeight="1" x14ac:dyDescent="0.15">
      <c r="A29" s="286"/>
      <c r="B29" s="270" t="s">
        <v>81</v>
      </c>
      <c r="C29" s="271"/>
      <c r="D29" s="271"/>
      <c r="E29" s="272"/>
      <c r="F29" s="50">
        <v>6</v>
      </c>
      <c r="G29" s="270" t="s">
        <v>82</v>
      </c>
      <c r="H29" s="271"/>
      <c r="I29" s="271"/>
      <c r="J29" s="272"/>
      <c r="K29" s="35">
        <v>6</v>
      </c>
    </row>
    <row r="30" spans="1:12" s="14" customFormat="1" ht="13.5" customHeight="1" x14ac:dyDescent="0.15">
      <c r="A30" s="286"/>
      <c r="B30" s="270" t="s">
        <v>83</v>
      </c>
      <c r="C30" s="271"/>
      <c r="D30" s="271"/>
      <c r="E30" s="272"/>
      <c r="F30" s="50">
        <v>4</v>
      </c>
      <c r="G30" s="270" t="s">
        <v>84</v>
      </c>
      <c r="H30" s="271"/>
      <c r="I30" s="271"/>
      <c r="J30" s="272"/>
      <c r="K30" s="35">
        <v>10</v>
      </c>
    </row>
    <row r="31" spans="1:12" s="14" customFormat="1" ht="13.5" customHeight="1" x14ac:dyDescent="0.15">
      <c r="A31" s="286"/>
      <c r="B31" s="270" t="s">
        <v>85</v>
      </c>
      <c r="C31" s="271"/>
      <c r="D31" s="271"/>
      <c r="E31" s="272"/>
      <c r="F31" s="50">
        <v>5</v>
      </c>
      <c r="G31" s="270" t="s">
        <v>86</v>
      </c>
      <c r="H31" s="271"/>
      <c r="I31" s="271"/>
      <c r="J31" s="272"/>
      <c r="K31" s="35">
        <v>3</v>
      </c>
    </row>
    <row r="32" spans="1:12" s="14" customFormat="1" ht="13.5" customHeight="1" x14ac:dyDescent="0.15">
      <c r="A32" s="286"/>
      <c r="B32" s="270" t="s">
        <v>504</v>
      </c>
      <c r="C32" s="271"/>
      <c r="D32" s="271"/>
      <c r="E32" s="272"/>
      <c r="F32" s="50">
        <v>5</v>
      </c>
      <c r="G32" s="270" t="s">
        <v>87</v>
      </c>
      <c r="H32" s="271"/>
      <c r="I32" s="271"/>
      <c r="J32" s="272"/>
      <c r="K32" s="35">
        <v>17</v>
      </c>
      <c r="L32" s="124"/>
    </row>
    <row r="33" spans="1:12" s="14" customFormat="1" ht="13.5" customHeight="1" thickBot="1" x14ac:dyDescent="0.2">
      <c r="A33" s="287"/>
      <c r="B33" s="273" t="s">
        <v>450</v>
      </c>
      <c r="C33" s="274"/>
      <c r="D33" s="274"/>
      <c r="E33" s="275"/>
      <c r="F33" s="51">
        <v>10</v>
      </c>
      <c r="G33" s="273" t="s">
        <v>505</v>
      </c>
      <c r="H33" s="274"/>
      <c r="I33" s="274"/>
      <c r="J33" s="275"/>
      <c r="K33" s="41">
        <v>1</v>
      </c>
      <c r="L33" s="124"/>
    </row>
    <row r="34" spans="1:12" ht="15" customHeight="1" x14ac:dyDescent="0.15">
      <c r="A34" s="52"/>
      <c r="D34" s="48"/>
      <c r="E34" s="48"/>
      <c r="F34" s="53"/>
      <c r="G34" s="53"/>
      <c r="H34" s="14"/>
      <c r="I34" s="14"/>
      <c r="J34" s="221" t="s">
        <v>506</v>
      </c>
      <c r="K34" s="124"/>
    </row>
    <row r="35" spans="1:12" ht="18" customHeight="1" x14ac:dyDescent="0.15"/>
    <row r="36" spans="1:12" ht="18" customHeight="1" x14ac:dyDescent="0.15"/>
    <row r="37" spans="1:12" ht="18" customHeight="1" x14ac:dyDescent="0.15"/>
    <row r="38" spans="1:12" ht="18" customHeight="1" x14ac:dyDescent="0.15"/>
    <row r="39" spans="1:12" ht="18" customHeight="1" x14ac:dyDescent="0.15"/>
    <row r="40" spans="1:12" ht="18" customHeight="1" x14ac:dyDescent="0.15"/>
    <row r="41" spans="1:12" ht="18" customHeight="1" x14ac:dyDescent="0.15"/>
    <row r="42" spans="1:12" ht="18" customHeight="1" x14ac:dyDescent="0.15"/>
    <row r="43" spans="1:12" ht="18" customHeight="1" x14ac:dyDescent="0.15"/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</sheetData>
  <mergeCells count="47">
    <mergeCell ref="A1:E1"/>
    <mergeCell ref="A2:E2"/>
    <mergeCell ref="H2:J2"/>
    <mergeCell ref="A3:A13"/>
    <mergeCell ref="B3:E3"/>
    <mergeCell ref="G3:J3"/>
    <mergeCell ref="B4:E4"/>
    <mergeCell ref="H4:J4"/>
    <mergeCell ref="B5:E5"/>
    <mergeCell ref="H5:J5"/>
    <mergeCell ref="C13:E13"/>
    <mergeCell ref="B6:E6"/>
    <mergeCell ref="H6:J6"/>
    <mergeCell ref="C7:E7"/>
    <mergeCell ref="C8:E8"/>
    <mergeCell ref="H8:J8"/>
    <mergeCell ref="C9:E9"/>
    <mergeCell ref="C10:E10"/>
    <mergeCell ref="H10:J10"/>
    <mergeCell ref="C11:E11"/>
    <mergeCell ref="G11:J11"/>
    <mergeCell ref="C12:E12"/>
    <mergeCell ref="B27:E27"/>
    <mergeCell ref="G27:J27"/>
    <mergeCell ref="A14:A23"/>
    <mergeCell ref="B14:E14"/>
    <mergeCell ref="B16:E16"/>
    <mergeCell ref="B17:E17"/>
    <mergeCell ref="A24:A33"/>
    <mergeCell ref="B24:E24"/>
    <mergeCell ref="B28:E28"/>
    <mergeCell ref="B32:E32"/>
    <mergeCell ref="G24:J24"/>
    <mergeCell ref="B25:E25"/>
    <mergeCell ref="G25:J25"/>
    <mergeCell ref="B26:E26"/>
    <mergeCell ref="G26:J26"/>
    <mergeCell ref="G32:J32"/>
    <mergeCell ref="B33:E33"/>
    <mergeCell ref="G33:J33"/>
    <mergeCell ref="G28:J28"/>
    <mergeCell ref="B29:E29"/>
    <mergeCell ref="G29:J29"/>
    <mergeCell ref="B30:E30"/>
    <mergeCell ref="G30:J30"/>
    <mergeCell ref="B31:E31"/>
    <mergeCell ref="G31:J31"/>
  </mergeCells>
  <phoneticPr fontId="28"/>
  <hyperlinks>
    <hyperlink ref="M1" location="目次!A1" display="目次"/>
  </hyperlinks>
  <printOptions horizontalCentered="1"/>
  <pageMargins left="0.82677165354330717" right="0.62" top="0.75" bottom="0.23622047244094491" header="0.31496062992125984" footer="0.27559055118110237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workbookViewId="0"/>
  </sheetViews>
  <sheetFormatPr defaultRowHeight="13.5" x14ac:dyDescent="0.15"/>
  <cols>
    <col min="1" max="1" width="30.25" style="248" customWidth="1"/>
    <col min="2" max="2" width="14.25" style="248" customWidth="1"/>
    <col min="3" max="3" width="8.5" style="248" customWidth="1"/>
    <col min="4" max="4" width="8.5" style="151" customWidth="1"/>
    <col min="5" max="256" width="9" style="151"/>
    <col min="257" max="257" width="30.25" style="151" customWidth="1"/>
    <col min="258" max="258" width="14.25" style="151" customWidth="1"/>
    <col min="259" max="260" width="8.5" style="151" customWidth="1"/>
    <col min="261" max="512" width="9" style="151"/>
    <col min="513" max="513" width="30.25" style="151" customWidth="1"/>
    <col min="514" max="514" width="14.25" style="151" customWidth="1"/>
    <col min="515" max="516" width="8.5" style="151" customWidth="1"/>
    <col min="517" max="768" width="9" style="151"/>
    <col min="769" max="769" width="30.25" style="151" customWidth="1"/>
    <col min="770" max="770" width="14.25" style="151" customWidth="1"/>
    <col min="771" max="772" width="8.5" style="151" customWidth="1"/>
    <col min="773" max="1024" width="9" style="151"/>
    <col min="1025" max="1025" width="30.25" style="151" customWidth="1"/>
    <col min="1026" max="1026" width="14.25" style="151" customWidth="1"/>
    <col min="1027" max="1028" width="8.5" style="151" customWidth="1"/>
    <col min="1029" max="1280" width="9" style="151"/>
    <col min="1281" max="1281" width="30.25" style="151" customWidth="1"/>
    <col min="1282" max="1282" width="14.25" style="151" customWidth="1"/>
    <col min="1283" max="1284" width="8.5" style="151" customWidth="1"/>
    <col min="1285" max="1536" width="9" style="151"/>
    <col min="1537" max="1537" width="30.25" style="151" customWidth="1"/>
    <col min="1538" max="1538" width="14.25" style="151" customWidth="1"/>
    <col min="1539" max="1540" width="8.5" style="151" customWidth="1"/>
    <col min="1541" max="1792" width="9" style="151"/>
    <col min="1793" max="1793" width="30.25" style="151" customWidth="1"/>
    <col min="1794" max="1794" width="14.25" style="151" customWidth="1"/>
    <col min="1795" max="1796" width="8.5" style="151" customWidth="1"/>
    <col min="1797" max="2048" width="9" style="151"/>
    <col min="2049" max="2049" width="30.25" style="151" customWidth="1"/>
    <col min="2050" max="2050" width="14.25" style="151" customWidth="1"/>
    <col min="2051" max="2052" width="8.5" style="151" customWidth="1"/>
    <col min="2053" max="2304" width="9" style="151"/>
    <col min="2305" max="2305" width="30.25" style="151" customWidth="1"/>
    <col min="2306" max="2306" width="14.25" style="151" customWidth="1"/>
    <col min="2307" max="2308" width="8.5" style="151" customWidth="1"/>
    <col min="2309" max="2560" width="9" style="151"/>
    <col min="2561" max="2561" width="30.25" style="151" customWidth="1"/>
    <col min="2562" max="2562" width="14.25" style="151" customWidth="1"/>
    <col min="2563" max="2564" width="8.5" style="151" customWidth="1"/>
    <col min="2565" max="2816" width="9" style="151"/>
    <col min="2817" max="2817" width="30.25" style="151" customWidth="1"/>
    <col min="2818" max="2818" width="14.25" style="151" customWidth="1"/>
    <col min="2819" max="2820" width="8.5" style="151" customWidth="1"/>
    <col min="2821" max="3072" width="9" style="151"/>
    <col min="3073" max="3073" width="30.25" style="151" customWidth="1"/>
    <col min="3074" max="3074" width="14.25" style="151" customWidth="1"/>
    <col min="3075" max="3076" width="8.5" style="151" customWidth="1"/>
    <col min="3077" max="3328" width="9" style="151"/>
    <col min="3329" max="3329" width="30.25" style="151" customWidth="1"/>
    <col min="3330" max="3330" width="14.25" style="151" customWidth="1"/>
    <col min="3331" max="3332" width="8.5" style="151" customWidth="1"/>
    <col min="3333" max="3584" width="9" style="151"/>
    <col min="3585" max="3585" width="30.25" style="151" customWidth="1"/>
    <col min="3586" max="3586" width="14.25" style="151" customWidth="1"/>
    <col min="3587" max="3588" width="8.5" style="151" customWidth="1"/>
    <col min="3589" max="3840" width="9" style="151"/>
    <col min="3841" max="3841" width="30.25" style="151" customWidth="1"/>
    <col min="3842" max="3842" width="14.25" style="151" customWidth="1"/>
    <col min="3843" max="3844" width="8.5" style="151" customWidth="1"/>
    <col min="3845" max="4096" width="9" style="151"/>
    <col min="4097" max="4097" width="30.25" style="151" customWidth="1"/>
    <col min="4098" max="4098" width="14.25" style="151" customWidth="1"/>
    <col min="4099" max="4100" width="8.5" style="151" customWidth="1"/>
    <col min="4101" max="4352" width="9" style="151"/>
    <col min="4353" max="4353" width="30.25" style="151" customWidth="1"/>
    <col min="4354" max="4354" width="14.25" style="151" customWidth="1"/>
    <col min="4355" max="4356" width="8.5" style="151" customWidth="1"/>
    <col min="4357" max="4608" width="9" style="151"/>
    <col min="4609" max="4609" width="30.25" style="151" customWidth="1"/>
    <col min="4610" max="4610" width="14.25" style="151" customWidth="1"/>
    <col min="4611" max="4612" width="8.5" style="151" customWidth="1"/>
    <col min="4613" max="4864" width="9" style="151"/>
    <col min="4865" max="4865" width="30.25" style="151" customWidth="1"/>
    <col min="4866" max="4866" width="14.25" style="151" customWidth="1"/>
    <col min="4867" max="4868" width="8.5" style="151" customWidth="1"/>
    <col min="4869" max="5120" width="9" style="151"/>
    <col min="5121" max="5121" width="30.25" style="151" customWidth="1"/>
    <col min="5122" max="5122" width="14.25" style="151" customWidth="1"/>
    <col min="5123" max="5124" width="8.5" style="151" customWidth="1"/>
    <col min="5125" max="5376" width="9" style="151"/>
    <col min="5377" max="5377" width="30.25" style="151" customWidth="1"/>
    <col min="5378" max="5378" width="14.25" style="151" customWidth="1"/>
    <col min="5379" max="5380" width="8.5" style="151" customWidth="1"/>
    <col min="5381" max="5632" width="9" style="151"/>
    <col min="5633" max="5633" width="30.25" style="151" customWidth="1"/>
    <col min="5634" max="5634" width="14.25" style="151" customWidth="1"/>
    <col min="5635" max="5636" width="8.5" style="151" customWidth="1"/>
    <col min="5637" max="5888" width="9" style="151"/>
    <col min="5889" max="5889" width="30.25" style="151" customWidth="1"/>
    <col min="5890" max="5890" width="14.25" style="151" customWidth="1"/>
    <col min="5891" max="5892" width="8.5" style="151" customWidth="1"/>
    <col min="5893" max="6144" width="9" style="151"/>
    <col min="6145" max="6145" width="30.25" style="151" customWidth="1"/>
    <col min="6146" max="6146" width="14.25" style="151" customWidth="1"/>
    <col min="6147" max="6148" width="8.5" style="151" customWidth="1"/>
    <col min="6149" max="6400" width="9" style="151"/>
    <col min="6401" max="6401" width="30.25" style="151" customWidth="1"/>
    <col min="6402" max="6402" width="14.25" style="151" customWidth="1"/>
    <col min="6403" max="6404" width="8.5" style="151" customWidth="1"/>
    <col min="6405" max="6656" width="9" style="151"/>
    <col min="6657" max="6657" width="30.25" style="151" customWidth="1"/>
    <col min="6658" max="6658" width="14.25" style="151" customWidth="1"/>
    <col min="6659" max="6660" width="8.5" style="151" customWidth="1"/>
    <col min="6661" max="6912" width="9" style="151"/>
    <col min="6913" max="6913" width="30.25" style="151" customWidth="1"/>
    <col min="6914" max="6914" width="14.25" style="151" customWidth="1"/>
    <col min="6915" max="6916" width="8.5" style="151" customWidth="1"/>
    <col min="6917" max="7168" width="9" style="151"/>
    <col min="7169" max="7169" width="30.25" style="151" customWidth="1"/>
    <col min="7170" max="7170" width="14.25" style="151" customWidth="1"/>
    <col min="7171" max="7172" width="8.5" style="151" customWidth="1"/>
    <col min="7173" max="7424" width="9" style="151"/>
    <col min="7425" max="7425" width="30.25" style="151" customWidth="1"/>
    <col min="7426" max="7426" width="14.25" style="151" customWidth="1"/>
    <col min="7427" max="7428" width="8.5" style="151" customWidth="1"/>
    <col min="7429" max="7680" width="9" style="151"/>
    <col min="7681" max="7681" width="30.25" style="151" customWidth="1"/>
    <col min="7682" max="7682" width="14.25" style="151" customWidth="1"/>
    <col min="7683" max="7684" width="8.5" style="151" customWidth="1"/>
    <col min="7685" max="7936" width="9" style="151"/>
    <col min="7937" max="7937" width="30.25" style="151" customWidth="1"/>
    <col min="7938" max="7938" width="14.25" style="151" customWidth="1"/>
    <col min="7939" max="7940" width="8.5" style="151" customWidth="1"/>
    <col min="7941" max="8192" width="9" style="151"/>
    <col min="8193" max="8193" width="30.25" style="151" customWidth="1"/>
    <col min="8194" max="8194" width="14.25" style="151" customWidth="1"/>
    <col min="8195" max="8196" width="8.5" style="151" customWidth="1"/>
    <col min="8197" max="8448" width="9" style="151"/>
    <col min="8449" max="8449" width="30.25" style="151" customWidth="1"/>
    <col min="8450" max="8450" width="14.25" style="151" customWidth="1"/>
    <col min="8451" max="8452" width="8.5" style="151" customWidth="1"/>
    <col min="8453" max="8704" width="9" style="151"/>
    <col min="8705" max="8705" width="30.25" style="151" customWidth="1"/>
    <col min="8706" max="8706" width="14.25" style="151" customWidth="1"/>
    <col min="8707" max="8708" width="8.5" style="151" customWidth="1"/>
    <col min="8709" max="8960" width="9" style="151"/>
    <col min="8961" max="8961" width="30.25" style="151" customWidth="1"/>
    <col min="8962" max="8962" width="14.25" style="151" customWidth="1"/>
    <col min="8963" max="8964" width="8.5" style="151" customWidth="1"/>
    <col min="8965" max="9216" width="9" style="151"/>
    <col min="9217" max="9217" width="30.25" style="151" customWidth="1"/>
    <col min="9218" max="9218" width="14.25" style="151" customWidth="1"/>
    <col min="9219" max="9220" width="8.5" style="151" customWidth="1"/>
    <col min="9221" max="9472" width="9" style="151"/>
    <col min="9473" max="9473" width="30.25" style="151" customWidth="1"/>
    <col min="9474" max="9474" width="14.25" style="151" customWidth="1"/>
    <col min="9475" max="9476" width="8.5" style="151" customWidth="1"/>
    <col min="9477" max="9728" width="9" style="151"/>
    <col min="9729" max="9729" width="30.25" style="151" customWidth="1"/>
    <col min="9730" max="9730" width="14.25" style="151" customWidth="1"/>
    <col min="9731" max="9732" width="8.5" style="151" customWidth="1"/>
    <col min="9733" max="9984" width="9" style="151"/>
    <col min="9985" max="9985" width="30.25" style="151" customWidth="1"/>
    <col min="9986" max="9986" width="14.25" style="151" customWidth="1"/>
    <col min="9987" max="9988" width="8.5" style="151" customWidth="1"/>
    <col min="9989" max="10240" width="9" style="151"/>
    <col min="10241" max="10241" width="30.25" style="151" customWidth="1"/>
    <col min="10242" max="10242" width="14.25" style="151" customWidth="1"/>
    <col min="10243" max="10244" width="8.5" style="151" customWidth="1"/>
    <col min="10245" max="10496" width="9" style="151"/>
    <col min="10497" max="10497" width="30.25" style="151" customWidth="1"/>
    <col min="10498" max="10498" width="14.25" style="151" customWidth="1"/>
    <col min="10499" max="10500" width="8.5" style="151" customWidth="1"/>
    <col min="10501" max="10752" width="9" style="151"/>
    <col min="10753" max="10753" width="30.25" style="151" customWidth="1"/>
    <col min="10754" max="10754" width="14.25" style="151" customWidth="1"/>
    <col min="10755" max="10756" width="8.5" style="151" customWidth="1"/>
    <col min="10757" max="11008" width="9" style="151"/>
    <col min="11009" max="11009" width="30.25" style="151" customWidth="1"/>
    <col min="11010" max="11010" width="14.25" style="151" customWidth="1"/>
    <col min="11011" max="11012" width="8.5" style="151" customWidth="1"/>
    <col min="11013" max="11264" width="9" style="151"/>
    <col min="11265" max="11265" width="30.25" style="151" customWidth="1"/>
    <col min="11266" max="11266" width="14.25" style="151" customWidth="1"/>
    <col min="11267" max="11268" width="8.5" style="151" customWidth="1"/>
    <col min="11269" max="11520" width="9" style="151"/>
    <col min="11521" max="11521" width="30.25" style="151" customWidth="1"/>
    <col min="11522" max="11522" width="14.25" style="151" customWidth="1"/>
    <col min="11523" max="11524" width="8.5" style="151" customWidth="1"/>
    <col min="11525" max="11776" width="9" style="151"/>
    <col min="11777" max="11777" width="30.25" style="151" customWidth="1"/>
    <col min="11778" max="11778" width="14.25" style="151" customWidth="1"/>
    <col min="11779" max="11780" width="8.5" style="151" customWidth="1"/>
    <col min="11781" max="12032" width="9" style="151"/>
    <col min="12033" max="12033" width="30.25" style="151" customWidth="1"/>
    <col min="12034" max="12034" width="14.25" style="151" customWidth="1"/>
    <col min="12035" max="12036" width="8.5" style="151" customWidth="1"/>
    <col min="12037" max="12288" width="9" style="151"/>
    <col min="12289" max="12289" width="30.25" style="151" customWidth="1"/>
    <col min="12290" max="12290" width="14.25" style="151" customWidth="1"/>
    <col min="12291" max="12292" width="8.5" style="151" customWidth="1"/>
    <col min="12293" max="12544" width="9" style="151"/>
    <col min="12545" max="12545" width="30.25" style="151" customWidth="1"/>
    <col min="12546" max="12546" width="14.25" style="151" customWidth="1"/>
    <col min="12547" max="12548" width="8.5" style="151" customWidth="1"/>
    <col min="12549" max="12800" width="9" style="151"/>
    <col min="12801" max="12801" width="30.25" style="151" customWidth="1"/>
    <col min="12802" max="12802" width="14.25" style="151" customWidth="1"/>
    <col min="12803" max="12804" width="8.5" style="151" customWidth="1"/>
    <col min="12805" max="13056" width="9" style="151"/>
    <col min="13057" max="13057" width="30.25" style="151" customWidth="1"/>
    <col min="13058" max="13058" width="14.25" style="151" customWidth="1"/>
    <col min="13059" max="13060" width="8.5" style="151" customWidth="1"/>
    <col min="13061" max="13312" width="9" style="151"/>
    <col min="13313" max="13313" width="30.25" style="151" customWidth="1"/>
    <col min="13314" max="13314" width="14.25" style="151" customWidth="1"/>
    <col min="13315" max="13316" width="8.5" style="151" customWidth="1"/>
    <col min="13317" max="13568" width="9" style="151"/>
    <col min="13569" max="13569" width="30.25" style="151" customWidth="1"/>
    <col min="13570" max="13570" width="14.25" style="151" customWidth="1"/>
    <col min="13571" max="13572" width="8.5" style="151" customWidth="1"/>
    <col min="13573" max="13824" width="9" style="151"/>
    <col min="13825" max="13825" width="30.25" style="151" customWidth="1"/>
    <col min="13826" max="13826" width="14.25" style="151" customWidth="1"/>
    <col min="13827" max="13828" width="8.5" style="151" customWidth="1"/>
    <col min="13829" max="14080" width="9" style="151"/>
    <col min="14081" max="14081" width="30.25" style="151" customWidth="1"/>
    <col min="14082" max="14082" width="14.25" style="151" customWidth="1"/>
    <col min="14083" max="14084" width="8.5" style="151" customWidth="1"/>
    <col min="14085" max="14336" width="9" style="151"/>
    <col min="14337" max="14337" width="30.25" style="151" customWidth="1"/>
    <col min="14338" max="14338" width="14.25" style="151" customWidth="1"/>
    <col min="14339" max="14340" width="8.5" style="151" customWidth="1"/>
    <col min="14341" max="14592" width="9" style="151"/>
    <col min="14593" max="14593" width="30.25" style="151" customWidth="1"/>
    <col min="14594" max="14594" width="14.25" style="151" customWidth="1"/>
    <col min="14595" max="14596" width="8.5" style="151" customWidth="1"/>
    <col min="14597" max="14848" width="9" style="151"/>
    <col min="14849" max="14849" width="30.25" style="151" customWidth="1"/>
    <col min="14850" max="14850" width="14.25" style="151" customWidth="1"/>
    <col min="14851" max="14852" width="8.5" style="151" customWidth="1"/>
    <col min="14853" max="15104" width="9" style="151"/>
    <col min="15105" max="15105" width="30.25" style="151" customWidth="1"/>
    <col min="15106" max="15106" width="14.25" style="151" customWidth="1"/>
    <col min="15107" max="15108" width="8.5" style="151" customWidth="1"/>
    <col min="15109" max="15360" width="9" style="151"/>
    <col min="15361" max="15361" width="30.25" style="151" customWidth="1"/>
    <col min="15362" max="15362" width="14.25" style="151" customWidth="1"/>
    <col min="15363" max="15364" width="8.5" style="151" customWidth="1"/>
    <col min="15365" max="15616" width="9" style="151"/>
    <col min="15617" max="15617" width="30.25" style="151" customWidth="1"/>
    <col min="15618" max="15618" width="14.25" style="151" customWidth="1"/>
    <col min="15619" max="15620" width="8.5" style="151" customWidth="1"/>
    <col min="15621" max="15872" width="9" style="151"/>
    <col min="15873" max="15873" width="30.25" style="151" customWidth="1"/>
    <col min="15874" max="15874" width="14.25" style="151" customWidth="1"/>
    <col min="15875" max="15876" width="8.5" style="151" customWidth="1"/>
    <col min="15877" max="16128" width="9" style="151"/>
    <col min="16129" max="16129" width="30.25" style="151" customWidth="1"/>
    <col min="16130" max="16130" width="14.25" style="151" customWidth="1"/>
    <col min="16131" max="16132" width="8.5" style="151" customWidth="1"/>
    <col min="16133" max="16384" width="9" style="151"/>
  </cols>
  <sheetData>
    <row r="1" spans="1:6" ht="15.95" customHeight="1" thickBot="1" x14ac:dyDescent="0.2">
      <c r="A1" s="386" t="s">
        <v>88</v>
      </c>
      <c r="B1" s="227"/>
      <c r="C1" s="387"/>
      <c r="D1" s="388" t="s">
        <v>545</v>
      </c>
      <c r="E1" s="76"/>
      <c r="F1" s="159" t="s">
        <v>447</v>
      </c>
    </row>
    <row r="2" spans="1:6" ht="25.5" x14ac:dyDescent="0.15">
      <c r="A2" s="389" t="s">
        <v>89</v>
      </c>
      <c r="B2" s="390" t="s">
        <v>90</v>
      </c>
      <c r="C2" s="391" t="s">
        <v>91</v>
      </c>
      <c r="D2" s="392" t="s">
        <v>92</v>
      </c>
    </row>
    <row r="3" spans="1:6" s="157" customFormat="1" ht="13.5" customHeight="1" x14ac:dyDescent="0.15">
      <c r="A3" s="393" t="s">
        <v>0</v>
      </c>
      <c r="B3" s="394"/>
      <c r="C3" s="395">
        <f>SUM(C4:C24)</f>
        <v>540</v>
      </c>
      <c r="D3" s="395">
        <v>553</v>
      </c>
      <c r="E3" s="156"/>
    </row>
    <row r="4" spans="1:6" s="157" customFormat="1" ht="13.5" customHeight="1" x14ac:dyDescent="0.15">
      <c r="A4" s="396" t="s">
        <v>93</v>
      </c>
      <c r="B4" s="394" t="s">
        <v>94</v>
      </c>
      <c r="C4" s="397">
        <v>46</v>
      </c>
      <c r="D4" s="397">
        <v>49</v>
      </c>
      <c r="E4" s="153"/>
    </row>
    <row r="5" spans="1:6" s="157" customFormat="1" ht="13.5" customHeight="1" x14ac:dyDescent="0.15">
      <c r="A5" s="396" t="s">
        <v>95</v>
      </c>
      <c r="B5" s="394" t="s">
        <v>96</v>
      </c>
      <c r="C5" s="397">
        <v>12</v>
      </c>
      <c r="D5" s="397">
        <v>14</v>
      </c>
      <c r="E5" s="153"/>
    </row>
    <row r="6" spans="1:6" s="157" customFormat="1" ht="13.5" customHeight="1" x14ac:dyDescent="0.15">
      <c r="A6" s="396" t="s">
        <v>97</v>
      </c>
      <c r="B6" s="394" t="s">
        <v>94</v>
      </c>
      <c r="C6" s="397">
        <v>77</v>
      </c>
      <c r="D6" s="397">
        <v>79</v>
      </c>
      <c r="E6" s="153"/>
    </row>
    <row r="7" spans="1:6" s="157" customFormat="1" ht="13.5" customHeight="1" x14ac:dyDescent="0.15">
      <c r="A7" s="396" t="s">
        <v>98</v>
      </c>
      <c r="B7" s="394" t="s">
        <v>99</v>
      </c>
      <c r="C7" s="397">
        <v>14</v>
      </c>
      <c r="D7" s="397">
        <v>13</v>
      </c>
      <c r="E7" s="153"/>
    </row>
    <row r="8" spans="1:6" s="157" customFormat="1" ht="13.5" customHeight="1" x14ac:dyDescent="0.15">
      <c r="A8" s="396" t="s">
        <v>100</v>
      </c>
      <c r="B8" s="394" t="s">
        <v>101</v>
      </c>
      <c r="C8" s="397">
        <v>1</v>
      </c>
      <c r="D8" s="397">
        <v>1</v>
      </c>
      <c r="E8" s="153"/>
    </row>
    <row r="9" spans="1:6" s="157" customFormat="1" ht="13.5" customHeight="1" x14ac:dyDescent="0.15">
      <c r="A9" s="396" t="s">
        <v>102</v>
      </c>
      <c r="B9" s="394" t="s">
        <v>103</v>
      </c>
      <c r="C9" s="398">
        <v>0</v>
      </c>
      <c r="D9" s="398">
        <v>0</v>
      </c>
      <c r="E9" s="153"/>
    </row>
    <row r="10" spans="1:6" s="157" customFormat="1" ht="13.5" customHeight="1" x14ac:dyDescent="0.15">
      <c r="A10" s="396" t="s">
        <v>104</v>
      </c>
      <c r="B10" s="394" t="s">
        <v>105</v>
      </c>
      <c r="C10" s="398">
        <v>0</v>
      </c>
      <c r="D10" s="398">
        <v>0</v>
      </c>
      <c r="E10" s="153"/>
    </row>
    <row r="11" spans="1:6" s="157" customFormat="1" ht="13.5" customHeight="1" x14ac:dyDescent="0.15">
      <c r="A11" s="396" t="s">
        <v>106</v>
      </c>
      <c r="B11" s="394" t="s">
        <v>94</v>
      </c>
      <c r="C11" s="397">
        <v>25</v>
      </c>
      <c r="D11" s="397">
        <v>30</v>
      </c>
      <c r="E11" s="153"/>
    </row>
    <row r="12" spans="1:6" s="157" customFormat="1" ht="13.5" customHeight="1" x14ac:dyDescent="0.15">
      <c r="A12" s="396" t="s">
        <v>107</v>
      </c>
      <c r="B12" s="394" t="s">
        <v>94</v>
      </c>
      <c r="C12" s="397">
        <v>44</v>
      </c>
      <c r="D12" s="397">
        <v>44</v>
      </c>
      <c r="E12" s="153"/>
    </row>
    <row r="13" spans="1:6" s="157" customFormat="1" ht="13.5" customHeight="1" x14ac:dyDescent="0.15">
      <c r="A13" s="396" t="s">
        <v>108</v>
      </c>
      <c r="B13" s="394" t="s">
        <v>109</v>
      </c>
      <c r="C13" s="397">
        <v>29</v>
      </c>
      <c r="D13" s="397">
        <v>28</v>
      </c>
      <c r="E13" s="153"/>
    </row>
    <row r="14" spans="1:6" s="157" customFormat="1" ht="13.5" customHeight="1" x14ac:dyDescent="0.15">
      <c r="A14" s="396" t="s">
        <v>110</v>
      </c>
      <c r="B14" s="394" t="s">
        <v>111</v>
      </c>
      <c r="C14" s="397">
        <v>14</v>
      </c>
      <c r="D14" s="397">
        <v>16</v>
      </c>
      <c r="E14" s="153"/>
    </row>
    <row r="15" spans="1:6" s="157" customFormat="1" ht="13.5" customHeight="1" x14ac:dyDescent="0.15">
      <c r="A15" s="396" t="s">
        <v>112</v>
      </c>
      <c r="B15" s="394" t="s">
        <v>113</v>
      </c>
      <c r="C15" s="397">
        <v>29</v>
      </c>
      <c r="D15" s="397">
        <v>30</v>
      </c>
      <c r="E15" s="153"/>
    </row>
    <row r="16" spans="1:6" s="157" customFormat="1" ht="13.5" customHeight="1" x14ac:dyDescent="0.15">
      <c r="A16" s="396" t="s">
        <v>114</v>
      </c>
      <c r="B16" s="394" t="s">
        <v>115</v>
      </c>
      <c r="C16" s="397">
        <v>26</v>
      </c>
      <c r="D16" s="397">
        <v>24</v>
      </c>
      <c r="E16" s="153"/>
    </row>
    <row r="17" spans="1:5" s="157" customFormat="1" ht="13.5" customHeight="1" x14ac:dyDescent="0.15">
      <c r="A17" s="399" t="s">
        <v>116</v>
      </c>
      <c r="B17" s="400" t="s">
        <v>117</v>
      </c>
      <c r="C17" s="397">
        <v>40</v>
      </c>
      <c r="D17" s="397">
        <v>38</v>
      </c>
      <c r="E17" s="153"/>
    </row>
    <row r="18" spans="1:5" s="157" customFormat="1" ht="13.5" customHeight="1" x14ac:dyDescent="0.15">
      <c r="A18" s="396" t="s">
        <v>118</v>
      </c>
      <c r="B18" s="394" t="s">
        <v>119</v>
      </c>
      <c r="C18" s="397">
        <v>19</v>
      </c>
      <c r="D18" s="397">
        <v>23</v>
      </c>
      <c r="E18" s="153"/>
    </row>
    <row r="19" spans="1:5" s="157" customFormat="1" ht="13.5" customHeight="1" x14ac:dyDescent="0.15">
      <c r="A19" s="396" t="s">
        <v>120</v>
      </c>
      <c r="B19" s="394" t="s">
        <v>121</v>
      </c>
      <c r="C19" s="397">
        <v>24</v>
      </c>
      <c r="D19" s="397">
        <v>24</v>
      </c>
      <c r="E19" s="153"/>
    </row>
    <row r="20" spans="1:5" s="157" customFormat="1" ht="13.5" customHeight="1" x14ac:dyDescent="0.15">
      <c r="A20" s="396" t="s">
        <v>122</v>
      </c>
      <c r="B20" s="394" t="s">
        <v>123</v>
      </c>
      <c r="C20" s="397">
        <v>26</v>
      </c>
      <c r="D20" s="397">
        <v>29</v>
      </c>
      <c r="E20" s="153"/>
    </row>
    <row r="21" spans="1:5" s="157" customFormat="1" ht="13.5" customHeight="1" x14ac:dyDescent="0.15">
      <c r="A21" s="396" t="s">
        <v>124</v>
      </c>
      <c r="B21" s="394" t="s">
        <v>109</v>
      </c>
      <c r="C21" s="397">
        <v>26</v>
      </c>
      <c r="D21" s="397">
        <v>23</v>
      </c>
      <c r="E21" s="153"/>
    </row>
    <row r="22" spans="1:5" s="157" customFormat="1" ht="13.5" customHeight="1" x14ac:dyDescent="0.15">
      <c r="A22" s="396" t="s">
        <v>409</v>
      </c>
      <c r="B22" s="394" t="s">
        <v>117</v>
      </c>
      <c r="C22" s="397">
        <v>52</v>
      </c>
      <c r="D22" s="397">
        <v>52</v>
      </c>
      <c r="E22" s="153"/>
    </row>
    <row r="23" spans="1:5" s="157" customFormat="1" ht="13.5" customHeight="1" x14ac:dyDescent="0.15">
      <c r="A23" s="396" t="s">
        <v>546</v>
      </c>
      <c r="B23" s="394" t="s">
        <v>547</v>
      </c>
      <c r="C23" s="397">
        <v>9</v>
      </c>
      <c r="D23" s="397">
        <v>9</v>
      </c>
      <c r="E23" s="153"/>
    </row>
    <row r="24" spans="1:5" s="157" customFormat="1" ht="13.5" customHeight="1" thickBot="1" x14ac:dyDescent="0.2">
      <c r="A24" s="401" t="s">
        <v>548</v>
      </c>
      <c r="B24" s="402" t="s">
        <v>547</v>
      </c>
      <c r="C24" s="403">
        <v>27</v>
      </c>
      <c r="D24" s="403">
        <v>27</v>
      </c>
      <c r="E24" s="153"/>
    </row>
    <row r="25" spans="1:5" s="157" customFormat="1" ht="13.5" customHeight="1" x14ac:dyDescent="0.15">
      <c r="A25" s="248" t="s">
        <v>125</v>
      </c>
      <c r="B25" s="248"/>
      <c r="C25" s="248"/>
      <c r="D25" s="59"/>
      <c r="E25" s="153"/>
    </row>
    <row r="26" spans="1:5" ht="15.95" customHeight="1" x14ac:dyDescent="0.15">
      <c r="A26" s="158"/>
      <c r="D26" s="60" t="s">
        <v>432</v>
      </c>
    </row>
    <row r="27" spans="1:5" ht="15.95" customHeight="1" x14ac:dyDescent="0.15"/>
    <row r="28" spans="1:5" ht="18" customHeight="1" x14ac:dyDescent="0.15"/>
    <row r="29" spans="1:5" ht="18" customHeight="1" x14ac:dyDescent="0.15"/>
    <row r="30" spans="1:5" ht="18" customHeight="1" x14ac:dyDescent="0.15"/>
    <row r="31" spans="1:5" ht="18" customHeight="1" x14ac:dyDescent="0.15"/>
    <row r="32" spans="1: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</sheetData>
  <phoneticPr fontId="28"/>
  <hyperlinks>
    <hyperlink ref="F1" location="目次!A1" display="目次"/>
  </hyperlinks>
  <printOptions horizontalCentered="1" verticalCentered="1"/>
  <pageMargins left="0.86614173228346458" right="0.78740157480314965" top="0.98425196850393704" bottom="0.98425196850393704" header="0.43307086614173229" footer="0.51181102362204722"/>
  <pageSetup paperSize="9" scale="140" orientation="portrait" blackAndWhite="1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showGridLines="0" workbookViewId="0"/>
  </sheetViews>
  <sheetFormatPr defaultRowHeight="13.5" x14ac:dyDescent="0.15"/>
  <cols>
    <col min="1" max="1" width="15.25" style="58" customWidth="1"/>
    <col min="2" max="2" width="9.625" style="8" customWidth="1"/>
    <col min="3" max="3" width="9" style="8" customWidth="1"/>
    <col min="4" max="16384" width="9" style="8"/>
  </cols>
  <sheetData>
    <row r="1" spans="1:5" ht="18" customHeight="1" x14ac:dyDescent="0.15">
      <c r="A1" s="54" t="s">
        <v>126</v>
      </c>
      <c r="D1" s="159" t="s">
        <v>447</v>
      </c>
    </row>
    <row r="2" spans="1:5" ht="18" customHeight="1" thickBot="1" x14ac:dyDescent="0.2">
      <c r="A2" s="55"/>
      <c r="B2" s="57" t="s">
        <v>549</v>
      </c>
      <c r="C2" s="126"/>
    </row>
    <row r="3" spans="1:5" x14ac:dyDescent="0.15">
      <c r="A3" s="61" t="s">
        <v>1</v>
      </c>
      <c r="B3" s="220" t="s">
        <v>127</v>
      </c>
    </row>
    <row r="4" spans="1:5" s="14" customFormat="1" ht="13.5" customHeight="1" x14ac:dyDescent="0.15">
      <c r="A4" s="129" t="s">
        <v>0</v>
      </c>
      <c r="B4" s="128">
        <f>SUM(B5:B25)</f>
        <v>6314</v>
      </c>
    </row>
    <row r="5" spans="1:5" s="14" customFormat="1" ht="13.5" customHeight="1" x14ac:dyDescent="0.15">
      <c r="A5" s="62" t="s">
        <v>2</v>
      </c>
      <c r="B5" s="63">
        <v>312</v>
      </c>
    </row>
    <row r="6" spans="1:5" s="14" customFormat="1" ht="13.5" customHeight="1" x14ac:dyDescent="0.15">
      <c r="A6" s="62" t="s">
        <v>3</v>
      </c>
      <c r="B6" s="63">
        <v>220</v>
      </c>
    </row>
    <row r="7" spans="1:5" s="14" customFormat="1" ht="13.5" customHeight="1" x14ac:dyDescent="0.15">
      <c r="A7" s="62" t="s">
        <v>4</v>
      </c>
      <c r="B7" s="63">
        <v>281</v>
      </c>
    </row>
    <row r="8" spans="1:5" s="14" customFormat="1" ht="13.5" customHeight="1" x14ac:dyDescent="0.15">
      <c r="A8" s="62" t="s">
        <v>5</v>
      </c>
      <c r="B8" s="63">
        <v>191</v>
      </c>
    </row>
    <row r="9" spans="1:5" s="14" customFormat="1" ht="13.5" customHeight="1" x14ac:dyDescent="0.15">
      <c r="A9" s="62" t="s">
        <v>6</v>
      </c>
      <c r="B9" s="63">
        <v>218</v>
      </c>
    </row>
    <row r="10" spans="1:5" s="14" customFormat="1" ht="13.5" customHeight="1" x14ac:dyDescent="0.15">
      <c r="A10" s="62" t="s">
        <v>7</v>
      </c>
      <c r="B10" s="63">
        <v>218</v>
      </c>
    </row>
    <row r="11" spans="1:5" s="14" customFormat="1" ht="13.5" customHeight="1" x14ac:dyDescent="0.15">
      <c r="A11" s="62" t="s">
        <v>8</v>
      </c>
      <c r="B11" s="63">
        <v>660</v>
      </c>
    </row>
    <row r="12" spans="1:5" s="14" customFormat="1" ht="13.5" customHeight="1" x14ac:dyDescent="0.15">
      <c r="A12" s="62" t="s">
        <v>9</v>
      </c>
      <c r="B12" s="63">
        <v>202</v>
      </c>
    </row>
    <row r="13" spans="1:5" s="14" customFormat="1" ht="13.5" customHeight="1" x14ac:dyDescent="0.15">
      <c r="A13" s="62" t="s">
        <v>10</v>
      </c>
      <c r="B13" s="63">
        <v>115</v>
      </c>
    </row>
    <row r="14" spans="1:5" s="14" customFormat="1" ht="13.5" customHeight="1" x14ac:dyDescent="0.15">
      <c r="A14" s="62" t="s">
        <v>11</v>
      </c>
      <c r="B14" s="63">
        <v>151</v>
      </c>
    </row>
    <row r="15" spans="1:5" s="14" customFormat="1" ht="13.5" customHeight="1" x14ac:dyDescent="0.15">
      <c r="A15" s="62" t="s">
        <v>12</v>
      </c>
      <c r="B15" s="63">
        <v>233</v>
      </c>
    </row>
    <row r="16" spans="1:5" s="14" customFormat="1" ht="13.5" customHeight="1" x14ac:dyDescent="0.15">
      <c r="A16" s="62" t="s">
        <v>13</v>
      </c>
      <c r="B16" s="63">
        <v>315</v>
      </c>
      <c r="D16" s="309" t="s">
        <v>550</v>
      </c>
      <c r="E16" s="309"/>
    </row>
    <row r="17" spans="1:5" s="14" customFormat="1" ht="13.5" customHeight="1" x14ac:dyDescent="0.15">
      <c r="A17" s="62" t="s">
        <v>14</v>
      </c>
      <c r="B17" s="63">
        <v>142</v>
      </c>
      <c r="D17" s="309"/>
      <c r="E17" s="309"/>
    </row>
    <row r="18" spans="1:5" s="14" customFormat="1" ht="13.5" customHeight="1" x14ac:dyDescent="0.15">
      <c r="A18" s="62" t="s">
        <v>15</v>
      </c>
      <c r="B18" s="63">
        <v>99</v>
      </c>
      <c r="D18" s="309"/>
      <c r="E18" s="309"/>
    </row>
    <row r="19" spans="1:5" s="14" customFormat="1" ht="13.5" customHeight="1" x14ac:dyDescent="0.15">
      <c r="A19" s="62" t="s">
        <v>16</v>
      </c>
      <c r="B19" s="63">
        <v>286</v>
      </c>
      <c r="D19" s="309"/>
      <c r="E19" s="309"/>
    </row>
    <row r="20" spans="1:5" s="14" customFormat="1" ht="13.5" customHeight="1" x14ac:dyDescent="0.15">
      <c r="A20" s="62" t="s">
        <v>17</v>
      </c>
      <c r="B20" s="63">
        <v>691</v>
      </c>
      <c r="D20" s="309"/>
      <c r="E20" s="309"/>
    </row>
    <row r="21" spans="1:5" s="14" customFormat="1" ht="13.5" customHeight="1" x14ac:dyDescent="0.15">
      <c r="A21" s="62" t="s">
        <v>18</v>
      </c>
      <c r="B21" s="63">
        <v>724</v>
      </c>
      <c r="D21" s="309"/>
      <c r="E21" s="309"/>
    </row>
    <row r="22" spans="1:5" s="14" customFormat="1" ht="13.5" customHeight="1" x14ac:dyDescent="0.15">
      <c r="A22" s="62" t="s">
        <v>19</v>
      </c>
      <c r="B22" s="63">
        <v>736</v>
      </c>
      <c r="D22" s="309"/>
      <c r="E22" s="309"/>
    </row>
    <row r="23" spans="1:5" s="14" customFormat="1" ht="13.5" customHeight="1" x14ac:dyDescent="0.15">
      <c r="A23" s="62" t="s">
        <v>128</v>
      </c>
      <c r="B23" s="63">
        <v>50</v>
      </c>
      <c r="D23" s="309"/>
      <c r="E23" s="309"/>
    </row>
    <row r="24" spans="1:5" s="14" customFormat="1" ht="13.5" customHeight="1" x14ac:dyDescent="0.15">
      <c r="A24" s="62" t="s">
        <v>129</v>
      </c>
      <c r="B24" s="63">
        <v>219</v>
      </c>
      <c r="D24" s="309"/>
      <c r="E24" s="309"/>
    </row>
    <row r="25" spans="1:5" s="45" customFormat="1" ht="13.5" customHeight="1" thickBot="1" x14ac:dyDescent="0.2">
      <c r="A25" s="40" t="s">
        <v>130</v>
      </c>
      <c r="B25" s="64">
        <v>251</v>
      </c>
      <c r="D25" s="309"/>
      <c r="E25" s="309"/>
    </row>
    <row r="26" spans="1:5" s="14" customFormat="1" x14ac:dyDescent="0.15">
      <c r="A26" s="215"/>
      <c r="B26" s="59" t="s">
        <v>131</v>
      </c>
    </row>
    <row r="27" spans="1:5" s="14" customFormat="1" x14ac:dyDescent="0.15">
      <c r="A27" s="215"/>
      <c r="B27" s="65"/>
    </row>
    <row r="28" spans="1:5" ht="18" customHeight="1" x14ac:dyDescent="0.15">
      <c r="A28" s="150"/>
      <c r="B28" s="150"/>
    </row>
    <row r="29" spans="1:5" ht="18" customHeight="1" x14ac:dyDescent="0.15">
      <c r="A29" s="150"/>
      <c r="B29" s="150"/>
    </row>
    <row r="30" spans="1:5" ht="18" customHeight="1" x14ac:dyDescent="0.15">
      <c r="A30" s="150"/>
      <c r="B30" s="150"/>
    </row>
    <row r="31" spans="1:5" ht="18" customHeight="1" x14ac:dyDescent="0.15">
      <c r="A31" s="150"/>
      <c r="B31" s="150"/>
    </row>
    <row r="32" spans="1:5" ht="18" customHeight="1" x14ac:dyDescent="0.15">
      <c r="A32" s="150"/>
      <c r="B32" s="150"/>
    </row>
    <row r="33" spans="1:2" ht="18" customHeight="1" x14ac:dyDescent="0.15">
      <c r="A33" s="150"/>
      <c r="B33" s="150"/>
    </row>
    <row r="34" spans="1:2" ht="18" customHeight="1" x14ac:dyDescent="0.15"/>
    <row r="35" spans="1:2" ht="18" customHeight="1" x14ac:dyDescent="0.15"/>
    <row r="36" spans="1:2" ht="18" customHeight="1" x14ac:dyDescent="0.15"/>
    <row r="37" spans="1:2" ht="18" customHeight="1" x14ac:dyDescent="0.15"/>
    <row r="38" spans="1:2" ht="18" customHeight="1" x14ac:dyDescent="0.15"/>
    <row r="39" spans="1:2" ht="18" customHeight="1" x14ac:dyDescent="0.15"/>
    <row r="40" spans="1:2" ht="18" customHeight="1" x14ac:dyDescent="0.15"/>
    <row r="41" spans="1:2" ht="18" customHeight="1" x14ac:dyDescent="0.15"/>
    <row r="42" spans="1:2" ht="18" customHeight="1" x14ac:dyDescent="0.15"/>
    <row r="43" spans="1:2" ht="18" customHeight="1" x14ac:dyDescent="0.15"/>
    <row r="44" spans="1:2" ht="18" customHeight="1" x14ac:dyDescent="0.15"/>
    <row r="45" spans="1:2" ht="18" customHeight="1" x14ac:dyDescent="0.15"/>
    <row r="46" spans="1:2" ht="18" customHeight="1" x14ac:dyDescent="0.15"/>
    <row r="47" spans="1:2" ht="18" customHeight="1" x14ac:dyDescent="0.15"/>
    <row r="48" spans="1:2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</sheetData>
  <mergeCells count="1">
    <mergeCell ref="D16:E25"/>
  </mergeCells>
  <phoneticPr fontId="28"/>
  <hyperlinks>
    <hyperlink ref="D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/>
  </sheetViews>
  <sheetFormatPr defaultRowHeight="13.5" x14ac:dyDescent="0.15"/>
  <cols>
    <col min="1" max="1" width="5.125" style="58" customWidth="1"/>
    <col min="2" max="2" width="6.625" style="58" customWidth="1"/>
    <col min="3" max="7" width="6.75" style="58" customWidth="1"/>
    <col min="8" max="8" width="38.75" style="8" customWidth="1"/>
    <col min="9" max="16384" width="9" style="8"/>
  </cols>
  <sheetData>
    <row r="1" spans="1:10" ht="18" customHeight="1" thickBot="1" x14ac:dyDescent="0.2">
      <c r="A1" s="54" t="s">
        <v>132</v>
      </c>
      <c r="B1" s="54"/>
      <c r="J1" s="159" t="s">
        <v>447</v>
      </c>
    </row>
    <row r="2" spans="1:10" s="32" customFormat="1" x14ac:dyDescent="0.15">
      <c r="A2" s="67"/>
      <c r="B2" s="246" t="s">
        <v>20</v>
      </c>
      <c r="C2" s="312">
        <v>26</v>
      </c>
      <c r="D2" s="312">
        <v>27</v>
      </c>
      <c r="E2" s="312">
        <v>28</v>
      </c>
      <c r="F2" s="312">
        <v>29</v>
      </c>
      <c r="G2" s="404">
        <v>30</v>
      </c>
      <c r="H2" s="268" t="s">
        <v>507</v>
      </c>
    </row>
    <row r="3" spans="1:10" s="32" customFormat="1" x14ac:dyDescent="0.15">
      <c r="A3" s="250" t="s">
        <v>133</v>
      </c>
      <c r="B3" s="68"/>
      <c r="C3" s="313"/>
      <c r="D3" s="313"/>
      <c r="E3" s="313"/>
      <c r="F3" s="313"/>
      <c r="G3" s="405"/>
      <c r="H3" s="269"/>
    </row>
    <row r="4" spans="1:10" s="45" customFormat="1" ht="54.75" customHeight="1" x14ac:dyDescent="0.15">
      <c r="A4" s="310" t="s">
        <v>134</v>
      </c>
      <c r="B4" s="249" t="s">
        <v>16</v>
      </c>
      <c r="C4" s="160">
        <v>1871</v>
      </c>
      <c r="D4" s="161">
        <v>2825</v>
      </c>
      <c r="E4" s="161">
        <v>3106</v>
      </c>
      <c r="F4" s="161">
        <v>2725</v>
      </c>
      <c r="G4" s="162">
        <v>1861</v>
      </c>
      <c r="H4" s="69" t="s">
        <v>135</v>
      </c>
    </row>
    <row r="5" spans="1:10" s="45" customFormat="1" ht="63.75" x14ac:dyDescent="0.15">
      <c r="A5" s="310"/>
      <c r="B5" s="21" t="s">
        <v>19</v>
      </c>
      <c r="C5" s="160" t="s">
        <v>21</v>
      </c>
      <c r="D5" s="161" t="s">
        <v>21</v>
      </c>
      <c r="E5" s="161" t="s">
        <v>21</v>
      </c>
      <c r="F5" s="161" t="s">
        <v>21</v>
      </c>
      <c r="G5" s="163"/>
      <c r="H5" s="69" t="s">
        <v>410</v>
      </c>
    </row>
    <row r="6" spans="1:10" s="45" customFormat="1" ht="39" thickBot="1" x14ac:dyDescent="0.2">
      <c r="A6" s="311"/>
      <c r="B6" s="70" t="s">
        <v>129</v>
      </c>
      <c r="C6" s="164">
        <v>2832</v>
      </c>
      <c r="D6" s="165">
        <v>3161</v>
      </c>
      <c r="E6" s="165">
        <v>2499</v>
      </c>
      <c r="F6" s="165">
        <v>2961</v>
      </c>
      <c r="G6" s="166">
        <v>1914</v>
      </c>
      <c r="H6" s="71" t="s">
        <v>136</v>
      </c>
    </row>
    <row r="7" spans="1:10" s="32" customFormat="1" ht="18" customHeight="1" x14ac:dyDescent="0.15">
      <c r="A7" s="58"/>
      <c r="B7" s="58"/>
      <c r="C7" s="58"/>
      <c r="D7" s="58"/>
      <c r="E7" s="58"/>
      <c r="F7" s="58"/>
      <c r="G7" s="58"/>
      <c r="H7" s="59" t="s">
        <v>137</v>
      </c>
    </row>
    <row r="8" spans="1:10" s="32" customFormat="1" ht="18" customHeight="1" x14ac:dyDescent="0.15">
      <c r="A8" s="58"/>
      <c r="B8" s="58"/>
      <c r="C8" s="72"/>
      <c r="D8" s="72"/>
      <c r="E8" s="72"/>
      <c r="F8" s="72"/>
      <c r="G8" s="72"/>
      <c r="H8" s="66"/>
    </row>
    <row r="9" spans="1:10" s="32" customFormat="1" ht="18" customHeight="1" x14ac:dyDescent="0.15">
      <c r="A9" s="58"/>
      <c r="B9" s="58"/>
      <c r="C9" s="58"/>
      <c r="D9" s="130"/>
      <c r="E9" s="58"/>
      <c r="F9" s="58"/>
      <c r="G9" s="58"/>
    </row>
    <row r="10" spans="1:10" ht="18" customHeight="1" x14ac:dyDescent="0.15"/>
    <row r="11" spans="1:10" ht="18" customHeight="1" x14ac:dyDescent="0.15"/>
    <row r="12" spans="1:10" ht="18" customHeight="1" x14ac:dyDescent="0.15"/>
    <row r="13" spans="1:10" ht="18" customHeight="1" x14ac:dyDescent="0.15"/>
    <row r="14" spans="1:10" ht="18" customHeight="1" x14ac:dyDescent="0.15"/>
    <row r="15" spans="1:10" ht="18" customHeight="1" x14ac:dyDescent="0.15"/>
    <row r="16" spans="1:10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</sheetData>
  <mergeCells count="7">
    <mergeCell ref="A4:A6"/>
    <mergeCell ref="C2:C3"/>
    <mergeCell ref="D2:D3"/>
    <mergeCell ref="E2:E3"/>
    <mergeCell ref="F2:F3"/>
    <mergeCell ref="G2:G3"/>
    <mergeCell ref="H2:H3"/>
  </mergeCells>
  <phoneticPr fontId="28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scale="93" orientation="portrait" r:id="rId1"/>
  <headerFooter alignWithMargins="0"/>
</worksheet>
</file>