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3版市勢の概要\05　R3版公開データ\D 産業\"/>
    </mc:Choice>
  </mc:AlternateContent>
  <bookViews>
    <workbookView xWindow="0" yWindow="0" windowWidth="21570" windowHeight="7905"/>
  </bookViews>
  <sheets>
    <sheet name="目次" sheetId="1" r:id="rId1"/>
    <sheet name="28" sheetId="21" r:id="rId2"/>
    <sheet name="29" sheetId="22" r:id="rId3"/>
    <sheet name="30" sheetId="23" r:id="rId4"/>
    <sheet name="31" sheetId="24" r:id="rId5"/>
    <sheet name="35" sheetId="53" r:id="rId6"/>
    <sheet name="38" sheetId="26" r:id="rId7"/>
    <sheet name="39" sheetId="54" r:id="rId8"/>
    <sheet name="40" sheetId="55" r:id="rId9"/>
    <sheet name="41" sheetId="56" r:id="rId10"/>
    <sheet name="43-1" sheetId="11" r:id="rId11"/>
    <sheet name="43-2" sheetId="12" r:id="rId12"/>
    <sheet name="44" sheetId="57" r:id="rId13"/>
    <sheet name="45-1・45-2" sheetId="52" r:id="rId14"/>
    <sheet name="46-1" sheetId="51" r:id="rId15"/>
    <sheet name="46-3" sheetId="50" r:id="rId16"/>
    <sheet name="47" sheetId="59" r:id="rId17"/>
    <sheet name="48" sheetId="61" r:id="rId18"/>
    <sheet name="49" sheetId="60" r:id="rId19"/>
  </sheets>
  <definedNames>
    <definedName name="_xlnm._FilterDatabase" localSheetId="16" hidden="1">'47'!#REF!</definedName>
    <definedName name="_xlnm.Print_Area" localSheetId="7">'39'!$A$1:$H$25</definedName>
    <definedName name="_xlnm.Print_Area" localSheetId="10">'43-1'!$A$1:$S$11</definedName>
    <definedName name="_xlnm.Print_Area" localSheetId="11">'43-2'!$A$1:$M$10</definedName>
    <definedName name="_xlnm.Print_Area" localSheetId="15">'46-3'!$A$1:$H$22</definedName>
    <definedName name="_xlnm.Print_Area" localSheetId="16">'47'!$A$1:$K$27</definedName>
    <definedName name="Z_25F95D00_2953_11D3_AA22_00004C8D5212_.wvu.PrintTitles" localSheetId="1" hidden="1">'28'!$A:$A,'28'!$1:$26</definedName>
    <definedName name="Z_41C3FF80_F321_11D2_AFA9_00804C2167FB_.wvu.PrintTitles" localSheetId="1" hidden="1">'28'!$A:$A,'28'!$1:$26</definedName>
  </definedNames>
  <calcPr calcId="162913"/>
</workbook>
</file>

<file path=xl/calcChain.xml><?xml version="1.0" encoding="utf-8"?>
<calcChain xmlns="http://schemas.openxmlformats.org/spreadsheetml/2006/main">
  <c r="G8" i="53" l="1"/>
  <c r="F8" i="53"/>
  <c r="K4" i="61" l="1"/>
  <c r="J4" i="61"/>
  <c r="I4" i="61"/>
  <c r="H4" i="61"/>
  <c r="G4" i="61"/>
  <c r="F4" i="61"/>
  <c r="E4" i="61"/>
  <c r="D4" i="61"/>
  <c r="C4" i="61"/>
  <c r="B4" i="61"/>
  <c r="H43" i="21" l="1"/>
  <c r="J62" i="21" l="1"/>
  <c r="J60" i="21"/>
  <c r="J59" i="21"/>
  <c r="J58" i="21"/>
  <c r="J57" i="21"/>
  <c r="J56" i="21"/>
  <c r="J54" i="21"/>
  <c r="J53" i="21"/>
  <c r="J52" i="21"/>
  <c r="J51" i="21"/>
  <c r="J50" i="21"/>
  <c r="J48" i="21"/>
  <c r="J47" i="21"/>
  <c r="J46" i="21"/>
  <c r="J45" i="21"/>
  <c r="J44" i="21"/>
  <c r="J43" i="21"/>
  <c r="J5" i="59" l="1"/>
  <c r="H5" i="59"/>
  <c r="E5" i="59"/>
  <c r="D5" i="59"/>
  <c r="C5" i="59"/>
  <c r="B5" i="59"/>
  <c r="G43" i="21" l="1"/>
  <c r="F43" i="21"/>
  <c r="E43" i="21"/>
  <c r="D43" i="21"/>
  <c r="C43" i="21"/>
  <c r="B43" i="21"/>
  <c r="L31" i="21"/>
  <c r="J31" i="21"/>
  <c r="L29" i="21"/>
  <c r="J29" i="21"/>
  <c r="L28" i="21"/>
  <c r="J28" i="21"/>
  <c r="L27" i="21"/>
  <c r="J27" i="21"/>
  <c r="L26" i="21"/>
  <c r="J26" i="21"/>
  <c r="L25" i="21"/>
  <c r="J25" i="21"/>
  <c r="L23" i="21"/>
  <c r="J23" i="21"/>
  <c r="L22" i="21"/>
  <c r="J22" i="21"/>
  <c r="L21" i="21"/>
  <c r="J21" i="21"/>
  <c r="L20" i="21"/>
  <c r="J20" i="21"/>
  <c r="L19" i="21"/>
  <c r="J19" i="21"/>
  <c r="L17" i="21"/>
  <c r="J17" i="21"/>
  <c r="L16" i="21"/>
  <c r="J16" i="21"/>
  <c r="L15" i="21"/>
  <c r="J15" i="21"/>
  <c r="L14" i="21"/>
  <c r="J14" i="21"/>
  <c r="L13" i="21"/>
  <c r="J13" i="21"/>
  <c r="K12" i="21"/>
  <c r="L12" i="21" s="1"/>
  <c r="I12" i="21"/>
  <c r="H12" i="21"/>
  <c r="G12" i="21"/>
  <c r="F12" i="21"/>
  <c r="E12" i="21"/>
  <c r="D12" i="21"/>
  <c r="C12" i="21"/>
  <c r="B12" i="21"/>
  <c r="L9" i="21"/>
  <c r="J12" i="21" l="1"/>
  <c r="H30" i="52" l="1"/>
  <c r="G30" i="52"/>
  <c r="F30" i="52"/>
  <c r="E30" i="52"/>
  <c r="D30" i="52"/>
  <c r="C30" i="52"/>
  <c r="H10" i="51" l="1"/>
  <c r="E10" i="51"/>
  <c r="B10" i="51"/>
  <c r="H8" i="51"/>
  <c r="H7" i="51"/>
  <c r="H6" i="51"/>
  <c r="H5" i="51"/>
  <c r="H4" i="51"/>
  <c r="G15" i="50" l="1"/>
  <c r="E15" i="50"/>
  <c r="C15" i="50"/>
  <c r="E7" i="50"/>
  <c r="C7" i="50"/>
  <c r="G5" i="50"/>
  <c r="H21" i="50" s="1"/>
  <c r="E5" i="50"/>
  <c r="F20" i="50" s="1"/>
  <c r="C5" i="50"/>
  <c r="D19" i="50" s="1"/>
  <c r="F7" i="50" l="1"/>
  <c r="F15" i="50"/>
  <c r="D10" i="50"/>
  <c r="H12" i="50"/>
  <c r="H15" i="50"/>
  <c r="F5" i="50"/>
  <c r="D7" i="50"/>
  <c r="D8" i="50"/>
  <c r="H9" i="50"/>
  <c r="D11" i="50"/>
  <c r="F12" i="50"/>
  <c r="H16" i="50"/>
  <c r="D18" i="50"/>
  <c r="F19" i="50"/>
  <c r="H20" i="50"/>
  <c r="F8" i="50"/>
  <c r="F11" i="50"/>
  <c r="D15" i="50"/>
  <c r="D17" i="50"/>
  <c r="F18" i="50"/>
  <c r="H19" i="50"/>
  <c r="D21" i="50"/>
  <c r="D5" i="50"/>
  <c r="H5" i="50"/>
  <c r="D9" i="50"/>
  <c r="F10" i="50"/>
  <c r="H11" i="50"/>
  <c r="D13" i="50"/>
  <c r="D16" i="50"/>
  <c r="F17" i="50"/>
  <c r="H18" i="50"/>
  <c r="D20" i="50"/>
  <c r="F21" i="50"/>
  <c r="H7" i="50"/>
  <c r="F9" i="50"/>
  <c r="H10" i="50"/>
  <c r="D12" i="50"/>
  <c r="F13" i="50"/>
  <c r="F16" i="50"/>
  <c r="H17" i="50"/>
  <c r="I5" i="59"/>
</calcChain>
</file>

<file path=xl/comments1.xml><?xml version="1.0" encoding="utf-8"?>
<comments xmlns="http://schemas.openxmlformats.org/spreadsheetml/2006/main">
  <authors>
    <author>菅沼 歩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そば、その他雑穀</t>
        </r>
      </text>
    </comment>
    <comment ref="G9" authorId="0" shapeId="0">
      <text>
        <r>
          <rPr>
            <sz val="9"/>
            <color indexed="81"/>
            <rFont val="ＭＳ Ｐゴシック"/>
            <family val="3"/>
            <charset val="128"/>
          </rPr>
          <t>小豆、その他豆類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てんさい、こんにゃくいも、その他工芸作物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>やまのいも、ブロッコリー、その他野菜</t>
        </r>
      </text>
    </comment>
    <comment ref="F53" authorId="0" shapeId="0">
      <text>
        <r>
          <rPr>
            <sz val="9"/>
            <color indexed="81"/>
            <rFont val="ＭＳ Ｐゴシック"/>
            <family val="3"/>
            <charset val="128"/>
          </rPr>
          <t>温州みかん、その他かんきつ類</t>
        </r>
      </text>
    </comment>
    <comment ref="J53" authorId="0" shapeId="0">
      <text>
        <r>
          <rPr>
            <sz val="9"/>
            <color indexed="81"/>
            <rFont val="ＭＳ Ｐゴシック"/>
            <family val="3"/>
            <charset val="128"/>
          </rPr>
          <t>西洋なし、おうとう、びわ、すもも、キウイフルーツ、その他</t>
        </r>
      </text>
    </comment>
  </commentList>
</comments>
</file>

<file path=xl/sharedStrings.xml><?xml version="1.0" encoding="utf-8"?>
<sst xmlns="http://schemas.openxmlformats.org/spreadsheetml/2006/main" count="907" uniqueCount="509">
  <si>
    <t>年　　　　　　                       地区名</t>
  </si>
  <si>
    <t>経　　営　　耕　　地　　面　　積</t>
  </si>
  <si>
    <t>総数</t>
  </si>
  <si>
    <t>専業・兼業別</t>
  </si>
  <si>
    <t>総面積</t>
  </si>
  <si>
    <t>田</t>
  </si>
  <si>
    <t>第1種   兼  業</t>
  </si>
  <si>
    <t>第2種    兼  業</t>
  </si>
  <si>
    <t>面積</t>
  </si>
  <si>
    <t>稲作田</t>
  </si>
  <si>
    <t>稲以外</t>
  </si>
  <si>
    <t>作付けしなかった</t>
  </si>
  <si>
    <t>戸</t>
  </si>
  <si>
    <t>ｈａ</t>
  </si>
  <si>
    <t>飯田</t>
  </si>
  <si>
    <t>座光寺</t>
  </si>
  <si>
    <t>松尾</t>
  </si>
  <si>
    <t>下久堅</t>
  </si>
  <si>
    <t>上久堅</t>
  </si>
  <si>
    <t>千代</t>
  </si>
  <si>
    <t>龍江</t>
  </si>
  <si>
    <t>竜丘</t>
  </si>
  <si>
    <t>川路</t>
  </si>
  <si>
    <t>三穂</t>
  </si>
  <si>
    <t>山本</t>
  </si>
  <si>
    <t>伊賀良</t>
  </si>
  <si>
    <t>鼎</t>
  </si>
  <si>
    <t>上郷</t>
  </si>
  <si>
    <t>畑</t>
  </si>
  <si>
    <t>樹園地</t>
  </si>
  <si>
    <t>普通畑</t>
  </si>
  <si>
    <t>果樹園</t>
  </si>
  <si>
    <t>その他</t>
  </si>
  <si>
    <t>ａ</t>
  </si>
  <si>
    <t>..</t>
  </si>
  <si>
    <t>資料：農林業センサス結果</t>
  </si>
  <si>
    <t>年</t>
  </si>
  <si>
    <t>稲作</t>
  </si>
  <si>
    <t>雑穀</t>
  </si>
  <si>
    <t>馬鈴薯</t>
  </si>
  <si>
    <t>甘藷</t>
  </si>
  <si>
    <t>大豆</t>
  </si>
  <si>
    <t>その他の豆類</t>
  </si>
  <si>
    <t>たばこ</t>
  </si>
  <si>
    <t>茶</t>
  </si>
  <si>
    <t>トマト</t>
  </si>
  <si>
    <t>-</t>
    <phoneticPr fontId="4"/>
  </si>
  <si>
    <t>胡瓜</t>
  </si>
  <si>
    <t>茄子</t>
  </si>
  <si>
    <t>ほうれんそう</t>
  </si>
  <si>
    <t>ねぎ</t>
  </si>
  <si>
    <t>玉ねぎ</t>
  </si>
  <si>
    <t>大根</t>
  </si>
  <si>
    <t>人参</t>
  </si>
  <si>
    <t>里芋</t>
  </si>
  <si>
    <t>レタス</t>
  </si>
  <si>
    <t>ピーマン</t>
  </si>
  <si>
    <t>すいか</t>
  </si>
  <si>
    <t>いちご</t>
  </si>
  <si>
    <t>その他の作物</t>
  </si>
  <si>
    <t>豚</t>
  </si>
  <si>
    <t>採卵鶏</t>
  </si>
  <si>
    <t>ブロイラー</t>
  </si>
  <si>
    <t>養蚕</t>
  </si>
  <si>
    <t>野菜類</t>
  </si>
  <si>
    <t>果樹</t>
  </si>
  <si>
    <t>種苗類</t>
  </si>
  <si>
    <t>ハウス</t>
  </si>
  <si>
    <t>ガラス</t>
  </si>
  <si>
    <t>りんご</t>
  </si>
  <si>
    <t>ぶどう</t>
  </si>
  <si>
    <t>日本梨</t>
  </si>
  <si>
    <t>桃</t>
  </si>
  <si>
    <t>柿</t>
  </si>
  <si>
    <t>栗</t>
  </si>
  <si>
    <t>梅</t>
  </si>
  <si>
    <t>販　　　　売　　　　農　　　　家        数</t>
  </si>
  <si>
    <t>0.3ｈａ　　未満</t>
  </si>
  <si>
    <t>0.3～0.5</t>
  </si>
  <si>
    <t>0.5～1.0</t>
  </si>
  <si>
    <t>1.0～1.5</t>
  </si>
  <si>
    <t>1.5～2.0</t>
  </si>
  <si>
    <t>2.0～2.5</t>
  </si>
  <si>
    <t>2.5～3.0</t>
  </si>
  <si>
    <t>3.0ｈａ　　　以上</t>
  </si>
  <si>
    <t>年　　度</t>
  </si>
  <si>
    <t>4　　　条</t>
  </si>
  <si>
    <t>5　　　条</t>
  </si>
  <si>
    <t>計</t>
  </si>
  <si>
    <t>件　　　数</t>
  </si>
  <si>
    <t>面　　　積</t>
  </si>
  <si>
    <t>果樹共済</t>
  </si>
  <si>
    <t>家畜共済</t>
  </si>
  <si>
    <t>水稲</t>
  </si>
  <si>
    <t>なし</t>
  </si>
  <si>
    <t>もも</t>
  </si>
  <si>
    <t>死亡廃用</t>
  </si>
  <si>
    <t>病傷</t>
  </si>
  <si>
    <t>引受戸数</t>
  </si>
  <si>
    <t>引受数量</t>
  </si>
  <si>
    <t>被害戸数</t>
  </si>
  <si>
    <t>被害面積等</t>
  </si>
  <si>
    <t>共済減収量</t>
  </si>
  <si>
    <t>畑作物共済</t>
  </si>
  <si>
    <t>園芸施設共済</t>
  </si>
  <si>
    <t>任意共済</t>
  </si>
  <si>
    <t>ガラス室</t>
  </si>
  <si>
    <t>プラスチック
ハウス</t>
  </si>
  <si>
    <t>建物</t>
  </si>
  <si>
    <t>農機具</t>
  </si>
  <si>
    <t>43-1 養殖方法別池数・養殖面積</t>
    <rPh sb="10" eb="11">
      <t>イケ</t>
    </rPh>
    <phoneticPr fontId="4"/>
  </si>
  <si>
    <t>各年11月1日現在</t>
  </si>
  <si>
    <t>年</t>
    <phoneticPr fontId="4"/>
  </si>
  <si>
    <t>池中養殖</t>
  </si>
  <si>
    <t>ため池養殖</t>
  </si>
  <si>
    <t>網いけす養殖</t>
  </si>
  <si>
    <t>止水式</t>
  </si>
  <si>
    <t>流水式</t>
  </si>
  <si>
    <t>循環式</t>
  </si>
  <si>
    <t>池数</t>
    <rPh sb="0" eb="1">
      <t>イケ</t>
    </rPh>
    <rPh sb="1" eb="2">
      <t>スウ</t>
    </rPh>
    <phoneticPr fontId="4"/>
  </si>
  <si>
    <t>平成 5</t>
    <rPh sb="0" eb="2">
      <t>ヘイセイ</t>
    </rPh>
    <phoneticPr fontId="4"/>
  </si>
  <si>
    <t>(a)</t>
  </si>
  <si>
    <t>資料：漁業センサス</t>
    <rPh sb="0" eb="2">
      <t>シリョウ</t>
    </rPh>
    <rPh sb="3" eb="5">
      <t>ギョギョウ</t>
    </rPh>
    <phoneticPr fontId="4"/>
  </si>
  <si>
    <t>43-2　養殖種類別経営体数</t>
    <phoneticPr fontId="4"/>
  </si>
  <si>
    <t>食　　　用</t>
  </si>
  <si>
    <t>種苗用</t>
  </si>
  <si>
    <t>観賞用</t>
  </si>
  <si>
    <t>こい</t>
  </si>
  <si>
    <t>ふな</t>
  </si>
  <si>
    <t>にじます</t>
    <phoneticPr fontId="4"/>
  </si>
  <si>
    <t>あゆ</t>
  </si>
  <si>
    <t>錦ごい</t>
  </si>
  <si>
    <t>きんぎょ</t>
  </si>
  <si>
    <t>平成　5</t>
    <rPh sb="0" eb="2">
      <t>ヘイセイ</t>
    </rPh>
    <phoneticPr fontId="4"/>
  </si>
  <si>
    <t>-</t>
  </si>
  <si>
    <t>※総数は実数､それ以外はのべ数で記載｡</t>
    <rPh sb="1" eb="3">
      <t>ソウスウ</t>
    </rPh>
    <rPh sb="4" eb="6">
      <t>ジッスウ</t>
    </rPh>
    <rPh sb="9" eb="11">
      <t>イガイ</t>
    </rPh>
    <rPh sb="14" eb="15">
      <t>スウ</t>
    </rPh>
    <rPh sb="16" eb="18">
      <t>キサイ</t>
    </rPh>
    <phoneticPr fontId="4"/>
  </si>
  <si>
    <t>資料：漁業センサス結果</t>
  </si>
  <si>
    <t>44　飯田市地方卸売市場青果物・水産物・花き取扱状況</t>
    <rPh sb="3" eb="6">
      <t>イイダシ</t>
    </rPh>
    <rPh sb="6" eb="8">
      <t>チホウ</t>
    </rPh>
    <rPh sb="8" eb="10">
      <t>オロシウリ</t>
    </rPh>
    <rPh sb="10" eb="12">
      <t>シジョウ</t>
    </rPh>
    <rPh sb="12" eb="14">
      <t>セイカ</t>
    </rPh>
    <rPh sb="16" eb="19">
      <t>スイサンブツ</t>
    </rPh>
    <rPh sb="20" eb="21">
      <t>ハナ</t>
    </rPh>
    <rPh sb="22" eb="24">
      <t>トリアツカイ</t>
    </rPh>
    <rPh sb="24" eb="26">
      <t>ジョウキョウ</t>
    </rPh>
    <phoneticPr fontId="9"/>
  </si>
  <si>
    <t>（単位 数量　ｔ/　金額　千円）</t>
    <phoneticPr fontId="9"/>
  </si>
  <si>
    <t>年度
月別</t>
    <rPh sb="0" eb="2">
      <t>ネンド</t>
    </rPh>
    <rPh sb="3" eb="5">
      <t>ツキベツ</t>
    </rPh>
    <phoneticPr fontId="9"/>
  </si>
  <si>
    <t>総計</t>
    <rPh sb="0" eb="2">
      <t>ソウケイ</t>
    </rPh>
    <phoneticPr fontId="9"/>
  </si>
  <si>
    <t>青果物</t>
    <rPh sb="0" eb="2">
      <t>セイカ</t>
    </rPh>
    <rPh sb="2" eb="3">
      <t>ブツ</t>
    </rPh>
    <phoneticPr fontId="9"/>
  </si>
  <si>
    <t>水産物</t>
    <rPh sb="0" eb="3">
      <t>スイサンブツ</t>
    </rPh>
    <phoneticPr fontId="9"/>
  </si>
  <si>
    <t>花き</t>
    <rPh sb="0" eb="1">
      <t>ハナ</t>
    </rPh>
    <phoneticPr fontId="9"/>
  </si>
  <si>
    <t>野菜</t>
    <rPh sb="0" eb="2">
      <t>ヤサイ</t>
    </rPh>
    <phoneticPr fontId="9"/>
  </si>
  <si>
    <t>果実･その他</t>
    <rPh sb="0" eb="2">
      <t>カジツ</t>
    </rPh>
    <rPh sb="5" eb="6">
      <t>タ</t>
    </rPh>
    <phoneticPr fontId="9"/>
  </si>
  <si>
    <t>数量</t>
    <rPh sb="0" eb="2">
      <t>スウリョウ</t>
    </rPh>
    <phoneticPr fontId="9"/>
  </si>
  <si>
    <t>金額</t>
    <rPh sb="0" eb="2">
      <t>キンガク</t>
    </rPh>
    <phoneticPr fontId="9"/>
  </si>
  <si>
    <t>‐</t>
  </si>
  <si>
    <t>4月</t>
    <rPh sb="1" eb="2">
      <t>ガツ</t>
    </rPh>
    <phoneticPr fontId="9"/>
  </si>
  <si>
    <t>5月</t>
    <rPh sb="1" eb="2">
      <t>ガツ</t>
    </rPh>
    <phoneticPr fontId="9"/>
  </si>
  <si>
    <t>6月</t>
    <rPh sb="1" eb="2">
      <t>ガツ</t>
    </rPh>
    <phoneticPr fontId="9"/>
  </si>
  <si>
    <t>7月</t>
    <rPh sb="1" eb="2">
      <t>ガツ</t>
    </rPh>
    <phoneticPr fontId="9"/>
  </si>
  <si>
    <t>8月</t>
    <rPh sb="1" eb="2">
      <t>ガツ</t>
    </rPh>
    <phoneticPr fontId="9"/>
  </si>
  <si>
    <t>9月</t>
    <rPh sb="1" eb="2">
      <t>ガツ</t>
    </rPh>
    <phoneticPr fontId="9"/>
  </si>
  <si>
    <t>10月</t>
    <rPh sb="2" eb="3">
      <t>ガツ</t>
    </rPh>
    <phoneticPr fontId="9"/>
  </si>
  <si>
    <t>11月</t>
    <rPh sb="2" eb="3">
      <t>ガツ</t>
    </rPh>
    <phoneticPr fontId="9"/>
  </si>
  <si>
    <t>12月</t>
    <rPh sb="2" eb="3">
      <t>ガツ</t>
    </rPh>
    <phoneticPr fontId="9"/>
  </si>
  <si>
    <t>1月</t>
    <rPh sb="1" eb="2">
      <t>ガツ</t>
    </rPh>
    <phoneticPr fontId="9"/>
  </si>
  <si>
    <t>2月</t>
    <rPh sb="1" eb="2">
      <t>ガツ</t>
    </rPh>
    <phoneticPr fontId="9"/>
  </si>
  <si>
    <t>3月</t>
    <rPh sb="1" eb="2">
      <t>ガツ</t>
    </rPh>
    <phoneticPr fontId="9"/>
  </si>
  <si>
    <t>産　　　　　　　業</t>
  </si>
  <si>
    <t>事業所数</t>
  </si>
  <si>
    <t>従業者数</t>
  </si>
  <si>
    <t>農林水産業</t>
  </si>
  <si>
    <t>鉱業</t>
  </si>
  <si>
    <t>建設業</t>
  </si>
  <si>
    <t>製造業</t>
  </si>
  <si>
    <t>電気･ガス･熱供給・水道業</t>
  </si>
  <si>
    <t>金融・保険業</t>
  </si>
  <si>
    <t>不動産業</t>
  </si>
  <si>
    <t>サービス業</t>
  </si>
  <si>
    <t>300人以上</t>
  </si>
  <si>
    <t>製造業計</t>
  </si>
  <si>
    <t>X</t>
  </si>
  <si>
    <t>（単位　千円）</t>
  </si>
  <si>
    <t>件数</t>
  </si>
  <si>
    <t>金額</t>
  </si>
  <si>
    <t>消費額</t>
  </si>
  <si>
    <t>D 産業　目次</t>
    <rPh sb="2" eb="4">
      <t>サンギョウ</t>
    </rPh>
    <rPh sb="5" eb="7">
      <t>モクジ</t>
    </rPh>
    <phoneticPr fontId="4"/>
  </si>
  <si>
    <t>28　地区別農家状況</t>
    <rPh sb="3" eb="5">
      <t>チク</t>
    </rPh>
    <rPh sb="5" eb="6">
      <t>ベツ</t>
    </rPh>
    <rPh sb="6" eb="8">
      <t>ノウカ</t>
    </rPh>
    <rPh sb="8" eb="10">
      <t>ジョウキョウ</t>
    </rPh>
    <phoneticPr fontId="4"/>
  </si>
  <si>
    <t>43-2養殖種類別経営対数</t>
    <rPh sb="4" eb="6">
      <t>ヨウショク</t>
    </rPh>
    <rPh sb="6" eb="8">
      <t>シュルイ</t>
    </rPh>
    <rPh sb="8" eb="9">
      <t>ベツ</t>
    </rPh>
    <rPh sb="9" eb="11">
      <t>ケイエイ</t>
    </rPh>
    <rPh sb="11" eb="13">
      <t>タイスウ</t>
    </rPh>
    <phoneticPr fontId="4"/>
  </si>
  <si>
    <t>29経営別農家数の状況</t>
    <rPh sb="2" eb="4">
      <t>ケイエイ</t>
    </rPh>
    <rPh sb="4" eb="5">
      <t>ベツ</t>
    </rPh>
    <rPh sb="5" eb="7">
      <t>ノウカ</t>
    </rPh>
    <rPh sb="7" eb="8">
      <t>スウ</t>
    </rPh>
    <rPh sb="9" eb="11">
      <t>ジョウキョウ</t>
    </rPh>
    <phoneticPr fontId="4"/>
  </si>
  <si>
    <t>44地方卸売市場取扱状況</t>
    <rPh sb="2" eb="4">
      <t>チホウ</t>
    </rPh>
    <rPh sb="4" eb="6">
      <t>オロシウリ</t>
    </rPh>
    <rPh sb="6" eb="8">
      <t>シジョウ</t>
    </rPh>
    <rPh sb="8" eb="10">
      <t>トリアツカイ</t>
    </rPh>
    <rPh sb="10" eb="12">
      <t>ジョウキョウ</t>
    </rPh>
    <phoneticPr fontId="4"/>
  </si>
  <si>
    <t>30経営耕地規模別農家数</t>
    <rPh sb="2" eb="4">
      <t>ケイエイ</t>
    </rPh>
    <rPh sb="4" eb="6">
      <t>コウチ</t>
    </rPh>
    <rPh sb="6" eb="9">
      <t>キボベツ</t>
    </rPh>
    <rPh sb="9" eb="11">
      <t>ノウカ</t>
    </rPh>
    <rPh sb="11" eb="12">
      <t>スウ</t>
    </rPh>
    <phoneticPr fontId="4"/>
  </si>
  <si>
    <t>45-1事業所数・従業者の数推移（平成18年まで）</t>
    <rPh sb="4" eb="7">
      <t>ジギョウショ</t>
    </rPh>
    <rPh sb="7" eb="8">
      <t>スウ</t>
    </rPh>
    <rPh sb="9" eb="12">
      <t>ジュウギョウシャ</t>
    </rPh>
    <rPh sb="13" eb="14">
      <t>カズ</t>
    </rPh>
    <rPh sb="14" eb="16">
      <t>スイイ</t>
    </rPh>
    <rPh sb="17" eb="19">
      <t>ヘイセイ</t>
    </rPh>
    <rPh sb="21" eb="22">
      <t>ネン</t>
    </rPh>
    <phoneticPr fontId="4"/>
  </si>
  <si>
    <t>31農産物販売金額別農家数</t>
    <rPh sb="2" eb="5">
      <t>ノウサンブツ</t>
    </rPh>
    <rPh sb="5" eb="7">
      <t>ハンバイ</t>
    </rPh>
    <rPh sb="7" eb="9">
      <t>キンガク</t>
    </rPh>
    <rPh sb="9" eb="10">
      <t>ベツ</t>
    </rPh>
    <rPh sb="10" eb="12">
      <t>ノウカ</t>
    </rPh>
    <rPh sb="12" eb="13">
      <t>スウ</t>
    </rPh>
    <phoneticPr fontId="4"/>
  </si>
  <si>
    <t>46-1商業の推移</t>
    <rPh sb="4" eb="6">
      <t>ショウギョウ</t>
    </rPh>
    <rPh sb="7" eb="9">
      <t>スイイ</t>
    </rPh>
    <phoneticPr fontId="4"/>
  </si>
  <si>
    <t>38主要農業機械普及台数</t>
    <rPh sb="2" eb="4">
      <t>シュヨウ</t>
    </rPh>
    <rPh sb="4" eb="6">
      <t>ノウギョウ</t>
    </rPh>
    <rPh sb="6" eb="8">
      <t>キカイ</t>
    </rPh>
    <rPh sb="8" eb="10">
      <t>フキュウ</t>
    </rPh>
    <rPh sb="10" eb="12">
      <t>ダイスウ</t>
    </rPh>
    <phoneticPr fontId="4"/>
  </si>
  <si>
    <t>39農業共済事業の概要</t>
    <rPh sb="2" eb="4">
      <t>ノウギョウ</t>
    </rPh>
    <rPh sb="4" eb="6">
      <t>キョウサイ</t>
    </rPh>
    <rPh sb="6" eb="8">
      <t>ジギョウ</t>
    </rPh>
    <rPh sb="9" eb="11">
      <t>ガイヨウ</t>
    </rPh>
    <phoneticPr fontId="4"/>
  </si>
  <si>
    <t>46-3商業の概要</t>
    <rPh sb="4" eb="6">
      <t>ショウギョウ</t>
    </rPh>
    <rPh sb="7" eb="9">
      <t>ガイヨウ</t>
    </rPh>
    <phoneticPr fontId="4"/>
  </si>
  <si>
    <t>40ワーキングホリデー飯田実施状況</t>
    <rPh sb="11" eb="13">
      <t>イイダ</t>
    </rPh>
    <rPh sb="13" eb="15">
      <t>ジッシ</t>
    </rPh>
    <rPh sb="15" eb="17">
      <t>ジョウキョウ</t>
    </rPh>
    <phoneticPr fontId="4"/>
  </si>
  <si>
    <t>47工業の概要</t>
    <rPh sb="2" eb="4">
      <t>コウギョウ</t>
    </rPh>
    <rPh sb="5" eb="7">
      <t>ガイヨウ</t>
    </rPh>
    <phoneticPr fontId="4"/>
  </si>
  <si>
    <t>41林野面積（民有林）</t>
    <rPh sb="2" eb="4">
      <t>リンヤ</t>
    </rPh>
    <rPh sb="4" eb="6">
      <t>メンセキ</t>
    </rPh>
    <rPh sb="7" eb="10">
      <t>ミンユウリン</t>
    </rPh>
    <phoneticPr fontId="4"/>
  </si>
  <si>
    <t>48制度資金状況</t>
    <rPh sb="2" eb="4">
      <t>セイド</t>
    </rPh>
    <rPh sb="4" eb="6">
      <t>シキン</t>
    </rPh>
    <rPh sb="6" eb="8">
      <t>ジョウキョウ</t>
    </rPh>
    <phoneticPr fontId="4"/>
  </si>
  <si>
    <t>43-1養殖方法別池数・養殖面積</t>
    <rPh sb="4" eb="6">
      <t>ヨウショク</t>
    </rPh>
    <rPh sb="6" eb="8">
      <t>ホウホウ</t>
    </rPh>
    <rPh sb="8" eb="9">
      <t>ベツ</t>
    </rPh>
    <rPh sb="9" eb="10">
      <t>イケ</t>
    </rPh>
    <rPh sb="10" eb="11">
      <t>スウ</t>
    </rPh>
    <rPh sb="12" eb="14">
      <t>ヨウショク</t>
    </rPh>
    <rPh sb="14" eb="16">
      <t>メンセキ</t>
    </rPh>
    <phoneticPr fontId="4"/>
  </si>
  <si>
    <t>49観光地利用者調</t>
    <rPh sb="2" eb="5">
      <t>カンコウチ</t>
    </rPh>
    <rPh sb="5" eb="8">
      <t>リヨウシャ</t>
    </rPh>
    <rPh sb="8" eb="9">
      <t>シラ</t>
    </rPh>
    <phoneticPr fontId="4"/>
  </si>
  <si>
    <t>45-2事業所数・従業者の数推移（平成21年～）</t>
    <rPh sb="4" eb="7">
      <t>ジギョウショ</t>
    </rPh>
    <rPh sb="7" eb="8">
      <t>スウ</t>
    </rPh>
    <rPh sb="9" eb="12">
      <t>ジュウギョウシャ</t>
    </rPh>
    <rPh sb="13" eb="14">
      <t>カズ</t>
    </rPh>
    <rPh sb="14" eb="16">
      <t>スイイ</t>
    </rPh>
    <rPh sb="17" eb="19">
      <t>ヘイセイ</t>
    </rPh>
    <rPh sb="21" eb="22">
      <t>ネン</t>
    </rPh>
    <phoneticPr fontId="4"/>
  </si>
  <si>
    <t>28　地区別農家の状況</t>
    <phoneticPr fontId="1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</si>
  <si>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</si>
  <si>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販　　売　　農　　家　　数</t>
    <rPh sb="0" eb="1">
      <t>ハン</t>
    </rPh>
    <rPh sb="3" eb="4">
      <t>バイ</t>
    </rPh>
    <rPh sb="6" eb="7">
      <t>ノウ</t>
    </rPh>
    <phoneticPr fontId="1"/>
  </si>
  <si>
    <t>販売農家世帯員数</t>
    <rPh sb="0" eb="2">
      <t>ハンバイ</t>
    </rPh>
    <rPh sb="2" eb="4">
      <t>ノウカ</t>
    </rPh>
    <rPh sb="4" eb="7">
      <t>セタイイン</t>
    </rPh>
    <rPh sb="7" eb="8">
      <t>スウ</t>
    </rPh>
    <phoneticPr fontId="1"/>
  </si>
  <si>
    <t>販売農家1経営体当たり人口</t>
    <rPh sb="0" eb="2">
      <t>ハンバイ</t>
    </rPh>
    <rPh sb="2" eb="4">
      <t>ノウカ</t>
    </rPh>
    <rPh sb="5" eb="7">
      <t>ケイエイ</t>
    </rPh>
    <rPh sb="7" eb="8">
      <t>タイ</t>
    </rPh>
    <rPh sb="8" eb="9">
      <t>ア</t>
    </rPh>
    <rPh sb="11" eb="13">
      <t>ジンコウ</t>
    </rPh>
    <phoneticPr fontId="1"/>
  </si>
  <si>
    <t>専業
農家</t>
    <phoneticPr fontId="1"/>
  </si>
  <si>
    <t>人</t>
    <rPh sb="0" eb="1">
      <t>ニン</t>
    </rPh>
    <phoneticPr fontId="1"/>
  </si>
  <si>
    <t>上村</t>
    <rPh sb="0" eb="2">
      <t>カミムラ</t>
    </rPh>
    <phoneticPr fontId="1"/>
  </si>
  <si>
    <t>南信濃</t>
    <rPh sb="0" eb="3">
      <t>ミナミシナノ</t>
    </rPh>
    <phoneticPr fontId="1"/>
  </si>
  <si>
    <r>
      <rPr>
        <sz val="9"/>
        <rFont val="ＭＳ Ｐ明朝"/>
        <family val="1"/>
        <charset val="128"/>
      </rPr>
      <t>耕作放棄地</t>
    </r>
    <r>
      <rPr>
        <sz val="10"/>
        <rFont val="ＭＳ Ｐ明朝"/>
        <family val="1"/>
        <charset val="128"/>
      </rPr>
      <t xml:space="preserve">
総面積</t>
    </r>
    <rPh sb="0" eb="2">
      <t>コウサク</t>
    </rPh>
    <rPh sb="2" eb="4">
      <t>ホウキ</t>
    </rPh>
    <rPh sb="4" eb="5">
      <t>チ</t>
    </rPh>
    <phoneticPr fontId="1"/>
  </si>
  <si>
    <t>農家1戸当たり経営耕地面積</t>
    <phoneticPr fontId="1"/>
  </si>
  <si>
    <t>飼料用作物だけを作った田</t>
    <rPh sb="0" eb="3">
      <t>シリョウヨウ</t>
    </rPh>
    <rPh sb="3" eb="5">
      <t>サクモツ</t>
    </rPh>
    <rPh sb="8" eb="9">
      <t>ツク</t>
    </rPh>
    <rPh sb="11" eb="12">
      <t>タ</t>
    </rPh>
    <phoneticPr fontId="1"/>
  </si>
  <si>
    <t>牧草
専用</t>
    <phoneticPr fontId="1"/>
  </si>
  <si>
    <t>茶</t>
    <rPh sb="0" eb="1">
      <t>チャ</t>
    </rPh>
    <phoneticPr fontId="1"/>
  </si>
  <si>
    <t>ha</t>
    <phoneticPr fontId="1"/>
  </si>
  <si>
    <t>..</t>
    <phoneticPr fontId="1"/>
  </si>
  <si>
    <t>-</t>
    <phoneticPr fontId="1"/>
  </si>
  <si>
    <t>※経営耕地面積と耕作放棄地面積は報告書のデータを四捨五入したため、面積による計は一致しない。</t>
    <rPh sb="1" eb="3">
      <t>ケイエイ</t>
    </rPh>
    <rPh sb="3" eb="5">
      <t>コウチ</t>
    </rPh>
    <rPh sb="5" eb="7">
      <t>メンセキ</t>
    </rPh>
    <rPh sb="8" eb="10">
      <t>コウサク</t>
    </rPh>
    <rPh sb="10" eb="12">
      <t>ホウキ</t>
    </rPh>
    <rPh sb="12" eb="13">
      <t>チ</t>
    </rPh>
    <rPh sb="13" eb="15">
      <t>メンセキ</t>
    </rPh>
    <rPh sb="16" eb="19">
      <t>ホウコクショ</t>
    </rPh>
    <rPh sb="24" eb="28">
      <t>シシャゴニュウ</t>
    </rPh>
    <phoneticPr fontId="1"/>
  </si>
  <si>
    <t>※耕作放棄地面積は販売農家のもの。</t>
    <rPh sb="1" eb="3">
      <t>コウサク</t>
    </rPh>
    <rPh sb="3" eb="5">
      <t>ホウキ</t>
    </rPh>
    <rPh sb="5" eb="6">
      <t>チ</t>
    </rPh>
    <rPh sb="6" eb="8">
      <t>メンセキ</t>
    </rPh>
    <rPh sb="9" eb="11">
      <t>ハンバイ</t>
    </rPh>
    <rPh sb="11" eb="13">
      <t>ノウカ</t>
    </rPh>
    <phoneticPr fontId="1"/>
  </si>
  <si>
    <t>※農家人口を販売農家世帯員数に、農家1戸当たり人口を販売農家1経営体あたり人口に変更。</t>
    <rPh sb="1" eb="3">
      <t>ノウカ</t>
    </rPh>
    <rPh sb="3" eb="5">
      <t>ジンコウ</t>
    </rPh>
    <rPh sb="6" eb="8">
      <t>ハンバイ</t>
    </rPh>
    <rPh sb="8" eb="10">
      <t>ノウカ</t>
    </rPh>
    <rPh sb="10" eb="13">
      <t>セタイイン</t>
    </rPh>
    <rPh sb="13" eb="14">
      <t>スウ</t>
    </rPh>
    <rPh sb="16" eb="18">
      <t>ノウカ</t>
    </rPh>
    <rPh sb="19" eb="20">
      <t>コ</t>
    </rPh>
    <rPh sb="20" eb="21">
      <t>ア</t>
    </rPh>
    <rPh sb="23" eb="25">
      <t>ジンコウ</t>
    </rPh>
    <rPh sb="26" eb="28">
      <t>ハンバイ</t>
    </rPh>
    <rPh sb="28" eb="30">
      <t>ノウカ</t>
    </rPh>
    <rPh sb="31" eb="33">
      <t>ケイエイ</t>
    </rPh>
    <rPh sb="33" eb="34">
      <t>タイ</t>
    </rPh>
    <rPh sb="37" eb="39">
      <t>ジンコウ</t>
    </rPh>
    <rPh sb="40" eb="42">
      <t>ヘンコウ</t>
    </rPh>
    <phoneticPr fontId="1"/>
  </si>
  <si>
    <t>※販売農家数には「経営耕地なし」も含む。</t>
    <rPh sb="1" eb="3">
      <t>ハンバイ</t>
    </rPh>
    <rPh sb="3" eb="5">
      <t>ノウカ</t>
    </rPh>
    <rPh sb="5" eb="6">
      <t>スウ</t>
    </rPh>
    <rPh sb="9" eb="11">
      <t>ケイエイ</t>
    </rPh>
    <rPh sb="11" eb="13">
      <t>コウチ</t>
    </rPh>
    <rPh sb="17" eb="18">
      <t>フク</t>
    </rPh>
    <phoneticPr fontId="1"/>
  </si>
  <si>
    <t>29 経営別農家数の状況</t>
    <phoneticPr fontId="1"/>
  </si>
  <si>
    <t>販売を目的とした農作物別農家数</t>
    <rPh sb="11" eb="12">
      <t>ベツ</t>
    </rPh>
    <rPh sb="12" eb="14">
      <t>ノウカ</t>
    </rPh>
    <rPh sb="14" eb="15">
      <t>スウ</t>
    </rPh>
    <phoneticPr fontId="1"/>
  </si>
  <si>
    <t>その他の
工芸作物</t>
    <phoneticPr fontId="1"/>
  </si>
  <si>
    <t>結球
白菜</t>
    <phoneticPr fontId="1"/>
  </si>
  <si>
    <t>キャベツ</t>
    <phoneticPr fontId="1"/>
  </si>
  <si>
    <t>メロン</t>
    <phoneticPr fontId="1"/>
  </si>
  <si>
    <t>その他</t>
    <phoneticPr fontId="1"/>
  </si>
  <si>
    <t>花き類
花木</t>
    <phoneticPr fontId="1"/>
  </si>
  <si>
    <t>種苗
苗木</t>
    <phoneticPr fontId="1"/>
  </si>
  <si>
    <t>飼料用
作物</t>
    <phoneticPr fontId="1"/>
  </si>
  <si>
    <t>の野菜</t>
    <rPh sb="1" eb="3">
      <t>ヤサイ</t>
    </rPh>
    <phoneticPr fontId="1"/>
  </si>
  <si>
    <t>家畜飼養・養蚕農家数</t>
    <phoneticPr fontId="1"/>
  </si>
  <si>
    <t>乳用牛</t>
    <rPh sb="1" eb="2">
      <t>ヨウ</t>
    </rPh>
    <phoneticPr fontId="1"/>
  </si>
  <si>
    <t>肉用牛</t>
    <rPh sb="1" eb="2">
      <t>ヨウ</t>
    </rPh>
    <phoneticPr fontId="1"/>
  </si>
  <si>
    <t>種鶏</t>
    <rPh sb="0" eb="1">
      <t>シュ</t>
    </rPh>
    <rPh sb="1" eb="2">
      <t>トリ</t>
    </rPh>
    <phoneticPr fontId="1"/>
  </si>
  <si>
    <t>施設園芸</t>
    <rPh sb="0" eb="2">
      <t>シセツ</t>
    </rPh>
    <phoneticPr fontId="1"/>
  </si>
  <si>
    <t>施設別農家数</t>
    <rPh sb="0" eb="2">
      <t>シセツ</t>
    </rPh>
    <rPh sb="2" eb="3">
      <t>ベツ</t>
    </rPh>
    <rPh sb="3" eb="5">
      <t>ノウカ</t>
    </rPh>
    <rPh sb="5" eb="6">
      <t>スウ</t>
    </rPh>
    <phoneticPr fontId="1"/>
  </si>
  <si>
    <t>施設で農産物を収穫した農家数</t>
    <rPh sb="0" eb="2">
      <t>シセツ</t>
    </rPh>
    <rPh sb="3" eb="6">
      <t>ノウサンブツ</t>
    </rPh>
    <rPh sb="7" eb="9">
      <t>シュウカク</t>
    </rPh>
    <rPh sb="11" eb="13">
      <t>ノウカ</t>
    </rPh>
    <rPh sb="13" eb="14">
      <t>スウ</t>
    </rPh>
    <phoneticPr fontId="1"/>
  </si>
  <si>
    <t>年</t>
    <rPh sb="0" eb="1">
      <t>ネン</t>
    </rPh>
    <phoneticPr fontId="1"/>
  </si>
  <si>
    <t>施設園芸</t>
    <phoneticPr fontId="1"/>
  </si>
  <si>
    <t>花き・
花木</t>
    <phoneticPr fontId="1"/>
  </si>
  <si>
    <t>果樹別栽培農家数</t>
    <phoneticPr fontId="1"/>
  </si>
  <si>
    <t>かんきつ類</t>
    <rPh sb="4" eb="5">
      <t>ルイ</t>
    </rPh>
    <phoneticPr fontId="1"/>
  </si>
  <si>
    <t>30 経営耕地規模別農家数</t>
    <phoneticPr fontId="1"/>
  </si>
  <si>
    <t>販売
農家
総数</t>
    <rPh sb="0" eb="2">
      <t>ハンバイ</t>
    </rPh>
    <phoneticPr fontId="1"/>
  </si>
  <si>
    <t>※平成17年からは、2.0～2.5と2.5～3.0を区別できない。</t>
    <rPh sb="1" eb="3">
      <t>ヘイセイ</t>
    </rPh>
    <rPh sb="5" eb="6">
      <t>ネン</t>
    </rPh>
    <rPh sb="26" eb="28">
      <t>クベツ</t>
    </rPh>
    <phoneticPr fontId="1"/>
  </si>
  <si>
    <t>31 農産物販売金額別農家数</t>
    <rPh sb="3" eb="6">
      <t>ノウサンブツ</t>
    </rPh>
    <rPh sb="6" eb="8">
      <t>ハンバイ</t>
    </rPh>
    <rPh sb="8" eb="10">
      <t>キンガク</t>
    </rPh>
    <rPh sb="10" eb="11">
      <t>ベツ</t>
    </rPh>
    <rPh sb="11" eb="13">
      <t>ノウカ</t>
    </rPh>
    <rPh sb="13" eb="14">
      <t>スウ</t>
    </rPh>
    <phoneticPr fontId="1"/>
  </si>
  <si>
    <t>農家数</t>
    <rPh sb="0" eb="2">
      <t>ノウカ</t>
    </rPh>
    <rPh sb="2" eb="3">
      <t>スウ</t>
    </rPh>
    <phoneticPr fontId="1"/>
  </si>
  <si>
    <t>販売なし</t>
    <rPh sb="0" eb="2">
      <t>ハンバイ</t>
    </rPh>
    <phoneticPr fontId="1"/>
  </si>
  <si>
    <t>50
～
100</t>
    <phoneticPr fontId="1"/>
  </si>
  <si>
    <t>100
～
200</t>
    <phoneticPr fontId="1"/>
  </si>
  <si>
    <t>200
～
300</t>
    <phoneticPr fontId="1"/>
  </si>
  <si>
    <t>300
～
500</t>
    <phoneticPr fontId="1"/>
  </si>
  <si>
    <t>500
～
700</t>
    <phoneticPr fontId="1"/>
  </si>
  <si>
    <t>700
～
1,000</t>
    <phoneticPr fontId="1"/>
  </si>
  <si>
    <t>1,000
～
1,500</t>
    <phoneticPr fontId="1"/>
  </si>
  <si>
    <t>1,500
～
2,000</t>
    <phoneticPr fontId="1"/>
  </si>
  <si>
    <t>2,000
～
3,000</t>
    <phoneticPr fontId="1"/>
  </si>
  <si>
    <t>3,000
万円
以上</t>
    <rPh sb="6" eb="7">
      <t>マン</t>
    </rPh>
    <rPh sb="7" eb="8">
      <t>エン</t>
    </rPh>
    <rPh sb="9" eb="11">
      <t>イジョウ</t>
    </rPh>
    <phoneticPr fontId="1"/>
  </si>
  <si>
    <t>資料：農林業センサス結果</t>
    <rPh sb="0" eb="2">
      <t>シリョウ</t>
    </rPh>
    <rPh sb="3" eb="6">
      <t>ノウリンギョウ</t>
    </rPh>
    <rPh sb="10" eb="12">
      <t>ケッカ</t>
    </rPh>
    <phoneticPr fontId="1"/>
  </si>
  <si>
    <t>38 主要農業機械所有台数</t>
    <rPh sb="3" eb="5">
      <t>シュヨウ</t>
    </rPh>
    <rPh sb="5" eb="7">
      <t>ノウギョウ</t>
    </rPh>
    <rPh sb="7" eb="9">
      <t>キカイ</t>
    </rPh>
    <rPh sb="9" eb="11">
      <t>ショユウ</t>
    </rPh>
    <rPh sb="11" eb="13">
      <t>ダイスウ</t>
    </rPh>
    <phoneticPr fontId="1"/>
  </si>
  <si>
    <t>各年2月1日現在（単位　台）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ダイ</t>
    </rPh>
    <phoneticPr fontId="1"/>
  </si>
  <si>
    <t>動力耕うん機・農用トラクター</t>
    <rPh sb="0" eb="2">
      <t>ドウリョク</t>
    </rPh>
    <rPh sb="2" eb="3">
      <t>タガヤ</t>
    </rPh>
    <rPh sb="5" eb="6">
      <t>キ</t>
    </rPh>
    <rPh sb="7" eb="8">
      <t>ノウ</t>
    </rPh>
    <rPh sb="8" eb="9">
      <t>センヨウ</t>
    </rPh>
    <phoneticPr fontId="1"/>
  </si>
  <si>
    <t>動力
防除機</t>
    <rPh sb="0" eb="2">
      <t>ドウリョク</t>
    </rPh>
    <rPh sb="3" eb="5">
      <t>ボウジョ</t>
    </rPh>
    <rPh sb="5" eb="6">
      <t>キ</t>
    </rPh>
    <phoneticPr fontId="1"/>
  </si>
  <si>
    <t>乗用型
スピード
スプレヤー</t>
    <rPh sb="0" eb="2">
      <t>ジョウヨウ</t>
    </rPh>
    <rPh sb="2" eb="3">
      <t>ガタ</t>
    </rPh>
    <phoneticPr fontId="1"/>
  </si>
  <si>
    <t>動力
田植機</t>
    <rPh sb="0" eb="2">
      <t>ドウリョク</t>
    </rPh>
    <rPh sb="3" eb="6">
      <t>タウエキ</t>
    </rPh>
    <phoneticPr fontId="1"/>
  </si>
  <si>
    <t>バインダー</t>
    <phoneticPr fontId="1"/>
  </si>
  <si>
    <t>自脱型
コンバイン</t>
    <rPh sb="0" eb="1">
      <t>ジ</t>
    </rPh>
    <rPh sb="1" eb="2">
      <t>ダツ</t>
    </rPh>
    <rPh sb="2" eb="3">
      <t>カタ</t>
    </rPh>
    <phoneticPr fontId="1"/>
  </si>
  <si>
    <t>普通型
コンバイン</t>
    <rPh sb="0" eb="3">
      <t>フツウガタ</t>
    </rPh>
    <phoneticPr fontId="1"/>
  </si>
  <si>
    <t>米麦用
乾燥機</t>
    <rPh sb="0" eb="1">
      <t>コメ</t>
    </rPh>
    <rPh sb="1" eb="2">
      <t>ムギ</t>
    </rPh>
    <rPh sb="2" eb="3">
      <t>ヨウ</t>
    </rPh>
    <rPh sb="4" eb="7">
      <t>カンソウキ</t>
    </rPh>
    <phoneticPr fontId="1"/>
  </si>
  <si>
    <t>歩行型</t>
    <rPh sb="0" eb="2">
      <t>ホコウ</t>
    </rPh>
    <rPh sb="2" eb="3">
      <t>ガタ</t>
    </rPh>
    <phoneticPr fontId="1"/>
  </si>
  <si>
    <t>15馬力
未満</t>
    <rPh sb="2" eb="4">
      <t>バリキ</t>
    </rPh>
    <rPh sb="5" eb="7">
      <t>ミマン</t>
    </rPh>
    <phoneticPr fontId="1"/>
  </si>
  <si>
    <t>15～30</t>
    <phoneticPr fontId="1"/>
  </si>
  <si>
    <t>30馬力
以上</t>
    <rPh sb="2" eb="4">
      <t>バリキ</t>
    </rPh>
    <rPh sb="5" eb="7">
      <t>イジョウ</t>
    </rPh>
    <phoneticPr fontId="1"/>
  </si>
  <si>
    <t>動力田植機</t>
    <rPh sb="0" eb="2">
      <t>ドウリョク</t>
    </rPh>
    <rPh sb="2" eb="4">
      <t>タウ</t>
    </rPh>
    <rPh sb="4" eb="5">
      <t>キ</t>
    </rPh>
    <phoneticPr fontId="1"/>
  </si>
  <si>
    <t>トラクター</t>
    <phoneticPr fontId="1"/>
  </si>
  <si>
    <t>コンバイン</t>
    <phoneticPr fontId="1"/>
  </si>
  <si>
    <t>経営体数</t>
    <rPh sb="0" eb="2">
      <t>ケイエイ</t>
    </rPh>
    <rPh sb="2" eb="3">
      <t>タイ</t>
    </rPh>
    <rPh sb="3" eb="4">
      <t>スウ</t>
    </rPh>
    <phoneticPr fontId="1"/>
  </si>
  <si>
    <t>台数</t>
    <rPh sb="0" eb="1">
      <t>ダイ</t>
    </rPh>
    <rPh sb="1" eb="2">
      <t>スウ</t>
    </rPh>
    <phoneticPr fontId="1"/>
  </si>
  <si>
    <t>台数</t>
    <rPh sb="0" eb="2">
      <t>ダイスウ</t>
    </rPh>
    <phoneticPr fontId="1"/>
  </si>
  <si>
    <t>40 ワーキングホリデー飯田の実施状況</t>
    <rPh sb="12" eb="14">
      <t>イイダ</t>
    </rPh>
    <rPh sb="15" eb="17">
      <t>ジッシ</t>
    </rPh>
    <rPh sb="17" eb="19">
      <t>ジョウキョウ</t>
    </rPh>
    <phoneticPr fontId="1"/>
  </si>
  <si>
    <t>受入農家数</t>
    <rPh sb="0" eb="2">
      <t>ウケイレ</t>
    </rPh>
    <rPh sb="2" eb="4">
      <t>ノウカ</t>
    </rPh>
    <rPh sb="4" eb="5">
      <t>スウ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</si>
  <si>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</si>
  <si>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参加者
地域別内訳</t>
    <rPh sb="0" eb="2">
      <t>サンカ</t>
    </rPh>
    <rPh sb="2" eb="3">
      <t>シャ</t>
    </rPh>
    <rPh sb="4" eb="6">
      <t>チイキ</t>
    </rPh>
    <rPh sb="6" eb="7">
      <t>ベツ</t>
    </rPh>
    <rPh sb="7" eb="9">
      <t>ウチワケ</t>
    </rPh>
    <phoneticPr fontId="1"/>
  </si>
  <si>
    <t>　　　関東（東京、神奈川、埼玉、千葉、茨城、群馬他）</t>
    <rPh sb="3" eb="5">
      <t>カントウ</t>
    </rPh>
    <rPh sb="6" eb="8">
      <t>トウキョウ</t>
    </rPh>
    <rPh sb="9" eb="12">
      <t>カナガワ</t>
    </rPh>
    <rPh sb="13" eb="15">
      <t>サイタマ</t>
    </rPh>
    <rPh sb="16" eb="18">
      <t>チバ</t>
    </rPh>
    <rPh sb="19" eb="21">
      <t>イバラギ</t>
    </rPh>
    <rPh sb="22" eb="24">
      <t>グンマ</t>
    </rPh>
    <rPh sb="24" eb="25">
      <t>ホカ</t>
    </rPh>
    <phoneticPr fontId="1"/>
  </si>
  <si>
    <t>　　　関西（大阪、兵庫、京都、奈良、滋賀）</t>
    <rPh sb="3" eb="5">
      <t>カンサイ</t>
    </rPh>
    <rPh sb="6" eb="8">
      <t>オオサカ</t>
    </rPh>
    <rPh sb="9" eb="11">
      <t>ヒョウゴ</t>
    </rPh>
    <rPh sb="12" eb="14">
      <t>キョウト</t>
    </rPh>
    <rPh sb="15" eb="17">
      <t>ナラ</t>
    </rPh>
    <rPh sb="18" eb="20">
      <t>シガ</t>
    </rPh>
    <phoneticPr fontId="1"/>
  </si>
  <si>
    <t>　　　中京（愛知、静岡、三重、岐阜）</t>
    <rPh sb="3" eb="5">
      <t>チュウキョウ</t>
    </rPh>
    <rPh sb="6" eb="8">
      <t>アイチ</t>
    </rPh>
    <rPh sb="9" eb="11">
      <t>シズオカ</t>
    </rPh>
    <rPh sb="12" eb="14">
      <t>ミエ</t>
    </rPh>
    <rPh sb="15" eb="17">
      <t>ギフ</t>
    </rPh>
    <phoneticPr fontId="1"/>
  </si>
  <si>
    <t>その他</t>
    <rPh sb="2" eb="3">
      <t>タ</t>
    </rPh>
    <phoneticPr fontId="1"/>
  </si>
  <si>
    <t>参加者
季節別内訳</t>
    <rPh sb="0" eb="2">
      <t>サンカ</t>
    </rPh>
    <rPh sb="2" eb="3">
      <t>シャ</t>
    </rPh>
    <rPh sb="4" eb="6">
      <t>キセツ</t>
    </rPh>
    <rPh sb="6" eb="7">
      <t>ベツ</t>
    </rPh>
    <rPh sb="7" eb="9">
      <t>ウチワケ</t>
    </rPh>
    <phoneticPr fontId="1"/>
  </si>
  <si>
    <t>春（4～6月）</t>
    <rPh sb="0" eb="1">
      <t>ハル</t>
    </rPh>
    <rPh sb="5" eb="6">
      <t>ガツ</t>
    </rPh>
    <phoneticPr fontId="1"/>
  </si>
  <si>
    <t>夏（７～９月）</t>
    <rPh sb="0" eb="1">
      <t>ナツ</t>
    </rPh>
    <rPh sb="5" eb="6">
      <t>ガツ</t>
    </rPh>
    <phoneticPr fontId="1"/>
  </si>
  <si>
    <t>秋（１０～１２月）</t>
    <rPh sb="0" eb="1">
      <t>アキ</t>
    </rPh>
    <rPh sb="7" eb="8">
      <t>ガツ</t>
    </rPh>
    <phoneticPr fontId="1"/>
  </si>
  <si>
    <t>冬（１～３月）</t>
    <rPh sb="0" eb="1">
      <t>フユ</t>
    </rPh>
    <rPh sb="5" eb="6">
      <t>ガツ</t>
    </rPh>
    <phoneticPr fontId="1"/>
  </si>
  <si>
    <t>男女構成比</t>
    <rPh sb="0" eb="2">
      <t>ダンジョ</t>
    </rPh>
    <rPh sb="2" eb="5">
      <t>コウセイヒ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</si>
  <si>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</si>
  <si>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</si>
  <si>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年齢別構成比</t>
    <rPh sb="0" eb="2">
      <t>ネンレイ</t>
    </rPh>
    <rPh sb="2" eb="3">
      <t>ベツ</t>
    </rPh>
    <rPh sb="3" eb="6">
      <t>コウセイヒ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</si>
  <si>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</si>
  <si>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</si>
  <si>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</si>
  <si>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</si>
  <si>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</si>
  <si>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</si>
  <si>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年度</t>
    <rPh sb="0" eb="2">
      <t>ネンド</t>
    </rPh>
    <phoneticPr fontId="1"/>
  </si>
  <si>
    <t>参加者人数</t>
    <rPh sb="0" eb="3">
      <t>サンカシャ</t>
    </rPh>
    <rPh sb="3" eb="5">
      <t>ニンズウ</t>
    </rPh>
    <phoneticPr fontId="1"/>
  </si>
  <si>
    <t>延べ日数</t>
    <rPh sb="0" eb="1">
      <t>ノ</t>
    </rPh>
    <rPh sb="2" eb="4">
      <t>ニッスウ</t>
    </rPh>
    <phoneticPr fontId="1"/>
  </si>
  <si>
    <t>41　林野面積（民有林）</t>
    <rPh sb="3" eb="5">
      <t>リンヤ</t>
    </rPh>
    <rPh sb="5" eb="7">
      <t>メンセキ</t>
    </rPh>
    <rPh sb="8" eb="11">
      <t>ミンユウリン</t>
    </rPh>
    <phoneticPr fontId="1"/>
  </si>
  <si>
    <t>区　　分</t>
    <rPh sb="0" eb="4">
      <t>クブン</t>
    </rPh>
    <phoneticPr fontId="1"/>
  </si>
  <si>
    <t>森　　　　　　　　林</t>
    <rPh sb="0" eb="10">
      <t>シンリン</t>
    </rPh>
    <phoneticPr fontId="1"/>
  </si>
  <si>
    <t>総　　数</t>
    <rPh sb="0" eb="4">
      <t>ソウスウ</t>
    </rPh>
    <phoneticPr fontId="1"/>
  </si>
  <si>
    <t>針葉樹林</t>
    <rPh sb="0" eb="2">
      <t>シンヨウ</t>
    </rPh>
    <rPh sb="2" eb="4">
      <t>ジュリン</t>
    </rPh>
    <phoneticPr fontId="1"/>
  </si>
  <si>
    <t>広葉樹林</t>
    <rPh sb="0" eb="2">
      <t>コウヨウ</t>
    </rPh>
    <rPh sb="2" eb="4">
      <t>ジュリン</t>
    </rPh>
    <phoneticPr fontId="1"/>
  </si>
  <si>
    <t>竹林</t>
    <rPh sb="0" eb="2">
      <t>チクリン</t>
    </rPh>
    <phoneticPr fontId="1"/>
  </si>
  <si>
    <t>無立木地　　　　崩壊地他</t>
    <rPh sb="0" eb="1">
      <t>ム</t>
    </rPh>
    <rPh sb="1" eb="2">
      <t>リツ</t>
    </rPh>
    <rPh sb="2" eb="3">
      <t>キ</t>
    </rPh>
    <rPh sb="3" eb="4">
      <t>チ</t>
    </rPh>
    <rPh sb="8" eb="10">
      <t>ホウカイ</t>
    </rPh>
    <rPh sb="10" eb="11">
      <t>チ</t>
    </rPh>
    <rPh sb="11" eb="12">
      <t>ホカ</t>
    </rPh>
    <phoneticPr fontId="1"/>
  </si>
  <si>
    <t>資料：長野県民有林の現況</t>
    <rPh sb="0" eb="2">
      <t>シリョウ</t>
    </rPh>
    <rPh sb="3" eb="6">
      <t>ナガノケン</t>
    </rPh>
    <rPh sb="6" eb="9">
      <t>ミンユウリン</t>
    </rPh>
    <rPh sb="10" eb="12">
      <t>ゲンキョウ</t>
    </rPh>
    <phoneticPr fontId="1"/>
  </si>
  <si>
    <t>‐</t>
    <phoneticPr fontId="9"/>
  </si>
  <si>
    <t>48　制度資金あっせん状況</t>
    <phoneticPr fontId="1"/>
  </si>
  <si>
    <t>小口資金</t>
    <rPh sb="0" eb="2">
      <t>コグチ</t>
    </rPh>
    <rPh sb="2" eb="4">
      <t>シキン</t>
    </rPh>
    <phoneticPr fontId="1"/>
  </si>
  <si>
    <t>振興資金</t>
    <rPh sb="0" eb="2">
      <t>シンコウ</t>
    </rPh>
    <rPh sb="2" eb="4">
      <t>シキン</t>
    </rPh>
    <phoneticPr fontId="1"/>
  </si>
  <si>
    <t>環境・防災対策資金</t>
    <rPh sb="0" eb="2">
      <t>カンキョウ</t>
    </rPh>
    <rPh sb="3" eb="5">
      <t>ボウサイ</t>
    </rPh>
    <rPh sb="5" eb="7">
      <t>タイサク</t>
    </rPh>
    <rPh sb="7" eb="9">
      <t>シキン</t>
    </rPh>
    <phoneticPr fontId="1"/>
  </si>
  <si>
    <t>経営安定関連資金</t>
    <rPh sb="0" eb="2">
      <t>ケイエイ</t>
    </rPh>
    <rPh sb="2" eb="4">
      <t>アンテイ</t>
    </rPh>
    <rPh sb="4" eb="6">
      <t>カンレン</t>
    </rPh>
    <rPh sb="6" eb="8">
      <t>シキン</t>
    </rPh>
    <phoneticPr fontId="1"/>
  </si>
  <si>
    <t>事業展開資金</t>
    <rPh sb="0" eb="2">
      <t>ジギョウ</t>
    </rPh>
    <rPh sb="2" eb="4">
      <t>テンカイ</t>
    </rPh>
    <rPh sb="4" eb="6">
      <t>シキン</t>
    </rPh>
    <phoneticPr fontId="1"/>
  </si>
  <si>
    <t>創業関連資金</t>
    <rPh sb="0" eb="2">
      <t>ソウギョウ</t>
    </rPh>
    <rPh sb="2" eb="4">
      <t>カンレン</t>
    </rPh>
    <rPh sb="4" eb="6">
      <t>シキン</t>
    </rPh>
    <phoneticPr fontId="1"/>
  </si>
  <si>
    <t>新事業活性化資金</t>
    <rPh sb="0" eb="3">
      <t>シンジギョウ</t>
    </rPh>
    <rPh sb="3" eb="6">
      <t>カッセイカ</t>
    </rPh>
    <rPh sb="6" eb="8">
      <t>シキン</t>
    </rPh>
    <phoneticPr fontId="1"/>
  </si>
  <si>
    <t>公的補助金つなぎ資金</t>
    <rPh sb="0" eb="2">
      <t>コウテキ</t>
    </rPh>
    <rPh sb="2" eb="5">
      <t>ホジョキン</t>
    </rPh>
    <rPh sb="8" eb="10">
      <t>シキン</t>
    </rPh>
    <phoneticPr fontId="1"/>
  </si>
  <si>
    <t>※市県制度資金のあっせん合計</t>
    <rPh sb="1" eb="2">
      <t>シ</t>
    </rPh>
    <rPh sb="2" eb="3">
      <t>ケン</t>
    </rPh>
    <rPh sb="3" eb="5">
      <t>セイド</t>
    </rPh>
    <rPh sb="5" eb="7">
      <t>シキン</t>
    </rPh>
    <rPh sb="12" eb="14">
      <t>ゴウケイ</t>
    </rPh>
    <phoneticPr fontId="1"/>
  </si>
  <si>
    <t>49 観光地利用者調</t>
    <rPh sb="3" eb="5">
      <t>カンコウ</t>
    </rPh>
    <rPh sb="5" eb="6">
      <t>チ</t>
    </rPh>
    <rPh sb="6" eb="9">
      <t>リヨウシャ</t>
    </rPh>
    <rPh sb="9" eb="10">
      <t>シラ</t>
    </rPh>
    <phoneticPr fontId="1"/>
  </si>
  <si>
    <t>（単位　百人・千円）</t>
    <rPh sb="7" eb="8">
      <t>セン</t>
    </rPh>
    <phoneticPr fontId="1"/>
  </si>
  <si>
    <t>区分</t>
    <rPh sb="0" eb="2">
      <t>クブン</t>
    </rPh>
    <phoneticPr fontId="1"/>
  </si>
  <si>
    <t>天龍峡・
天竜川下り</t>
    <rPh sb="1" eb="2">
      <t>リュウ</t>
    </rPh>
    <rPh sb="5" eb="7">
      <t>テンリュウ</t>
    </rPh>
    <rPh sb="7" eb="9">
      <t>カワクダ</t>
    </rPh>
    <phoneticPr fontId="1"/>
  </si>
  <si>
    <t>大平高原</t>
    <rPh sb="0" eb="2">
      <t>オオダイラ</t>
    </rPh>
    <rPh sb="2" eb="4">
      <t>コウゲン</t>
    </rPh>
    <phoneticPr fontId="1"/>
  </si>
  <si>
    <t>元善光寺</t>
    <rPh sb="0" eb="4">
      <t>モトゼンコウジ</t>
    </rPh>
    <phoneticPr fontId="1"/>
  </si>
  <si>
    <t>しらびそ高原</t>
    <rPh sb="4" eb="6">
      <t>コウゲン</t>
    </rPh>
    <phoneticPr fontId="1"/>
  </si>
  <si>
    <t>遠山温泉郷</t>
    <rPh sb="0" eb="2">
      <t>トオヤマ</t>
    </rPh>
    <rPh sb="2" eb="5">
      <t>オンセンキョウ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</si>
  <si>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</si>
  <si>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</si>
  <si>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計</t>
    <rPh sb="0" eb="1">
      <t>ケイ</t>
    </rPh>
    <phoneticPr fontId="1"/>
  </si>
  <si>
    <t>延宿泊客</t>
    <rPh sb="0" eb="1">
      <t>ノ</t>
    </rPh>
    <rPh sb="1" eb="3">
      <t>シュクハク</t>
    </rPh>
    <rPh sb="3" eb="4">
      <t>キャク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</si>
  <si>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</si>
  <si>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</si>
  <si>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情報通信業</t>
    <rPh sb="0" eb="2">
      <t>ジョウホウ</t>
    </rPh>
    <rPh sb="2" eb="5">
      <t>ツウシンギョウ</t>
    </rPh>
    <phoneticPr fontId="1"/>
  </si>
  <si>
    <t>飲食店、宿泊業</t>
    <rPh sb="0" eb="3">
      <t>インショクテン</t>
    </rPh>
    <rPh sb="4" eb="6">
      <t>シュクハク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</si>
  <si>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</si>
  <si>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</si>
  <si>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</si>
  <si>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農業,林業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</si>
  <si>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</si>
  <si>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</si>
  <si>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</si>
  <si>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運輸業,郵便業</t>
    <rPh sb="4" eb="6">
      <t>ユウビン</t>
    </rPh>
    <rPh sb="6" eb="7">
      <t>ギョウ</t>
    </rPh>
    <phoneticPr fontId="1"/>
  </si>
  <si>
    <t>卸売業，小売業</t>
    <rPh sb="0" eb="3">
      <t>オロシウリギョウ</t>
    </rPh>
    <rPh sb="4" eb="7">
      <t>コウリギョウ</t>
    </rPh>
    <phoneticPr fontId="1"/>
  </si>
  <si>
    <t>金融業,保険業</t>
    <rPh sb="0" eb="3">
      <t>キンユウギョウ</t>
    </rPh>
    <rPh sb="4" eb="7">
      <t>ホケンギョウ</t>
    </rPh>
    <phoneticPr fontId="1"/>
  </si>
  <si>
    <t>不動産業,物品賃貸業</t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</si>
  <si>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</si>
  <si>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</si>
  <si>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</si>
  <si>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1"/>
  </si>
  <si>
    <t>サービス業
(他に分類されないもの)</t>
    <rPh sb="4" eb="5">
      <t>ギョウ</t>
    </rPh>
    <rPh sb="7" eb="8">
      <t>タ</t>
    </rPh>
    <rPh sb="9" eb="11">
      <t>ブンルイ</t>
    </rPh>
    <phoneticPr fontId="1"/>
  </si>
  <si>
    <t>経営改善サポート資金</t>
    <rPh sb="0" eb="2">
      <t>ケイエイ</t>
    </rPh>
    <rPh sb="2" eb="4">
      <t>カイゼン</t>
    </rPh>
    <rPh sb="8" eb="10">
      <t>シキン</t>
    </rPh>
    <phoneticPr fontId="1"/>
  </si>
  <si>
    <t>日帰り客</t>
  </si>
  <si>
    <r>
      <t>35 農地転用状況</t>
    </r>
    <r>
      <rPr>
        <sz val="11"/>
        <rFont val="ＭＳ Ｐ明朝"/>
        <family val="1"/>
        <charset val="128"/>
      </rPr>
      <t>（農地法許可申請に係る分）</t>
    </r>
    <rPh sb="3" eb="5">
      <t>ノウチ</t>
    </rPh>
    <rPh sb="5" eb="7">
      <t>テンヨウ</t>
    </rPh>
    <rPh sb="7" eb="9">
      <t>ジョウキョウ</t>
    </rPh>
    <rPh sb="10" eb="12">
      <t>ノウチ</t>
    </rPh>
    <rPh sb="12" eb="13">
      <t>ホウ</t>
    </rPh>
    <rPh sb="13" eb="15">
      <t>キョカ</t>
    </rPh>
    <rPh sb="15" eb="17">
      <t>シンセイ</t>
    </rPh>
    <rPh sb="18" eb="19">
      <t>カカ</t>
    </rPh>
    <rPh sb="20" eb="21">
      <t>ブン</t>
    </rPh>
    <phoneticPr fontId="1"/>
  </si>
  <si>
    <t>（単位　㎡、小数点未満四捨五入）</t>
    <rPh sb="6" eb="9">
      <t>ショウスウテン</t>
    </rPh>
    <rPh sb="9" eb="11">
      <t>ミマン</t>
    </rPh>
    <rPh sb="11" eb="15">
      <t>シシャゴニュウ</t>
    </rPh>
    <phoneticPr fontId="1"/>
  </si>
  <si>
    <t>資料：農業委員会事務局</t>
    <rPh sb="8" eb="11">
      <t>ジムキョク</t>
    </rPh>
    <phoneticPr fontId="1"/>
  </si>
  <si>
    <t>39 農業共済事業の概要</t>
  </si>
  <si>
    <t>項    目</t>
  </si>
  <si>
    <t>農作物共済</t>
  </si>
  <si>
    <t>かき</t>
  </si>
  <si>
    <t>蚕繭</t>
  </si>
  <si>
    <t>※被害率は共済金額に対する共済支払金の割合。</t>
  </si>
  <si>
    <t>資料：長野県農業共済組合下伊那支所</t>
  </si>
  <si>
    <t>（林務課）</t>
    <phoneticPr fontId="1"/>
  </si>
  <si>
    <t>47 工業の概要 従業者４人以上の事業所</t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1"/>
  </si>
  <si>
    <t>（単位 万円）</t>
    <phoneticPr fontId="1"/>
  </si>
  <si>
    <t>　　　　事　業　所　数</t>
    <rPh sb="4" eb="5">
      <t>コト</t>
    </rPh>
    <rPh sb="6" eb="7">
      <t>ギョウ</t>
    </rPh>
    <rPh sb="8" eb="9">
      <t>ショ</t>
    </rPh>
    <rPh sb="10" eb="11">
      <t>スウ</t>
    </rPh>
    <phoneticPr fontId="1"/>
  </si>
  <si>
    <t>現金給与</t>
    <rPh sb="0" eb="2">
      <t>ゲンキン</t>
    </rPh>
    <rPh sb="2" eb="4">
      <t>キュウヨ</t>
    </rPh>
    <phoneticPr fontId="1"/>
  </si>
  <si>
    <t>原 材 料</t>
    <rPh sb="0" eb="1">
      <t>ハラ</t>
    </rPh>
    <rPh sb="2" eb="3">
      <t>ザイ</t>
    </rPh>
    <rPh sb="4" eb="5">
      <t>リョウ</t>
    </rPh>
    <phoneticPr fontId="1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</si>
  <si>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</si>
  <si>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粗付加価値額</t>
    <rPh sb="0" eb="1">
      <t>アラ</t>
    </rPh>
    <rPh sb="1" eb="5">
      <t>フカカチ</t>
    </rPh>
    <rPh sb="5" eb="6">
      <t>ガク</t>
    </rPh>
    <phoneticPr fontId="1"/>
  </si>
  <si>
    <t>有形固定資産
（従業者30人以上の事業所）</t>
    <rPh sb="8" eb="11">
      <t>ジュウギョウシャ</t>
    </rPh>
    <rPh sb="13" eb="16">
      <t>ニンイジョウ</t>
    </rPh>
    <rPh sb="17" eb="20">
      <t>ジギョウショ</t>
    </rPh>
    <phoneticPr fontId="1"/>
  </si>
  <si>
    <t>産業中分類別</t>
    <rPh sb="0" eb="2">
      <t>サンギョウ</t>
    </rPh>
    <rPh sb="2" eb="5">
      <t>チュウブンルイ</t>
    </rPh>
    <rPh sb="5" eb="6">
      <t>ベツ</t>
    </rPh>
    <phoneticPr fontId="1"/>
  </si>
  <si>
    <t>内従業者</t>
    <rPh sb="0" eb="1">
      <t>ウチ</t>
    </rPh>
    <rPh sb="1" eb="4">
      <t>ジュウギョウシャ</t>
    </rPh>
    <phoneticPr fontId="1"/>
  </si>
  <si>
    <t>内従業者</t>
    <rPh sb="0" eb="1">
      <t>ウチ</t>
    </rPh>
    <rPh sb="1" eb="3">
      <t>ジュウギョウ</t>
    </rPh>
    <rPh sb="3" eb="4">
      <t>シャ</t>
    </rPh>
    <phoneticPr fontId="1"/>
  </si>
  <si>
    <t>総　　額</t>
    <rPh sb="0" eb="1">
      <t>フサ</t>
    </rPh>
    <rPh sb="3" eb="4">
      <t>ガク</t>
    </rPh>
    <phoneticPr fontId="1"/>
  </si>
  <si>
    <t>使用額等</t>
    <phoneticPr fontId="1"/>
  </si>
  <si>
    <t>30人～299人</t>
    <phoneticPr fontId="1"/>
  </si>
  <si>
    <t>取得額</t>
    <rPh sb="0" eb="2">
      <t>シュトク</t>
    </rPh>
    <rPh sb="2" eb="3">
      <t>ガク</t>
    </rPh>
    <phoneticPr fontId="1"/>
  </si>
  <si>
    <t>除却額</t>
    <rPh sb="0" eb="2">
      <t>ジョキャク</t>
    </rPh>
    <rPh sb="2" eb="3">
      <t>ガク</t>
    </rPh>
    <phoneticPr fontId="1"/>
  </si>
  <si>
    <t>減価償却額</t>
    <rPh sb="0" eb="2">
      <t>ゲンカ</t>
    </rPh>
    <rPh sb="2" eb="5">
      <t>ショウキャクガク</t>
    </rPh>
    <phoneticPr fontId="1"/>
  </si>
  <si>
    <t>食  料</t>
  </si>
  <si>
    <t>飲  料</t>
  </si>
  <si>
    <t>繊  維</t>
  </si>
  <si>
    <t>木  材</t>
  </si>
  <si>
    <t>家  具</t>
  </si>
  <si>
    <t>紙・パルプ</t>
  </si>
  <si>
    <t>印  刷</t>
  </si>
  <si>
    <t>石  油</t>
  </si>
  <si>
    <t>ﾌﾟﾗｽﾁｯｸ</t>
  </si>
  <si>
    <t>皮  革</t>
  </si>
  <si>
    <t>窯  業</t>
  </si>
  <si>
    <t>非  鉄</t>
  </si>
  <si>
    <t>金  属</t>
  </si>
  <si>
    <t>はん用機械</t>
  </si>
  <si>
    <t>生産用機械</t>
  </si>
  <si>
    <t>業務用機械</t>
  </si>
  <si>
    <t>電  子</t>
  </si>
  <si>
    <t>電  気</t>
  </si>
  <si>
    <t>情  報</t>
  </si>
  <si>
    <t>輸  送</t>
  </si>
  <si>
    <t>I-Port支援資金</t>
    <rPh sb="6" eb="8">
      <t>シエン</t>
    </rPh>
    <rPh sb="8" eb="10">
      <t>シキン</t>
    </rPh>
    <phoneticPr fontId="1"/>
  </si>
  <si>
    <t>日帰り客</t>
    <phoneticPr fontId="1"/>
  </si>
  <si>
    <t>46-3　商業の概要</t>
    <rPh sb="5" eb="7">
      <t>ショウギョウ</t>
    </rPh>
    <rPh sb="8" eb="10">
      <t>ガイヨウ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</si>
  <si>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1"/>
  </si>
  <si>
    <t>　　　産　業　中　分　類</t>
    <rPh sb="3" eb="4">
      <t>サン</t>
    </rPh>
    <rPh sb="5" eb="6">
      <t>ギョウ</t>
    </rPh>
    <rPh sb="7" eb="8">
      <t>ナカ</t>
    </rPh>
    <rPh sb="9" eb="10">
      <t>ブン</t>
    </rPh>
    <rPh sb="11" eb="12">
      <t>ルイ</t>
    </rPh>
    <phoneticPr fontId="1"/>
  </si>
  <si>
    <t>（人）</t>
    <rPh sb="1" eb="2">
      <t>ニン</t>
    </rPh>
    <phoneticPr fontId="1"/>
  </si>
  <si>
    <t>（万円）</t>
    <rPh sb="1" eb="3">
      <t>マンエン</t>
    </rPh>
    <phoneticPr fontId="1"/>
  </si>
  <si>
    <t>総数</t>
    <rPh sb="0" eb="2">
      <t>ソウスウ</t>
    </rPh>
    <phoneticPr fontId="1"/>
  </si>
  <si>
    <t>卸売業</t>
    <rPh sb="0" eb="3">
      <t>オロシウリギョウ</t>
    </rPh>
    <phoneticPr fontId="1"/>
  </si>
  <si>
    <t>各種商品</t>
    <rPh sb="0" eb="2">
      <t>カクシュ</t>
    </rPh>
    <rPh sb="2" eb="4">
      <t>ショウヒン</t>
    </rPh>
    <phoneticPr fontId="1"/>
  </si>
  <si>
    <t>X</t>
    <phoneticPr fontId="1"/>
  </si>
  <si>
    <t>繊維・衣服等</t>
    <rPh sb="0" eb="2">
      <t>センイ</t>
    </rPh>
    <rPh sb="3" eb="5">
      <t>イフク</t>
    </rPh>
    <rPh sb="5" eb="6">
      <t>トウ</t>
    </rPh>
    <phoneticPr fontId="1"/>
  </si>
  <si>
    <t>飲食料品</t>
    <rPh sb="0" eb="4">
      <t>インショクリョウヒン</t>
    </rPh>
    <phoneticPr fontId="1"/>
  </si>
  <si>
    <t>建築材料、鉱物・金属材料等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phoneticPr fontId="1"/>
  </si>
  <si>
    <t>機械器具</t>
    <rPh sb="0" eb="2">
      <t>キカイ</t>
    </rPh>
    <rPh sb="2" eb="4">
      <t>キグ</t>
    </rPh>
    <phoneticPr fontId="1"/>
  </si>
  <si>
    <t>小売業</t>
    <rPh sb="0" eb="3">
      <t>コウリギョウ</t>
    </rPh>
    <phoneticPr fontId="1"/>
  </si>
  <si>
    <t>織物・衣服・身の回り品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phoneticPr fontId="1"/>
  </si>
  <si>
    <t>無店舗小売</t>
    <rPh sb="0" eb="3">
      <t>ムテンポ</t>
    </rPh>
    <rPh sb="3" eb="5">
      <t>コウリ</t>
    </rPh>
    <phoneticPr fontId="1"/>
  </si>
  <si>
    <t>資料：平成28年経済センサス‐活動調査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1"/>
  </si>
  <si>
    <t>46-1 商業の推移（卸売業・小売業）</t>
    <rPh sb="5" eb="7">
      <t>ショウギョウ</t>
    </rPh>
    <rPh sb="8" eb="10">
      <t>スイイ</t>
    </rPh>
    <rPh sb="11" eb="13">
      <t>オロシウリ</t>
    </rPh>
    <rPh sb="13" eb="14">
      <t>ギョウ</t>
    </rPh>
    <rPh sb="15" eb="18">
      <t>コウリギョウ</t>
    </rPh>
    <phoneticPr fontId="1"/>
  </si>
  <si>
    <t>年間商品販売額（百万円）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1"/>
  </si>
  <si>
    <t>卸売業</t>
    <rPh sb="0" eb="2">
      <t>オロシウリ</t>
    </rPh>
    <rPh sb="2" eb="3">
      <t>ギョウ</t>
    </rPh>
    <phoneticPr fontId="1"/>
  </si>
  <si>
    <t>資料：平成9年～26年商業統計調査、平成28年経済センサス-活動調査</t>
    <rPh sb="0" eb="2">
      <t>シリョウ</t>
    </rPh>
    <rPh sb="3" eb="5">
      <t>ヘイセイ</t>
    </rPh>
    <rPh sb="6" eb="7">
      <t>ネン</t>
    </rPh>
    <rPh sb="10" eb="11">
      <t>ネン</t>
    </rPh>
    <rPh sb="11" eb="13">
      <t>ショウギョウ</t>
    </rPh>
    <rPh sb="13" eb="15">
      <t>トウケイ</t>
    </rPh>
    <rPh sb="15" eb="17">
      <t>チョウサ</t>
    </rPh>
    <rPh sb="18" eb="20">
      <t>ヘイセイ</t>
    </rPh>
    <rPh sb="22" eb="23">
      <t>ネン</t>
    </rPh>
    <rPh sb="23" eb="25">
      <t>ケイザイ</t>
    </rPh>
    <rPh sb="30" eb="32">
      <t>カツドウ</t>
    </rPh>
    <rPh sb="32" eb="34">
      <t>チョウサ</t>
    </rPh>
    <phoneticPr fontId="1"/>
  </si>
  <si>
    <t>45-1 事業所数・従業者数の推移（民営）</t>
    <phoneticPr fontId="17"/>
  </si>
  <si>
    <t>A～C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</si>
  <si>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</si>
  <si>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</si>
  <si>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</si>
  <si>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</si>
  <si>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</si>
  <si>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</si>
  <si>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運輸業</t>
    <phoneticPr fontId="1"/>
  </si>
  <si>
    <t>Ｊ</t>
    <phoneticPr fontId="1"/>
  </si>
  <si>
    <t>卸売・小売業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</si>
  <si>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</si>
  <si>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</si>
  <si>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</si>
  <si>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</si>
  <si>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</si>
  <si>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</si>
  <si>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</si>
  <si>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資料：事業所･企業統計調査結果</t>
    <phoneticPr fontId="1"/>
  </si>
  <si>
    <t>45-2 事業所数・従業者数の推移（民営）</t>
    <phoneticPr fontId="1"/>
  </si>
  <si>
    <t>A</t>
    <phoneticPr fontId="1"/>
  </si>
  <si>
    <t>B</t>
    <phoneticPr fontId="1"/>
  </si>
  <si>
    <t>C</t>
    <phoneticPr fontId="1"/>
  </si>
  <si>
    <t>建設業</t>
    <phoneticPr fontId="1"/>
  </si>
  <si>
    <t>製造業</t>
    <phoneticPr fontId="1"/>
  </si>
  <si>
    <t>電気･ガス･熱供給・水道業</t>
    <phoneticPr fontId="1"/>
  </si>
  <si>
    <t>Q</t>
    <phoneticPr fontId="1"/>
  </si>
  <si>
    <t>R</t>
    <phoneticPr fontId="1"/>
  </si>
  <si>
    <t>資料：経済センサス-基礎調査,経済センサス‐活動調査</t>
    <rPh sb="0" eb="2">
      <t>シリョウ</t>
    </rPh>
    <rPh sb="3" eb="5">
      <t>ケイザイ</t>
    </rPh>
    <rPh sb="10" eb="12">
      <t>キソ</t>
    </rPh>
    <rPh sb="12" eb="14">
      <t>チョウサ</t>
    </rPh>
    <rPh sb="15" eb="17">
      <t>ケイザイ</t>
    </rPh>
    <rPh sb="22" eb="24">
      <t>カツドウ</t>
    </rPh>
    <rPh sb="24" eb="26">
      <t>チョウサ</t>
    </rPh>
    <phoneticPr fontId="1"/>
  </si>
  <si>
    <t>35農地転用状況</t>
    <rPh sb="2" eb="4">
      <t>ノウチ</t>
    </rPh>
    <rPh sb="4" eb="6">
      <t>テンヨウ</t>
    </rPh>
    <rPh sb="6" eb="8">
      <t>ジョウキョウ</t>
    </rPh>
    <phoneticPr fontId="4"/>
  </si>
  <si>
    <t>そば</t>
    <phoneticPr fontId="1"/>
  </si>
  <si>
    <t>316人</t>
    <rPh sb="3" eb="4">
      <t>ニン</t>
    </rPh>
    <phoneticPr fontId="22"/>
  </si>
  <si>
    <t>1388日</t>
    <rPh sb="4" eb="5">
      <t>ニチ</t>
    </rPh>
    <phoneticPr fontId="22"/>
  </si>
  <si>
    <t>資料：農業課</t>
    <rPh sb="0" eb="2">
      <t>シリョウ</t>
    </rPh>
    <rPh sb="3" eb="5">
      <t>ノウギョウ</t>
    </rPh>
    <rPh sb="5" eb="6">
      <t>カ</t>
    </rPh>
    <phoneticPr fontId="22"/>
  </si>
  <si>
    <t>内その他収入額（修理料収入額除く）</t>
    <rPh sb="0" eb="1">
      <t>ウチ</t>
    </rPh>
    <rPh sb="3" eb="4">
      <t>タ</t>
    </rPh>
    <rPh sb="4" eb="6">
      <t>シュウニュウ</t>
    </rPh>
    <rPh sb="6" eb="7">
      <t>ガク</t>
    </rPh>
    <rPh sb="8" eb="10">
      <t>シュウリ</t>
    </rPh>
    <rPh sb="10" eb="11">
      <t>リョウ</t>
    </rPh>
    <rPh sb="11" eb="13">
      <t>シュウニュウ</t>
    </rPh>
    <rPh sb="13" eb="14">
      <t>ガク</t>
    </rPh>
    <rPh sb="14" eb="15">
      <t>ノゾ</t>
    </rPh>
    <phoneticPr fontId="1"/>
  </si>
  <si>
    <t>31(1)</t>
    <phoneticPr fontId="22"/>
  </si>
  <si>
    <t>※事業所・企業統計調査とは調査手法の異なる点があるため、45-1データと時系列比較をせず、別掲とした。</t>
    <rPh sb="1" eb="4">
      <t>ジギョウショ</t>
    </rPh>
    <rPh sb="5" eb="7">
      <t>キギョウ</t>
    </rPh>
    <rPh sb="7" eb="9">
      <t>トウケイ</t>
    </rPh>
    <rPh sb="9" eb="11">
      <t>チョウサ</t>
    </rPh>
    <rPh sb="13" eb="15">
      <t>チョウサ</t>
    </rPh>
    <rPh sb="15" eb="17">
      <t>シュホウ</t>
    </rPh>
    <rPh sb="18" eb="19">
      <t>コト</t>
    </rPh>
    <rPh sb="21" eb="22">
      <t>テン</t>
    </rPh>
    <phoneticPr fontId="1"/>
  </si>
  <si>
    <t>資料：産業振興課金融政策係</t>
    <rPh sb="12" eb="13">
      <t>カカリ</t>
    </rPh>
    <phoneticPr fontId="1"/>
  </si>
  <si>
    <t>※平成25年以降の池数については総数のみ</t>
    <rPh sb="1" eb="3">
      <t>ヘイセイ</t>
    </rPh>
    <rPh sb="5" eb="6">
      <t>ネン</t>
    </rPh>
    <rPh sb="6" eb="8">
      <t>イコウ</t>
    </rPh>
    <rPh sb="9" eb="10">
      <t>イケ</t>
    </rPh>
    <rPh sb="10" eb="11">
      <t>スウ</t>
    </rPh>
    <rPh sb="16" eb="18">
      <t>ソウスウ</t>
    </rPh>
    <phoneticPr fontId="4"/>
  </si>
  <si>
    <t>目 次</t>
    <rPh sb="0" eb="1">
      <t>メ</t>
    </rPh>
    <rPh sb="2" eb="3">
      <t>ツギ</t>
    </rPh>
    <phoneticPr fontId="15"/>
  </si>
  <si>
    <t>目　次</t>
    <rPh sb="0" eb="1">
      <t>メ</t>
    </rPh>
    <rPh sb="2" eb="3">
      <t>ツギ</t>
    </rPh>
    <phoneticPr fontId="15"/>
  </si>
  <si>
    <t>目　次</t>
    <rPh sb="0" eb="1">
      <t>メ</t>
    </rPh>
    <rPh sb="2" eb="3">
      <t>ツギ</t>
    </rPh>
    <phoneticPr fontId="22"/>
  </si>
  <si>
    <t>目　次</t>
    <rPh sb="0" eb="1">
      <t>メ</t>
    </rPh>
    <rPh sb="2" eb="3">
      <t>ツギ</t>
    </rPh>
    <phoneticPr fontId="1"/>
  </si>
  <si>
    <t>構成比（％）</t>
    <rPh sb="0" eb="3">
      <t>コウセイヒ</t>
    </rPh>
    <phoneticPr fontId="1"/>
  </si>
  <si>
    <t>主業</t>
    <rPh sb="0" eb="2">
      <t>シュギョウ</t>
    </rPh>
    <phoneticPr fontId="1"/>
  </si>
  <si>
    <t>凖主業</t>
    <rPh sb="0" eb="1">
      <t>ジュン</t>
    </rPh>
    <rPh sb="1" eb="3">
      <t>シュギョウ</t>
    </rPh>
    <phoneticPr fontId="1"/>
  </si>
  <si>
    <t>副業的</t>
    <rPh sb="0" eb="3">
      <t>フクギョウテキ</t>
    </rPh>
    <phoneticPr fontId="1"/>
  </si>
  <si>
    <t>50万円
未満</t>
    <phoneticPr fontId="1"/>
  </si>
  <si>
    <t>※令和2年からは区分が100～300、500～1,000、1,000～3,000万円となっている。</t>
    <rPh sb="1" eb="3">
      <t>レイワ</t>
    </rPh>
    <rPh sb="4" eb="5">
      <t>ネン</t>
    </rPh>
    <rPh sb="8" eb="10">
      <t>クブン</t>
    </rPh>
    <rPh sb="40" eb="42">
      <t>マンエン</t>
    </rPh>
    <phoneticPr fontId="1"/>
  </si>
  <si>
    <t>※農業用機械の保有台数は令和2年農林業センサスから調査項目が廃止された。</t>
    <rPh sb="1" eb="4">
      <t>ノウギョウヨウ</t>
    </rPh>
    <rPh sb="4" eb="6">
      <t>キカイ</t>
    </rPh>
    <rPh sb="7" eb="9">
      <t>ホユウ</t>
    </rPh>
    <rPh sb="9" eb="11">
      <t>ダイスウ</t>
    </rPh>
    <rPh sb="12" eb="14">
      <t>レイワ</t>
    </rPh>
    <rPh sb="15" eb="16">
      <t>ネン</t>
    </rPh>
    <rPh sb="16" eb="19">
      <t>ノウリンギョウ</t>
    </rPh>
    <rPh sb="25" eb="27">
      <t>チョウサ</t>
    </rPh>
    <rPh sb="27" eb="29">
      <t>コウモク</t>
    </rPh>
    <rPh sb="30" eb="32">
      <t>ハイシ</t>
    </rPh>
    <phoneticPr fontId="1"/>
  </si>
  <si>
    <t>資料：2020年工業統計調査</t>
    <rPh sb="0" eb="2">
      <t>シリョウ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1"/>
  </si>
  <si>
    <t>主副業別経営体数</t>
    <rPh sb="0" eb="1">
      <t>シュ</t>
    </rPh>
    <rPh sb="1" eb="3">
      <t>フクギョウ</t>
    </rPh>
    <rPh sb="3" eb="4">
      <t>ベツ</t>
    </rPh>
    <rPh sb="4" eb="7">
      <t>ケイエイタイ</t>
    </rPh>
    <rPh sb="7" eb="8">
      <t>スウ</t>
    </rPh>
    <phoneticPr fontId="15"/>
  </si>
  <si>
    <t>計</t>
    <rPh sb="0" eb="1">
      <t>ケイ</t>
    </rPh>
    <phoneticPr fontId="15"/>
  </si>
  <si>
    <t>樹園地</t>
    <phoneticPr fontId="15"/>
  </si>
  <si>
    <t>面積</t>
    <rPh sb="0" eb="2">
      <t>メンセキ</t>
    </rPh>
    <phoneticPr fontId="15"/>
  </si>
  <si>
    <t>※令和2年農林業センサスから「専業・兼業別」の調査項目が廃止された</t>
    <rPh sb="1" eb="3">
      <t>レイワ</t>
    </rPh>
    <rPh sb="4" eb="5">
      <t>ネン</t>
    </rPh>
    <rPh sb="5" eb="8">
      <t>ノウリンギョウ</t>
    </rPh>
    <rPh sb="15" eb="17">
      <t>センギョウ</t>
    </rPh>
    <rPh sb="18" eb="20">
      <t>ケンギョウ</t>
    </rPh>
    <rPh sb="20" eb="21">
      <t>ベツ</t>
    </rPh>
    <rPh sb="23" eb="25">
      <t>チョウサ</t>
    </rPh>
    <rPh sb="25" eb="27">
      <t>コウモク</t>
    </rPh>
    <rPh sb="28" eb="30">
      <t>ハイシ</t>
    </rPh>
    <phoneticPr fontId="1"/>
  </si>
  <si>
    <t>※令和2年農林業センサスから「耕作放棄地面積」の調査項目が廃止された（農業委員会による荒廃農地面積の調査で代替）</t>
    <rPh sb="1" eb="3">
      <t>レイワ</t>
    </rPh>
    <rPh sb="4" eb="5">
      <t>ネン</t>
    </rPh>
    <rPh sb="5" eb="8">
      <t>ノウリンギョウ</t>
    </rPh>
    <rPh sb="15" eb="17">
      <t>コウサク</t>
    </rPh>
    <rPh sb="17" eb="19">
      <t>ホウキ</t>
    </rPh>
    <rPh sb="19" eb="20">
      <t>チ</t>
    </rPh>
    <rPh sb="20" eb="22">
      <t>メンセキ</t>
    </rPh>
    <rPh sb="24" eb="26">
      <t>チョウサ</t>
    </rPh>
    <rPh sb="26" eb="28">
      <t>コウモク</t>
    </rPh>
    <rPh sb="29" eb="31">
      <t>ハイシ</t>
    </rPh>
    <rPh sb="50" eb="52">
      <t>チョウサ</t>
    </rPh>
    <rPh sb="53" eb="55">
      <t>ダイタイ</t>
    </rPh>
    <phoneticPr fontId="1"/>
  </si>
  <si>
    <t>※令和2年農林業センサスから畑の「普通畑」、「飼料用作物だけを作った田」の集計項目が廃止された。</t>
    <rPh sb="1" eb="3">
      <t>レイワ</t>
    </rPh>
    <rPh sb="4" eb="5">
      <t>ネン</t>
    </rPh>
    <rPh sb="5" eb="8">
      <t>ノウリンギョウ</t>
    </rPh>
    <rPh sb="14" eb="15">
      <t>ハタケ</t>
    </rPh>
    <rPh sb="17" eb="19">
      <t>フツウ</t>
    </rPh>
    <rPh sb="19" eb="20">
      <t>バタケ</t>
    </rPh>
    <rPh sb="23" eb="26">
      <t>シリョウヨウ</t>
    </rPh>
    <rPh sb="26" eb="28">
      <t>サクモツ</t>
    </rPh>
    <rPh sb="31" eb="32">
      <t>ツク</t>
    </rPh>
    <rPh sb="34" eb="35">
      <t>タ</t>
    </rPh>
    <rPh sb="37" eb="39">
      <t>シュウケイ</t>
    </rPh>
    <rPh sb="39" eb="41">
      <t>コウモク</t>
    </rPh>
    <rPh sb="42" eb="44">
      <t>ハイシ</t>
    </rPh>
    <phoneticPr fontId="1"/>
  </si>
  <si>
    <t>※令和2年農林業センサスから樹園地の栽培品目の集計項目が廃止された</t>
    <rPh sb="1" eb="3">
      <t>レイワ</t>
    </rPh>
    <rPh sb="4" eb="5">
      <t>ネン</t>
    </rPh>
    <rPh sb="5" eb="8">
      <t>ノウリンギョウ</t>
    </rPh>
    <rPh sb="14" eb="17">
      <t>ジュエンチ</t>
    </rPh>
    <rPh sb="18" eb="20">
      <t>サイバイ</t>
    </rPh>
    <rPh sb="20" eb="22">
      <t>ヒンモク</t>
    </rPh>
    <rPh sb="23" eb="25">
      <t>シュウケイ</t>
    </rPh>
    <rPh sb="25" eb="27">
      <t>コウモク</t>
    </rPh>
    <rPh sb="28" eb="30">
      <t>ハイシ</t>
    </rPh>
    <phoneticPr fontId="1"/>
  </si>
  <si>
    <t>公私有林</t>
    <rPh sb="0" eb="1">
      <t>オオヤケ</t>
    </rPh>
    <rPh sb="1" eb="2">
      <t>ワタクシ</t>
    </rPh>
    <rPh sb="3" eb="4">
      <t>ハヤシ</t>
    </rPh>
    <phoneticPr fontId="2"/>
  </si>
  <si>
    <t>　令和3年9月（単位　ｈａ）</t>
    <rPh sb="1" eb="3">
      <t>レイワ</t>
    </rPh>
    <rPh sb="4" eb="5">
      <t>ネン</t>
    </rPh>
    <rPh sb="8" eb="10">
      <t>タンイ</t>
    </rPh>
    <phoneticPr fontId="2"/>
  </si>
  <si>
    <t>令和2年度末</t>
    <rPh sb="0" eb="2">
      <t>レイワ</t>
    </rPh>
    <rPh sb="3" eb="4">
      <t>ネン</t>
    </rPh>
    <phoneticPr fontId="1"/>
  </si>
  <si>
    <t>0人</t>
    <rPh sb="1" eb="2">
      <t>ニン</t>
    </rPh>
    <phoneticPr fontId="22"/>
  </si>
  <si>
    <t>0日</t>
    <rPh sb="1" eb="2">
      <t>ニチ</t>
    </rPh>
    <phoneticPr fontId="22"/>
  </si>
  <si>
    <t>資　金　名</t>
    <phoneticPr fontId="1"/>
  </si>
  <si>
    <t>31(1)</t>
    <phoneticPr fontId="1"/>
  </si>
  <si>
    <t>新製品開発・先端機器整備資金</t>
    <rPh sb="0" eb="3">
      <t>シンセイヒン</t>
    </rPh>
    <rPh sb="3" eb="5">
      <t>カイハツ</t>
    </rPh>
    <rPh sb="6" eb="8">
      <t>センタン</t>
    </rPh>
    <rPh sb="8" eb="10">
      <t>キキ</t>
    </rPh>
    <rPh sb="10" eb="12">
      <t>セイビ</t>
    </rPh>
    <rPh sb="12" eb="14">
      <t>シキン</t>
    </rPh>
    <phoneticPr fontId="1"/>
  </si>
  <si>
    <t>新型コロナウイルス対策</t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</si>
  <si>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</si>
  <si>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3,505（頭）</t>
    <rPh sb="6" eb="7">
      <t>トウ</t>
    </rPh>
    <phoneticPr fontId="1"/>
  </si>
  <si>
    <t>2,334（頭）</t>
    <rPh sb="6" eb="7">
      <t>トウ</t>
    </rPh>
    <phoneticPr fontId="1"/>
  </si>
  <si>
    <r>
      <rPr>
        <sz val="11"/>
        <rFont val="ＭＳ Ｐ明朝"/>
        <family val="1"/>
        <charset val="128"/>
      </rPr>
      <t>共済金額</t>
    </r>
    <r>
      <rPr>
        <sz val="6"/>
        <rFont val="ＭＳ Ｐ明朝"/>
        <family val="1"/>
        <charset val="128"/>
      </rPr>
      <t>（千円）</t>
    </r>
  </si>
  <si>
    <t>1,869（件）</t>
    <rPh sb="6" eb="7">
      <t>ケン</t>
    </rPh>
    <phoneticPr fontId="1"/>
  </si>
  <si>
    <r>
      <rPr>
        <sz val="11"/>
        <rFont val="ＭＳ Ｐ明朝"/>
        <family val="1"/>
        <charset val="128"/>
      </rPr>
      <t>共済支払金</t>
    </r>
    <r>
      <rPr>
        <sz val="6"/>
        <rFont val="ＭＳ Ｐ明朝"/>
        <family val="1"/>
        <charset val="128"/>
      </rPr>
      <t>（千円）</t>
    </r>
  </si>
  <si>
    <r>
      <rPr>
        <sz val="11"/>
        <rFont val="ＭＳ Ｐ明朝"/>
        <family val="1"/>
        <charset val="128"/>
      </rPr>
      <t>被害率</t>
    </r>
    <r>
      <rPr>
        <sz val="6"/>
        <rFont val="ＭＳ Ｐ明朝"/>
        <family val="1"/>
        <charset val="128"/>
      </rPr>
      <t>（％）</t>
    </r>
  </si>
  <si>
    <t>31(1)</t>
    <phoneticPr fontId="9"/>
  </si>
  <si>
    <t>資料：商業観光課</t>
    <rPh sb="0" eb="2">
      <t>シリョウ</t>
    </rPh>
    <rPh sb="3" eb="5">
      <t>ショウギョウ</t>
    </rPh>
    <rPh sb="5" eb="8">
      <t>カンコウカ</t>
    </rPh>
    <phoneticPr fontId="9"/>
  </si>
  <si>
    <r>
      <t>31</t>
    </r>
    <r>
      <rPr>
        <sz val="9"/>
        <rFont val="ＭＳ Ｐ明朝"/>
        <family val="1"/>
        <charset val="128"/>
      </rPr>
      <t>(1)</t>
    </r>
    <phoneticPr fontId="1"/>
  </si>
  <si>
    <t>資料：商業観光課</t>
    <rPh sb="3" eb="5">
      <t>ショウギョウ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</si>
</sst>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76" formatCode="#,##0;&quot;△ &quot;#,##0"/>
    <numFmt numFmtId="177" formatCode="#,##0;[Red]\-#,##0;\-"/>
    <numFmt numFmtId="178" formatCode="#,##0;[Red]\(#,##0\);\-"/>
    <numFmt numFmtId="179" formatCode="#,##0.00;[Red]\(#,##0.00\);\-"/>
    <numFmt numFmtId="180" formatCode="#,##0.0;[Red]\-#,##0.0"/>
    <numFmt numFmtId="181" formatCode="#,##0.0;[Red]\(#,##0.0\);\-"/>
    <numFmt numFmtId="182" formatCode="###\ ###\ ###\ ###\ ###\ ###\ ##0"/>
    <numFmt numFmtId="183" formatCode="#,##0&quot;(a)&quot;"/>
    <numFmt numFmtId="184" formatCode="#,##0&quot;(頭)&quot;"/>
    <numFmt numFmtId="185" formatCode="#,##0&quot;(件)&quot;"/>
    <numFmt numFmtId="186" formatCode="#,##0&quot;(kg)&quot;"/>
    <numFmt numFmtId="187" formatCode="0.00_);[Red]\(0.00\)"/>
    <numFmt numFmtId="188" formatCode="#,##0&quot;(箱)&quot;"/>
    <numFmt numFmtId="189" formatCode="#,##0&quot;(棟)&quot;"/>
    <numFmt numFmtId="190" formatCode="0.00_ "/>
    <numFmt numFmtId="191" formatCode="#,##0.00_ ;[Red]\-#,##0.00\ "/>
    <numFmt numFmtId="192" formatCode="General&quot;人&quot;\ "/>
    <numFmt numFmtId="193" formatCode="General&quot;％&quot;"/>
    <numFmt numFmtId="194" formatCode="General&quot;人&quot;"/>
    <numFmt numFmtId="195" formatCode="General&quot;日&quot;"/>
    <numFmt numFmtId="196" formatCode="0.0_ "/>
    <numFmt numFmtId="197" formatCode="#,##0;&quot;▲ &quot;#,##0"/>
    <numFmt numFmtId="198" formatCode="#,##0_);[Red]\(#,##0\)"/>
    <numFmt numFmtId="199" formatCode="#,##0&quot;(台)&quot;"/>
    <numFmt numFmtId="200" formatCode="0.0%"/>
    <numFmt numFmtId="201" formatCode="#,##0.0_ ;[Red]\-#,##0.0\ "/>
    <numFmt numFmtId="202" formatCode="#,##0_ ;[Red]\-#,##0\ 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rgb="FF00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0"/>
      <color theme="1"/>
      <name val="HGP創英角ｺﾞｼｯｸUB"/>
      <family val="3"/>
      <charset val="128"/>
    </font>
    <font>
      <u/>
      <sz val="13"/>
      <color theme="10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</borders>
  <cellStyleXfs count="11">
    <xf numFmtId="0" fontId="0" fillId="0" borderId="0">
      <alignment vertical="center"/>
    </xf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" fillId="0" borderId="0"/>
    <xf numFmtId="0" fontId="18" fillId="0" borderId="0">
      <alignment vertical="center"/>
    </xf>
    <xf numFmtId="0" fontId="11" fillId="0" borderId="0"/>
    <xf numFmtId="38" fontId="2" fillId="0" borderId="0" applyBorder="0" applyProtection="0"/>
    <xf numFmtId="9" fontId="2" fillId="0" borderId="0" applyBorder="0" applyProtection="0"/>
    <xf numFmtId="9" fontId="18" fillId="0" borderId="0" applyFont="0" applyFill="0" applyBorder="0" applyAlignment="0" applyProtection="0">
      <alignment vertical="center"/>
    </xf>
  </cellStyleXfs>
  <cellXfs count="609">
    <xf numFmtId="0" fontId="0" fillId="0" borderId="0" xfId="0">
      <alignment vertical="center"/>
    </xf>
    <xf numFmtId="176" fontId="3" fillId="0" borderId="1" xfId="3" applyNumberFormat="1" applyFont="1" applyBorder="1"/>
    <xf numFmtId="38" fontId="5" fillId="0" borderId="1" xfId="3" applyFont="1" applyBorder="1"/>
    <xf numFmtId="38" fontId="5" fillId="0" borderId="1" xfId="3" applyFont="1" applyBorder="1" applyAlignment="1">
      <alignment horizontal="right"/>
    </xf>
    <xf numFmtId="38" fontId="5" fillId="0" borderId="0" xfId="3" applyFont="1"/>
    <xf numFmtId="38" fontId="6" fillId="0" borderId="2" xfId="3" applyFont="1" applyFill="1" applyBorder="1" applyAlignment="1">
      <alignment horizontal="centerContinuous" vertical="center"/>
    </xf>
    <xf numFmtId="38" fontId="6" fillId="0" borderId="3" xfId="3" applyFont="1" applyFill="1" applyBorder="1" applyAlignment="1">
      <alignment horizontal="centerContinuous" vertical="center"/>
    </xf>
    <xf numFmtId="38" fontId="6" fillId="0" borderId="0" xfId="3" applyFont="1" applyFill="1"/>
    <xf numFmtId="38" fontId="6" fillId="0" borderId="5" xfId="3" applyFont="1" applyFill="1" applyBorder="1" applyAlignment="1">
      <alignment horizontal="centerContinuous" vertical="center"/>
    </xf>
    <xf numFmtId="38" fontId="6" fillId="0" borderId="6" xfId="3" applyFont="1" applyFill="1" applyBorder="1" applyAlignment="1">
      <alignment horizontal="centerContinuous" vertical="center"/>
    </xf>
    <xf numFmtId="38" fontId="6" fillId="0" borderId="7" xfId="3" applyFont="1" applyFill="1" applyBorder="1" applyAlignment="1">
      <alignment horizontal="centerContinuous" vertical="center"/>
    </xf>
    <xf numFmtId="38" fontId="6" fillId="0" borderId="9" xfId="3" applyFont="1" applyFill="1" applyBorder="1" applyAlignment="1">
      <alignment horizontal="center" vertical="center" wrapText="1"/>
    </xf>
    <xf numFmtId="38" fontId="7" fillId="0" borderId="0" xfId="3" applyFont="1"/>
    <xf numFmtId="177" fontId="5" fillId="0" borderId="0" xfId="3" applyNumberFormat="1" applyFont="1" applyFill="1" applyAlignment="1">
      <alignment horizontal="right"/>
    </xf>
    <xf numFmtId="178" fontId="5" fillId="0" borderId="0" xfId="3" applyNumberFormat="1" applyFont="1" applyFill="1" applyAlignment="1">
      <alignment horizontal="right"/>
    </xf>
    <xf numFmtId="179" fontId="2" fillId="0" borderId="0" xfId="3" applyNumberFormat="1" applyFont="1" applyFill="1" applyAlignment="1">
      <alignment horizontal="right"/>
    </xf>
    <xf numFmtId="38" fontId="2" fillId="0" borderId="0" xfId="3" applyFont="1"/>
    <xf numFmtId="176" fontId="5" fillId="0" borderId="0" xfId="3" applyNumberFormat="1" applyFont="1"/>
    <xf numFmtId="38" fontId="5" fillId="0" borderId="0" xfId="3" applyFont="1" applyFill="1"/>
    <xf numFmtId="38" fontId="5" fillId="0" borderId="0" xfId="3" applyFont="1" applyBorder="1"/>
    <xf numFmtId="38" fontId="5" fillId="0" borderId="0" xfId="3" applyFont="1" applyAlignment="1">
      <alignment horizontal="right"/>
    </xf>
    <xf numFmtId="176" fontId="6" fillId="0" borderId="0" xfId="3" applyNumberFormat="1" applyFont="1"/>
    <xf numFmtId="38" fontId="6" fillId="0" borderId="0" xfId="3" applyFont="1"/>
    <xf numFmtId="0" fontId="3" fillId="0" borderId="0" xfId="5" applyFont="1"/>
    <xf numFmtId="0" fontId="5" fillId="0" borderId="0" xfId="5" applyFont="1"/>
    <xf numFmtId="0" fontId="2" fillId="0" borderId="0" xfId="5" applyFont="1"/>
    <xf numFmtId="0" fontId="5" fillId="0" borderId="0" xfId="5" applyFont="1" applyAlignment="1">
      <alignment horizontal="right"/>
    </xf>
    <xf numFmtId="0" fontId="5" fillId="0" borderId="0" xfId="5" applyFont="1" applyFill="1" applyAlignment="1">
      <alignment wrapText="1"/>
    </xf>
    <xf numFmtId="0" fontId="5" fillId="0" borderId="0" xfId="5" applyFont="1" applyFill="1"/>
    <xf numFmtId="0" fontId="5" fillId="0" borderId="0" xfId="5" applyFont="1" applyBorder="1" applyAlignment="1">
      <alignment horizontal="center"/>
    </xf>
    <xf numFmtId="38" fontId="5" fillId="0" borderId="0" xfId="3" applyFont="1" applyBorder="1" applyAlignment="1">
      <alignment horizontal="right"/>
    </xf>
    <xf numFmtId="0" fontId="5" fillId="0" borderId="0" xfId="5" applyFont="1" applyBorder="1" applyAlignment="1">
      <alignment horizontal="right"/>
    </xf>
    <xf numFmtId="38" fontId="2" fillId="0" borderId="0" xfId="3" applyFont="1" applyBorder="1"/>
    <xf numFmtId="38" fontId="2" fillId="0" borderId="0" xfId="3" applyFont="1" applyBorder="1" applyAlignment="1">
      <alignment horizontal="right"/>
    </xf>
    <xf numFmtId="38" fontId="2" fillId="0" borderId="0" xfId="3" applyFont="1" applyFill="1" applyBorder="1"/>
    <xf numFmtId="38" fontId="2" fillId="0" borderId="0" xfId="3" applyFont="1" applyFill="1" applyBorder="1" applyAlignment="1">
      <alignment horizontal="right"/>
    </xf>
    <xf numFmtId="0" fontId="5" fillId="0" borderId="0" xfId="5" applyFont="1" applyBorder="1"/>
    <xf numFmtId="0" fontId="5" fillId="0" borderId="0" xfId="5" applyFont="1" applyFill="1" applyAlignment="1"/>
    <xf numFmtId="182" fontId="5" fillId="0" borderId="0" xfId="5" applyNumberFormat="1" applyFont="1"/>
    <xf numFmtId="38" fontId="3" fillId="0" borderId="0" xfId="3" applyFont="1"/>
    <xf numFmtId="0" fontId="20" fillId="0" borderId="0" xfId="5" applyFont="1"/>
    <xf numFmtId="0" fontId="7" fillId="0" borderId="0" xfId="5" applyFont="1"/>
    <xf numFmtId="0" fontId="5" fillId="0" borderId="0" xfId="5" applyFont="1" applyAlignment="1"/>
    <xf numFmtId="0" fontId="10" fillId="0" borderId="0" xfId="5" applyFont="1"/>
    <xf numFmtId="38" fontId="5" fillId="0" borderId="0" xfId="5" applyNumberFormat="1" applyFont="1"/>
    <xf numFmtId="0" fontId="5" fillId="0" borderId="0" xfId="5" applyFont="1" applyFill="1" applyBorder="1" applyAlignment="1">
      <alignment horizontal="center" vertical="center"/>
    </xf>
    <xf numFmtId="0" fontId="10" fillId="0" borderId="0" xfId="5" applyFont="1" applyBorder="1" applyAlignment="1">
      <alignment horizontal="center"/>
    </xf>
    <xf numFmtId="0" fontId="10" fillId="0" borderId="0" xfId="5" applyFont="1" applyBorder="1" applyAlignment="1">
      <alignment horizontal="right"/>
    </xf>
    <xf numFmtId="0" fontId="11" fillId="0" borderId="0" xfId="7" applyFont="1"/>
    <xf numFmtId="0" fontId="11" fillId="0" borderId="0" xfId="7" applyFont="1" applyFill="1"/>
    <xf numFmtId="0" fontId="12" fillId="0" borderId="0" xfId="7" applyFont="1"/>
    <xf numFmtId="0" fontId="11" fillId="0" borderId="0" xfId="7" applyFont="1" applyAlignment="1">
      <alignment vertical="top"/>
    </xf>
    <xf numFmtId="38" fontId="11" fillId="0" borderId="0" xfId="7" applyNumberFormat="1" applyFont="1"/>
    <xf numFmtId="0" fontId="2" fillId="0" borderId="0" xfId="5"/>
    <xf numFmtId="0" fontId="2" fillId="0" borderId="0" xfId="5" applyFill="1" applyAlignment="1">
      <alignment vertical="center"/>
    </xf>
    <xf numFmtId="0" fontId="13" fillId="0" borderId="0" xfId="5" applyFont="1" applyFill="1"/>
    <xf numFmtId="0" fontId="11" fillId="0" borderId="0" xfId="5" applyFont="1"/>
    <xf numFmtId="0" fontId="11" fillId="0" borderId="0" xfId="5" applyFont="1" applyBorder="1" applyAlignment="1">
      <alignment horizontal="right"/>
    </xf>
    <xf numFmtId="0" fontId="14" fillId="0" borderId="28" xfId="5" applyFont="1" applyFill="1" applyBorder="1" applyAlignment="1">
      <alignment horizontal="center" vertical="center" shrinkToFit="1"/>
    </xf>
    <xf numFmtId="38" fontId="14" fillId="0" borderId="13" xfId="3" quotePrefix="1" applyFont="1" applyFill="1" applyBorder="1" applyAlignment="1">
      <alignment horizontal="center" vertical="center" shrinkToFit="1"/>
    </xf>
    <xf numFmtId="38" fontId="14" fillId="0" borderId="21" xfId="3" applyFont="1" applyFill="1" applyBorder="1" applyAlignment="1">
      <alignment horizontal="center" vertical="center" shrinkToFit="1"/>
    </xf>
    <xf numFmtId="38" fontId="14" fillId="0" borderId="30" xfId="3" quotePrefix="1" applyFont="1" applyFill="1" applyBorder="1" applyAlignment="1">
      <alignment horizontal="center" vertical="center" shrinkToFit="1"/>
    </xf>
    <xf numFmtId="38" fontId="14" fillId="0" borderId="30" xfId="3" applyFont="1" applyFill="1" applyBorder="1" applyAlignment="1">
      <alignment horizontal="center" vertical="top" shrinkToFit="1"/>
    </xf>
    <xf numFmtId="0" fontId="14" fillId="0" borderId="9" xfId="5" applyFont="1" applyFill="1" applyBorder="1" applyAlignment="1">
      <alignment horizontal="center" vertical="center" shrinkToFit="1"/>
    </xf>
    <xf numFmtId="38" fontId="14" fillId="0" borderId="20" xfId="3" applyFont="1" applyFill="1" applyBorder="1" applyAlignment="1">
      <alignment horizontal="center" vertical="center" shrinkToFit="1"/>
    </xf>
    <xf numFmtId="38" fontId="14" fillId="0" borderId="20" xfId="3" applyFont="1" applyFill="1" applyBorder="1" applyAlignment="1">
      <alignment horizontal="center" vertical="top" shrinkToFit="1"/>
    </xf>
    <xf numFmtId="0" fontId="6" fillId="0" borderId="0" xfId="5" applyFont="1" applyBorder="1" applyAlignment="1"/>
    <xf numFmtId="0" fontId="6" fillId="0" borderId="0" xfId="5" applyFont="1"/>
    <xf numFmtId="38" fontId="18" fillId="0" borderId="0" xfId="3" applyFont="1" applyBorder="1"/>
    <xf numFmtId="38" fontId="18" fillId="0" borderId="0" xfId="3" applyFont="1" applyBorder="1" applyAlignment="1">
      <alignment horizontal="right"/>
    </xf>
    <xf numFmtId="0" fontId="21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0" xfId="5" applyFont="1" applyBorder="1" applyAlignment="1">
      <alignment horizontal="center" vertical="center" wrapText="1"/>
    </xf>
    <xf numFmtId="0" fontId="19" fillId="0" borderId="0" xfId="2" applyAlignment="1" applyProtection="1"/>
    <xf numFmtId="0" fontId="19" fillId="0" borderId="0" xfId="2" applyAlignment="1" applyProtection="1">
      <alignment vertical="center"/>
    </xf>
    <xf numFmtId="0" fontId="23" fillId="0" borderId="0" xfId="5" applyFont="1" applyAlignment="1"/>
    <xf numFmtId="0" fontId="24" fillId="0" borderId="0" xfId="5" applyFont="1" applyAlignment="1"/>
    <xf numFmtId="0" fontId="24" fillId="0" borderId="0" xfId="5" applyFont="1" applyAlignment="1">
      <alignment wrapText="1"/>
    </xf>
    <xf numFmtId="38" fontId="14" fillId="0" borderId="5" xfId="3" applyFont="1" applyFill="1" applyBorder="1" applyAlignment="1">
      <alignment horizontal="center" vertical="top" shrinkToFit="1"/>
    </xf>
    <xf numFmtId="3" fontId="20" fillId="0" borderId="0" xfId="5" applyNumberFormat="1" applyFont="1" applyBorder="1"/>
    <xf numFmtId="38" fontId="19" fillId="0" borderId="0" xfId="2" applyNumberFormat="1" applyAlignment="1" applyProtection="1"/>
    <xf numFmtId="0" fontId="5" fillId="0" borderId="0" xfId="0" applyFont="1" applyAlignment="1">
      <alignment horizontal="right"/>
    </xf>
    <xf numFmtId="38" fontId="11" fillId="0" borderId="2" xfId="0" applyNumberFormat="1" applyFont="1" applyBorder="1" applyAlignment="1">
      <alignment vertical="center"/>
    </xf>
    <xf numFmtId="38" fontId="11" fillId="0" borderId="0" xfId="0" applyNumberFormat="1" applyFont="1" applyBorder="1" applyAlignment="1">
      <alignment vertical="center"/>
    </xf>
    <xf numFmtId="38" fontId="11" fillId="0" borderId="17" xfId="0" applyNumberFormat="1" applyFont="1" applyBorder="1" applyAlignment="1">
      <alignment vertical="center"/>
    </xf>
    <xf numFmtId="38" fontId="11" fillId="0" borderId="1" xfId="0" applyNumberFormat="1" applyFont="1" applyBorder="1" applyAlignment="1">
      <alignment vertical="center"/>
    </xf>
    <xf numFmtId="38" fontId="14" fillId="0" borderId="13" xfId="3" applyFont="1" applyFill="1" applyBorder="1" applyAlignment="1">
      <alignment horizontal="center" vertical="center" shrinkToFit="1"/>
    </xf>
    <xf numFmtId="38" fontId="14" fillId="0" borderId="30" xfId="3" applyFont="1" applyFill="1" applyBorder="1" applyAlignment="1">
      <alignment horizontal="center" vertical="center" shrinkToFit="1"/>
    </xf>
    <xf numFmtId="38" fontId="19" fillId="0" borderId="0" xfId="2" applyNumberFormat="1" applyFont="1" applyAlignment="1" applyProtection="1">
      <alignment horizontal="left"/>
    </xf>
    <xf numFmtId="0" fontId="19" fillId="0" borderId="0" xfId="2" applyAlignment="1" applyProtection="1">
      <alignment horizontal="left"/>
    </xf>
    <xf numFmtId="38" fontId="19" fillId="0" borderId="0" xfId="2" applyNumberFormat="1" applyAlignment="1" applyProtection="1">
      <alignment horizontal="left"/>
    </xf>
    <xf numFmtId="38" fontId="11" fillId="0" borderId="0" xfId="3" applyFont="1" applyAlignment="1">
      <alignment horizontal="right"/>
    </xf>
    <xf numFmtId="0" fontId="11" fillId="0" borderId="0" xfId="5" applyFont="1" applyAlignment="1">
      <alignment horizontal="right"/>
    </xf>
    <xf numFmtId="0" fontId="11" fillId="0" borderId="11" xfId="5" applyFont="1" applyBorder="1" applyAlignment="1">
      <alignment horizontal="center"/>
    </xf>
    <xf numFmtId="38" fontId="11" fillId="0" borderId="0" xfId="3" applyFont="1" applyBorder="1"/>
    <xf numFmtId="38" fontId="12" fillId="0" borderId="1" xfId="3" applyFont="1" applyBorder="1"/>
    <xf numFmtId="177" fontId="11" fillId="0" borderId="0" xfId="3" applyNumberFormat="1" applyFont="1" applyAlignment="1">
      <alignment horizontal="right"/>
    </xf>
    <xf numFmtId="177" fontId="11" fillId="0" borderId="1" xfId="3" applyNumberFormat="1" applyFont="1" applyBorder="1" applyAlignment="1">
      <alignment horizontal="right"/>
    </xf>
    <xf numFmtId="177" fontId="12" fillId="0" borderId="1" xfId="3" applyNumberFormat="1" applyFont="1" applyBorder="1" applyAlignment="1">
      <alignment horizontal="right"/>
    </xf>
    <xf numFmtId="38" fontId="11" fillId="0" borderId="2" xfId="3" applyFont="1" applyBorder="1"/>
    <xf numFmtId="38" fontId="11" fillId="0" borderId="0" xfId="3" applyFont="1" applyBorder="1" applyAlignment="1">
      <alignment horizontal="right"/>
    </xf>
    <xf numFmtId="38" fontId="25" fillId="0" borderId="1" xfId="3" applyFont="1" applyBorder="1"/>
    <xf numFmtId="0" fontId="12" fillId="0" borderId="1" xfId="5" applyFont="1" applyBorder="1" applyAlignment="1">
      <alignment horizontal="right"/>
    </xf>
    <xf numFmtId="0" fontId="11" fillId="0" borderId="0" xfId="5" applyFont="1" applyBorder="1"/>
    <xf numFmtId="0" fontId="11" fillId="0" borderId="8" xfId="5" applyFont="1" applyFill="1" applyBorder="1" applyAlignment="1">
      <alignment horizontal="center" vertical="center" wrapText="1"/>
    </xf>
    <xf numFmtId="38" fontId="11" fillId="0" borderId="0" xfId="3" applyFont="1" applyFill="1" applyBorder="1" applyAlignment="1">
      <alignment horizontal="right"/>
    </xf>
    <xf numFmtId="0" fontId="11" fillId="0" borderId="5" xfId="5" applyFont="1" applyFill="1" applyBorder="1" applyAlignment="1">
      <alignment horizontal="center" vertical="center" wrapText="1"/>
    </xf>
    <xf numFmtId="38" fontId="11" fillId="0" borderId="11" xfId="3" applyFont="1" applyBorder="1" applyAlignment="1">
      <alignment horizontal="center"/>
    </xf>
    <xf numFmtId="177" fontId="11" fillId="0" borderId="0" xfId="3" applyNumberFormat="1" applyFont="1" applyBorder="1"/>
    <xf numFmtId="38" fontId="12" fillId="0" borderId="12" xfId="3" applyFont="1" applyBorder="1" applyAlignment="1">
      <alignment horizontal="center"/>
    </xf>
    <xf numFmtId="38" fontId="11" fillId="0" borderId="0" xfId="3" applyFont="1" applyFill="1" applyBorder="1" applyAlignment="1"/>
    <xf numFmtId="0" fontId="11" fillId="0" borderId="8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horizontal="center" vertical="center"/>
    </xf>
    <xf numFmtId="0" fontId="11" fillId="0" borderId="12" xfId="5" applyFont="1" applyBorder="1" applyAlignment="1">
      <alignment horizontal="center"/>
    </xf>
    <xf numFmtId="0" fontId="11" fillId="0" borderId="19" xfId="5" applyFont="1" applyBorder="1"/>
    <xf numFmtId="0" fontId="11" fillId="0" borderId="8" xfId="5" applyFont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12" fillId="0" borderId="10" xfId="5" applyFont="1" applyBorder="1" applyAlignment="1">
      <alignment horizontal="center" vertical="center"/>
    </xf>
    <xf numFmtId="0" fontId="12" fillId="0" borderId="0" xfId="5" applyFont="1" applyBorder="1" applyAlignment="1"/>
    <xf numFmtId="0" fontId="12" fillId="0" borderId="12" xfId="5" applyFont="1" applyBorder="1" applyAlignment="1">
      <alignment horizontal="center" vertical="center"/>
    </xf>
    <xf numFmtId="0" fontId="11" fillId="0" borderId="11" xfId="5" applyFont="1" applyBorder="1" applyAlignment="1">
      <alignment horizontal="distributed" vertical="center"/>
    </xf>
    <xf numFmtId="0" fontId="11" fillId="0" borderId="12" xfId="5" applyFont="1" applyBorder="1" applyAlignment="1">
      <alignment horizontal="distributed" vertical="center"/>
    </xf>
    <xf numFmtId="0" fontId="11" fillId="0" borderId="0" xfId="5" applyFont="1" applyAlignment="1"/>
    <xf numFmtId="0" fontId="26" fillId="0" borderId="0" xfId="5" applyFont="1" applyAlignment="1"/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15" xfId="5" applyFont="1" applyFill="1" applyBorder="1" applyAlignment="1">
      <alignment horizontal="centerContinuous" vertical="center"/>
    </xf>
    <xf numFmtId="0" fontId="11" fillId="0" borderId="16" xfId="5" applyFont="1" applyFill="1" applyBorder="1" applyAlignment="1">
      <alignment horizontal="centerContinuous" vertical="center"/>
    </xf>
    <xf numFmtId="0" fontId="11" fillId="0" borderId="21" xfId="5" applyFont="1" applyFill="1" applyBorder="1" applyAlignment="1">
      <alignment horizontal="center" vertical="center" wrapText="1"/>
    </xf>
    <xf numFmtId="0" fontId="11" fillId="0" borderId="22" xfId="5" applyFont="1" applyBorder="1" applyAlignment="1">
      <alignment horizontal="center"/>
    </xf>
    <xf numFmtId="38" fontId="11" fillId="0" borderId="23" xfId="3" applyFont="1" applyBorder="1"/>
    <xf numFmtId="38" fontId="11" fillId="0" borderId="24" xfId="3" applyFont="1" applyBorder="1"/>
    <xf numFmtId="38" fontId="19" fillId="0" borderId="0" xfId="2" applyNumberFormat="1" applyFont="1" applyAlignment="1" applyProtection="1">
      <alignment horizontal="center"/>
    </xf>
    <xf numFmtId="177" fontId="11" fillId="0" borderId="0" xfId="3" applyNumberFormat="1" applyFont="1" applyBorder="1" applyAlignment="1">
      <alignment horizontal="right"/>
    </xf>
    <xf numFmtId="38" fontId="11" fillId="0" borderId="38" xfId="3" applyFont="1" applyBorder="1"/>
    <xf numFmtId="177" fontId="11" fillId="0" borderId="38" xfId="3" applyNumberFormat="1" applyFont="1" applyBorder="1"/>
    <xf numFmtId="177" fontId="11" fillId="0" borderId="38" xfId="3" applyNumberFormat="1" applyFont="1" applyBorder="1" applyAlignment="1">
      <alignment horizontal="right"/>
    </xf>
    <xf numFmtId="38" fontId="11" fillId="0" borderId="25" xfId="3" applyFont="1" applyBorder="1"/>
    <xf numFmtId="177" fontId="11" fillId="0" borderId="25" xfId="3" applyNumberFormat="1" applyFont="1" applyBorder="1"/>
    <xf numFmtId="177" fontId="11" fillId="0" borderId="1" xfId="3" applyNumberFormat="1" applyFont="1" applyBorder="1"/>
    <xf numFmtId="177" fontId="11" fillId="0" borderId="25" xfId="3" applyNumberFormat="1" applyFont="1" applyBorder="1" applyAlignment="1">
      <alignment horizontal="right"/>
    </xf>
    <xf numFmtId="38" fontId="12" fillId="0" borderId="1" xfId="3" applyFont="1" applyBorder="1" applyAlignment="1">
      <alignment horizontal="right"/>
    </xf>
    <xf numFmtId="0" fontId="11" fillId="0" borderId="11" xfId="5" applyFont="1" applyBorder="1" applyAlignment="1">
      <alignment horizontal="right"/>
    </xf>
    <xf numFmtId="0" fontId="11" fillId="0" borderId="2" xfId="5" applyFont="1" applyBorder="1" applyAlignment="1">
      <alignment horizontal="right"/>
    </xf>
    <xf numFmtId="0" fontId="12" fillId="0" borderId="12" xfId="5" applyFont="1" applyBorder="1" applyAlignment="1">
      <alignment horizontal="right"/>
    </xf>
    <xf numFmtId="0" fontId="12" fillId="0" borderId="17" xfId="5" applyFont="1" applyBorder="1" applyAlignment="1">
      <alignment horizontal="right"/>
    </xf>
    <xf numFmtId="0" fontId="12" fillId="0" borderId="26" xfId="5" applyFont="1" applyFill="1" applyBorder="1" applyAlignment="1">
      <alignment horizontal="centerContinuous"/>
    </xf>
    <xf numFmtId="0" fontId="12" fillId="0" borderId="0" xfId="5" applyFont="1" applyFill="1" applyBorder="1" applyAlignment="1"/>
    <xf numFmtId="0" fontId="12" fillId="0" borderId="11" xfId="5" applyFont="1" applyFill="1" applyBorder="1" applyAlignment="1"/>
    <xf numFmtId="0" fontId="11" fillId="0" borderId="0" xfId="5" applyFont="1" applyFill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38" fontId="11" fillId="0" borderId="0" xfId="3" applyFont="1" applyFill="1" applyBorder="1" applyAlignment="1">
      <alignment vertical="center"/>
    </xf>
    <xf numFmtId="0" fontId="11" fillId="0" borderId="1" xfId="5" applyFont="1" applyBorder="1" applyAlignment="1">
      <alignment horizontal="center" vertical="center"/>
    </xf>
    <xf numFmtId="38" fontId="11" fillId="0" borderId="1" xfId="3" applyFont="1" applyFill="1" applyBorder="1" applyAlignment="1">
      <alignment vertical="center"/>
    </xf>
    <xf numFmtId="0" fontId="11" fillId="0" borderId="29" xfId="5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/>
    </xf>
    <xf numFmtId="198" fontId="11" fillId="0" borderId="0" xfId="3" applyNumberFormat="1" applyFont="1" applyBorder="1" applyAlignment="1">
      <alignment vertical="center"/>
    </xf>
    <xf numFmtId="38" fontId="27" fillId="0" borderId="0" xfId="3" applyNumberFormat="1" applyFont="1" applyBorder="1" applyAlignment="1">
      <alignment vertical="center"/>
    </xf>
    <xf numFmtId="198" fontId="11" fillId="0" borderId="2" xfId="5" applyNumberFormat="1" applyFont="1" applyBorder="1" applyAlignment="1">
      <alignment vertical="center"/>
    </xf>
    <xf numFmtId="198" fontId="11" fillId="0" borderId="0" xfId="5" applyNumberFormat="1" applyFont="1" applyBorder="1" applyAlignment="1">
      <alignment vertical="center"/>
    </xf>
    <xf numFmtId="38" fontId="11" fillId="0" borderId="0" xfId="5" applyNumberFormat="1" applyFont="1" applyBorder="1" applyAlignment="1">
      <alignment vertical="center"/>
    </xf>
    <xf numFmtId="198" fontId="11" fillId="0" borderId="2" xfId="3" applyNumberFormat="1" applyFont="1" applyBorder="1" applyAlignment="1">
      <alignment vertical="center" wrapText="1"/>
    </xf>
    <xf numFmtId="38" fontId="11" fillId="0" borderId="0" xfId="3" applyNumberFormat="1" applyFont="1" applyBorder="1" applyAlignment="1">
      <alignment vertical="center" wrapText="1"/>
    </xf>
    <xf numFmtId="38" fontId="11" fillId="0" borderId="0" xfId="3" applyNumberFormat="1" applyFont="1" applyBorder="1" applyAlignment="1">
      <alignment vertical="center"/>
    </xf>
    <xf numFmtId="198" fontId="11" fillId="0" borderId="2" xfId="3" applyNumberFormat="1" applyFont="1" applyBorder="1" applyAlignment="1">
      <alignment vertical="center"/>
    </xf>
    <xf numFmtId="198" fontId="11" fillId="0" borderId="0" xfId="3" applyNumberFormat="1" applyFont="1" applyBorder="1" applyAlignment="1">
      <alignment horizontal="right" vertical="center"/>
    </xf>
    <xf numFmtId="38" fontId="27" fillId="0" borderId="0" xfId="3" applyNumberFormat="1" applyFont="1" applyBorder="1" applyAlignment="1">
      <alignment horizontal="right" vertical="center"/>
    </xf>
    <xf numFmtId="0" fontId="11" fillId="0" borderId="12" xfId="5" applyFont="1" applyBorder="1" applyAlignment="1">
      <alignment horizontal="distributed" vertical="center" wrapText="1"/>
    </xf>
    <xf numFmtId="198" fontId="11" fillId="0" borderId="1" xfId="3" applyNumberFormat="1" applyFont="1" applyBorder="1" applyAlignment="1">
      <alignment horizontal="right" vertical="center"/>
    </xf>
    <xf numFmtId="38" fontId="27" fillId="0" borderId="1" xfId="3" applyNumberFormat="1" applyFont="1" applyBorder="1" applyAlignment="1">
      <alignment horizontal="right" vertical="center"/>
    </xf>
    <xf numFmtId="0" fontId="12" fillId="0" borderId="8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center" vertical="center"/>
    </xf>
    <xf numFmtId="0" fontId="12" fillId="0" borderId="27" xfId="5" applyFont="1" applyFill="1" applyBorder="1" applyAlignment="1">
      <alignment horizontal="center" vertical="center"/>
    </xf>
    <xf numFmtId="38" fontId="25" fillId="0" borderId="0" xfId="3" applyNumberFormat="1" applyFont="1" applyBorder="1" applyAlignment="1">
      <alignment vertical="center"/>
    </xf>
    <xf numFmtId="38" fontId="25" fillId="0" borderId="0" xfId="3" applyNumberFormat="1" applyFont="1" applyBorder="1" applyAlignment="1">
      <alignment horizontal="right" vertical="center"/>
    </xf>
    <xf numFmtId="38" fontId="12" fillId="0" borderId="0" xfId="5" applyNumberFormat="1" applyFont="1" applyBorder="1" applyAlignment="1">
      <alignment vertical="center"/>
    </xf>
    <xf numFmtId="38" fontId="12" fillId="0" borderId="0" xfId="3" applyNumberFormat="1" applyFont="1" applyBorder="1" applyAlignment="1">
      <alignment vertical="center" wrapText="1"/>
    </xf>
    <xf numFmtId="38" fontId="12" fillId="0" borderId="0" xfId="3" applyNumberFormat="1" applyFont="1" applyBorder="1" applyAlignment="1">
      <alignment vertical="center"/>
    </xf>
    <xf numFmtId="38" fontId="25" fillId="0" borderId="1" xfId="3" applyNumberFormat="1" applyFont="1" applyBorder="1" applyAlignment="1">
      <alignment horizontal="right" vertical="center"/>
    </xf>
    <xf numFmtId="38" fontId="11" fillId="0" borderId="8" xfId="3" applyFont="1" applyFill="1" applyBorder="1" applyAlignment="1">
      <alignment horizontal="center" vertical="center"/>
    </xf>
    <xf numFmtId="38" fontId="11" fillId="0" borderId="5" xfId="3" applyFont="1" applyFill="1" applyBorder="1" applyAlignment="1">
      <alignment horizontal="center" vertical="center"/>
    </xf>
    <xf numFmtId="38" fontId="11" fillId="0" borderId="0" xfId="3" applyNumberFormat="1" applyFont="1" applyBorder="1"/>
    <xf numFmtId="38" fontId="12" fillId="0" borderId="1" xfId="3" applyFont="1" applyFill="1" applyBorder="1" applyAlignment="1">
      <alignment horizontal="right"/>
    </xf>
    <xf numFmtId="0" fontId="11" fillId="0" borderId="26" xfId="5" applyFont="1" applyFill="1" applyBorder="1" applyAlignment="1">
      <alignment vertical="center"/>
    </xf>
    <xf numFmtId="0" fontId="11" fillId="0" borderId="4" xfId="5" applyFont="1" applyFill="1" applyBorder="1" applyAlignment="1">
      <alignment horizontal="centerContinuous" vertical="center"/>
    </xf>
    <xf numFmtId="0" fontId="11" fillId="0" borderId="26" xfId="5" applyFont="1" applyFill="1" applyBorder="1" applyAlignment="1">
      <alignment horizontal="centerContinuous" vertical="center"/>
    </xf>
    <xf numFmtId="0" fontId="11" fillId="0" borderId="28" xfId="5" applyFont="1" applyFill="1" applyBorder="1" applyAlignment="1">
      <alignment horizontal="centerContinuous" vertical="center"/>
    </xf>
    <xf numFmtId="0" fontId="11" fillId="0" borderId="0" xfId="5" applyFont="1" applyFill="1" applyBorder="1" applyAlignment="1">
      <alignment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right" vertical="center"/>
    </xf>
    <xf numFmtId="0" fontId="11" fillId="0" borderId="0" xfId="5" applyFont="1" applyFill="1" applyBorder="1" applyAlignment="1">
      <alignment horizontal="right" vertical="center"/>
    </xf>
    <xf numFmtId="0" fontId="11" fillId="0" borderId="27" xfId="5" applyFont="1" applyFill="1" applyBorder="1" applyAlignment="1">
      <alignment vertical="center"/>
    </xf>
    <xf numFmtId="0" fontId="11" fillId="0" borderId="27" xfId="5" applyFont="1" applyFill="1" applyBorder="1" applyAlignment="1">
      <alignment horizontal="right" vertical="center"/>
    </xf>
    <xf numFmtId="0" fontId="11" fillId="0" borderId="10" xfId="5" applyFont="1" applyFill="1" applyBorder="1" applyAlignment="1">
      <alignment horizontal="center" vertical="center"/>
    </xf>
    <xf numFmtId="38" fontId="12" fillId="0" borderId="2" xfId="3" applyFont="1" applyBorder="1"/>
    <xf numFmtId="196" fontId="12" fillId="0" borderId="0" xfId="5" applyNumberFormat="1" applyFont="1" applyBorder="1"/>
    <xf numFmtId="38" fontId="12" fillId="0" borderId="0" xfId="3" applyFont="1" applyBorder="1"/>
    <xf numFmtId="38" fontId="12" fillId="0" borderId="0" xfId="3" applyFont="1" applyFill="1" applyBorder="1"/>
    <xf numFmtId="196" fontId="12" fillId="0" borderId="11" xfId="5" applyNumberFormat="1" applyFont="1" applyBorder="1"/>
    <xf numFmtId="0" fontId="12" fillId="0" borderId="0" xfId="5" applyFont="1" applyBorder="1" applyAlignment="1">
      <alignment horizontal="distributed"/>
    </xf>
    <xf numFmtId="0" fontId="12" fillId="0" borderId="11" xfId="5" applyFont="1" applyBorder="1" applyAlignment="1">
      <alignment horizontal="distributed"/>
    </xf>
    <xf numFmtId="0" fontId="11" fillId="0" borderId="0" xfId="5" applyFont="1" applyBorder="1" applyAlignment="1">
      <alignment horizontal="distributed"/>
    </xf>
    <xf numFmtId="196" fontId="11" fillId="0" borderId="0" xfId="5" applyNumberFormat="1" applyFont="1" applyBorder="1"/>
    <xf numFmtId="196" fontId="11" fillId="0" borderId="11" xfId="5" applyNumberFormat="1" applyFont="1" applyBorder="1" applyAlignment="1">
      <alignment horizontal="right"/>
    </xf>
    <xf numFmtId="196" fontId="11" fillId="0" borderId="11" xfId="5" applyNumberFormat="1" applyFont="1" applyBorder="1"/>
    <xf numFmtId="38" fontId="11" fillId="0" borderId="0" xfId="3" applyFont="1" applyFill="1" applyBorder="1"/>
    <xf numFmtId="0" fontId="11" fillId="0" borderId="1" xfId="5" applyFont="1" applyBorder="1" applyAlignment="1">
      <alignment horizontal="distributed"/>
    </xf>
    <xf numFmtId="38" fontId="11" fillId="0" borderId="17" xfId="3" applyFont="1" applyBorder="1"/>
    <xf numFmtId="196" fontId="11" fillId="0" borderId="1" xfId="5" applyNumberFormat="1" applyFont="1" applyBorder="1"/>
    <xf numFmtId="38" fontId="11" fillId="0" borderId="1" xfId="3" applyFont="1" applyBorder="1"/>
    <xf numFmtId="38" fontId="11" fillId="0" borderId="1" xfId="3" applyFont="1" applyFill="1" applyBorder="1"/>
    <xf numFmtId="196" fontId="11" fillId="0" borderId="12" xfId="5" applyNumberFormat="1" applyFont="1" applyBorder="1"/>
    <xf numFmtId="0" fontId="14" fillId="0" borderId="11" xfId="5" applyFont="1" applyFill="1" applyBorder="1" applyAlignment="1">
      <alignment horizontal="center" vertical="center" shrinkToFit="1"/>
    </xf>
    <xf numFmtId="0" fontId="14" fillId="0" borderId="11" xfId="5" applyFont="1" applyFill="1" applyBorder="1" applyAlignment="1">
      <alignment horizontal="center" shrinkToFit="1"/>
    </xf>
    <xf numFmtId="0" fontId="14" fillId="0" borderId="12" xfId="5" applyFont="1" applyFill="1" applyBorder="1" applyAlignment="1">
      <alignment horizontal="center" shrinkToFit="1"/>
    </xf>
    <xf numFmtId="197" fontId="14" fillId="0" borderId="0" xfId="0" applyNumberFormat="1" applyFont="1" applyFill="1" applyBorder="1" applyAlignment="1">
      <alignment horizontal="right" vertical="center" shrinkToFit="1"/>
    </xf>
    <xf numFmtId="197" fontId="14" fillId="0" borderId="1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right"/>
    </xf>
    <xf numFmtId="0" fontId="30" fillId="0" borderId="0" xfId="0" applyFont="1">
      <alignment vertical="center"/>
    </xf>
    <xf numFmtId="0" fontId="29" fillId="0" borderId="0" xfId="2" applyFont="1" applyAlignment="1" applyProtection="1">
      <alignment vertical="center"/>
    </xf>
    <xf numFmtId="38" fontId="6" fillId="0" borderId="5" xfId="3" applyFont="1" applyFill="1" applyBorder="1" applyAlignment="1">
      <alignment horizontal="center" vertical="center" wrapText="1"/>
    </xf>
    <xf numFmtId="38" fontId="6" fillId="0" borderId="8" xfId="3" applyFont="1" applyFill="1" applyBorder="1" applyAlignment="1">
      <alignment horizontal="center" vertical="center" wrapText="1"/>
    </xf>
    <xf numFmtId="176" fontId="7" fillId="0" borderId="10" xfId="3" applyNumberFormat="1" applyFont="1" applyBorder="1" applyAlignment="1">
      <alignment horizontal="center" vertical="distributed"/>
    </xf>
    <xf numFmtId="38" fontId="7" fillId="0" borderId="0" xfId="3" applyFont="1" applyAlignment="1">
      <alignment horizontal="right"/>
    </xf>
    <xf numFmtId="176" fontId="5" fillId="0" borderId="11" xfId="3" applyNumberFormat="1" applyFont="1" applyBorder="1" applyAlignment="1">
      <alignment horizontal="center" vertical="distributed"/>
    </xf>
    <xf numFmtId="179" fontId="5" fillId="0" borderId="0" xfId="3" applyNumberFormat="1" applyFont="1" applyFill="1" applyAlignment="1">
      <alignment horizontal="right"/>
    </xf>
    <xf numFmtId="176" fontId="2" fillId="0" borderId="11" xfId="3" applyNumberFormat="1" applyFont="1" applyBorder="1" applyAlignment="1">
      <alignment horizontal="center" vertical="distributed"/>
    </xf>
    <xf numFmtId="177" fontId="2" fillId="0" borderId="0" xfId="3" applyNumberFormat="1" applyFont="1" applyFill="1" applyAlignment="1">
      <alignment horizontal="right"/>
    </xf>
    <xf numFmtId="177" fontId="8" fillId="0" borderId="8" xfId="3" applyNumberFormat="1" applyFont="1" applyFill="1" applyBorder="1" applyAlignment="1">
      <alignment horizontal="center" vertical="center"/>
    </xf>
    <xf numFmtId="178" fontId="2" fillId="0" borderId="0" xfId="3" applyNumberFormat="1" applyFont="1" applyFill="1" applyAlignment="1">
      <alignment horizontal="right"/>
    </xf>
    <xf numFmtId="176" fontId="5" fillId="0" borderId="11" xfId="3" applyNumberFormat="1" applyFont="1" applyBorder="1" applyAlignment="1">
      <alignment horizontal="distributed" vertical="distributed" indent="1"/>
    </xf>
    <xf numFmtId="176" fontId="5" fillId="0" borderId="11" xfId="3" applyNumberFormat="1" applyFont="1" applyFill="1" applyBorder="1" applyAlignment="1">
      <alignment horizontal="distributed" vertical="distributed" indent="1"/>
    </xf>
    <xf numFmtId="176" fontId="5" fillId="0" borderId="12" xfId="3" applyNumberFormat="1" applyFont="1" applyBorder="1" applyAlignment="1">
      <alignment horizontal="distributed" vertical="distributed" indent="1"/>
    </xf>
    <xf numFmtId="177" fontId="5" fillId="0" borderId="1" xfId="3" applyNumberFormat="1" applyFont="1" applyFill="1" applyBorder="1" applyAlignment="1">
      <alignment horizontal="right"/>
    </xf>
    <xf numFmtId="178" fontId="5" fillId="0" borderId="1" xfId="3" applyNumberFormat="1" applyFont="1" applyFill="1" applyBorder="1" applyAlignment="1">
      <alignment horizontal="right"/>
    </xf>
    <xf numFmtId="0" fontId="5" fillId="0" borderId="1" xfId="3" applyNumberFormat="1" applyFont="1" applyFill="1" applyBorder="1" applyAlignment="1">
      <alignment horizontal="right"/>
    </xf>
    <xf numFmtId="179" fontId="5" fillId="0" borderId="1" xfId="3" applyNumberFormat="1" applyFont="1" applyFill="1" applyBorder="1" applyAlignment="1">
      <alignment horizontal="right"/>
    </xf>
    <xf numFmtId="38" fontId="9" fillId="0" borderId="8" xfId="3" applyFont="1" applyFill="1" applyBorder="1" applyAlignment="1">
      <alignment horizontal="center" vertical="center" wrapText="1"/>
    </xf>
    <xf numFmtId="176" fontId="5" fillId="0" borderId="11" xfId="3" applyNumberFormat="1" applyFont="1" applyFill="1" applyBorder="1" applyAlignment="1">
      <alignment horizontal="center" vertical="distributed"/>
    </xf>
    <xf numFmtId="180" fontId="5" fillId="0" borderId="0" xfId="3" applyNumberFormat="1" applyFont="1" applyAlignment="1">
      <alignment horizontal="right"/>
    </xf>
    <xf numFmtId="177" fontId="5" fillId="0" borderId="0" xfId="3" applyNumberFormat="1" applyFont="1" applyAlignment="1">
      <alignment horizontal="right"/>
    </xf>
    <xf numFmtId="176" fontId="2" fillId="0" borderId="11" xfId="3" applyNumberFormat="1" applyFont="1" applyFill="1" applyBorder="1" applyAlignment="1">
      <alignment horizontal="center" vertical="distributed"/>
    </xf>
    <xf numFmtId="181" fontId="2" fillId="0" borderId="0" xfId="3" applyNumberFormat="1" applyFont="1" applyAlignment="1">
      <alignment horizontal="right"/>
    </xf>
    <xf numFmtId="181" fontId="5" fillId="0" borderId="0" xfId="3" applyNumberFormat="1" applyFont="1" applyAlignment="1">
      <alignment horizontal="right"/>
    </xf>
    <xf numFmtId="181" fontId="5" fillId="0" borderId="0" xfId="3" applyNumberFormat="1" applyFont="1" applyFill="1" applyAlignment="1">
      <alignment horizontal="right"/>
    </xf>
    <xf numFmtId="176" fontId="5" fillId="0" borderId="12" xfId="3" applyNumberFormat="1" applyFont="1" applyFill="1" applyBorder="1" applyAlignment="1">
      <alignment horizontal="distributed" vertical="distributed" indent="1"/>
    </xf>
    <xf numFmtId="181" fontId="5" fillId="0" borderId="1" xfId="3" applyNumberFormat="1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38" fontId="5" fillId="0" borderId="2" xfId="3" applyFont="1" applyBorder="1"/>
    <xf numFmtId="0" fontId="5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8" fontId="0" fillId="0" borderId="17" xfId="3" applyFont="1" applyBorder="1"/>
    <xf numFmtId="38" fontId="0" fillId="0" borderId="1" xfId="3" applyFont="1" applyBorder="1"/>
    <xf numFmtId="38" fontId="0" fillId="0" borderId="1" xfId="0" applyNumberFormat="1" applyBorder="1" applyAlignment="1">
      <alignment horizontal="right"/>
    </xf>
    <xf numFmtId="38" fontId="0" fillId="0" borderId="1" xfId="3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12" xfId="0" applyFont="1" applyBorder="1" applyAlignment="1">
      <alignment horizontal="center"/>
    </xf>
    <xf numFmtId="38" fontId="0" fillId="0" borderId="0" xfId="3" applyFont="1" applyBorder="1"/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5" xfId="0" applyFont="1" applyFill="1" applyBorder="1" applyAlignment="1">
      <alignment horizontal="centerContinuous"/>
    </xf>
    <xf numFmtId="0" fontId="0" fillId="0" borderId="16" xfId="0" applyFill="1" applyBorder="1" applyAlignment="1">
      <alignment horizontal="centerContinuous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38" fontId="5" fillId="0" borderId="2" xfId="3" applyFont="1" applyFill="1" applyBorder="1" applyAlignment="1">
      <alignment horizontal="right"/>
    </xf>
    <xf numFmtId="38" fontId="5" fillId="0" borderId="0" xfId="3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38" fontId="5" fillId="0" borderId="1" xfId="3" applyFont="1" applyFill="1" applyBorder="1" applyAlignment="1">
      <alignment horizontal="right"/>
    </xf>
    <xf numFmtId="0" fontId="2" fillId="0" borderId="0" xfId="0" applyFont="1" applyFill="1" applyAlignment="1"/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Border="1" applyAlignment="1"/>
    <xf numFmtId="0" fontId="5" fillId="0" borderId="1" xfId="0" applyFont="1" applyBorder="1" applyAlignment="1"/>
    <xf numFmtId="0" fontId="5" fillId="0" borderId="5" xfId="0" applyFont="1" applyFill="1" applyBorder="1" applyAlignment="1">
      <alignment horizontal="center" vertical="center" wrapText="1"/>
    </xf>
    <xf numFmtId="38" fontId="5" fillId="0" borderId="11" xfId="3" applyFont="1" applyBorder="1" applyAlignment="1">
      <alignment horizontal="center"/>
    </xf>
    <xf numFmtId="177" fontId="5" fillId="0" borderId="0" xfId="3" applyNumberFormat="1" applyFont="1" applyBorder="1"/>
    <xf numFmtId="38" fontId="2" fillId="0" borderId="12" xfId="3" applyFont="1" applyBorder="1" applyAlignment="1">
      <alignment horizontal="center"/>
    </xf>
    <xf numFmtId="177" fontId="2" fillId="0" borderId="1" xfId="3" applyNumberFormat="1" applyFont="1" applyBorder="1"/>
    <xf numFmtId="38" fontId="5" fillId="0" borderId="0" xfId="3" applyFont="1" applyFill="1" applyBorder="1" applyAlignment="1"/>
    <xf numFmtId="38" fontId="5" fillId="0" borderId="18" xfId="3" applyFont="1" applyFill="1" applyBorder="1" applyAlignment="1">
      <alignment horizontal="center" vertical="center"/>
    </xf>
    <xf numFmtId="38" fontId="5" fillId="0" borderId="15" xfId="3" applyFont="1" applyFill="1" applyBorder="1" applyAlignment="1">
      <alignment horizontal="center" vertical="center" wrapText="1"/>
    </xf>
    <xf numFmtId="38" fontId="5" fillId="0" borderId="15" xfId="3" applyFont="1" applyFill="1" applyBorder="1" applyAlignment="1">
      <alignment horizontal="centerContinuous" vertical="center" wrapText="1"/>
    </xf>
    <xf numFmtId="38" fontId="5" fillId="0" borderId="16" xfId="3" applyFont="1" applyFill="1" applyBorder="1" applyAlignment="1">
      <alignment horizontal="center" vertical="center" wrapText="1"/>
    </xf>
    <xf numFmtId="177" fontId="5" fillId="0" borderId="0" xfId="3" applyNumberFormat="1" applyFont="1" applyBorder="1" applyAlignment="1">
      <alignment wrapText="1"/>
    </xf>
    <xf numFmtId="177" fontId="2" fillId="0" borderId="1" xfId="3" applyNumberFormat="1" applyFont="1" applyBorder="1" applyAlignment="1">
      <alignment wrapText="1"/>
    </xf>
    <xf numFmtId="177" fontId="5" fillId="0" borderId="0" xfId="3" applyNumberFormat="1" applyFont="1" applyBorder="1" applyAlignment="1"/>
    <xf numFmtId="178" fontId="5" fillId="3" borderId="0" xfId="3" applyNumberFormat="1" applyFont="1" applyFill="1" applyAlignment="1">
      <alignment horizontal="right"/>
    </xf>
    <xf numFmtId="178" fontId="2" fillId="3" borderId="0" xfId="3" applyNumberFormat="1" applyFont="1" applyFill="1" applyAlignment="1">
      <alignment horizontal="right"/>
    </xf>
    <xf numFmtId="178" fontId="5" fillId="3" borderId="1" xfId="3" applyNumberFormat="1" applyFont="1" applyFill="1" applyBorder="1" applyAlignment="1">
      <alignment horizontal="right"/>
    </xf>
    <xf numFmtId="178" fontId="5" fillId="0" borderId="0" xfId="3" applyNumberFormat="1" applyFont="1" applyFill="1" applyBorder="1" applyAlignment="1">
      <alignment horizontal="right"/>
    </xf>
    <xf numFmtId="180" fontId="5" fillId="0" borderId="0" xfId="3" applyNumberFormat="1" applyFont="1" applyBorder="1" applyAlignment="1">
      <alignment horizontal="right"/>
    </xf>
    <xf numFmtId="178" fontId="31" fillId="3" borderId="0" xfId="3" applyNumberFormat="1" applyFont="1" applyFill="1" applyAlignment="1">
      <alignment horizontal="right"/>
    </xf>
    <xf numFmtId="178" fontId="5" fillId="0" borderId="0" xfId="3" applyNumberFormat="1" applyFont="1" applyFill="1" applyBorder="1" applyAlignment="1"/>
    <xf numFmtId="178" fontId="7" fillId="0" borderId="0" xfId="3" applyNumberFormat="1" applyFont="1" applyFill="1" applyBorder="1" applyAlignment="1">
      <alignment horizontal="center"/>
    </xf>
    <xf numFmtId="178" fontId="31" fillId="0" borderId="0" xfId="3" applyNumberFormat="1" applyFont="1" applyFill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6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200" fontId="21" fillId="0" borderId="0" xfId="0" applyNumberFormat="1" applyFont="1">
      <alignment vertical="center"/>
    </xf>
    <xf numFmtId="0" fontId="21" fillId="0" borderId="0" xfId="0" applyFont="1" applyAlignment="1">
      <alignment horizontal="right" vertical="center"/>
    </xf>
    <xf numFmtId="192" fontId="21" fillId="0" borderId="26" xfId="0" applyNumberFormat="1" applyFont="1" applyBorder="1" applyAlignment="1">
      <alignment horizontal="left" vertical="center"/>
    </xf>
    <xf numFmtId="192" fontId="2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02" fontId="12" fillId="0" borderId="27" xfId="3" applyNumberFormat="1" applyFont="1" applyBorder="1" applyAlignment="1">
      <alignment horizontal="right" vertical="center"/>
    </xf>
    <xf numFmtId="202" fontId="12" fillId="0" borderId="0" xfId="3" applyNumberFormat="1" applyFont="1" applyBorder="1" applyAlignment="1">
      <alignment horizontal="right" vertical="center"/>
    </xf>
    <xf numFmtId="202" fontId="12" fillId="0" borderId="0" xfId="3" quotePrefix="1" applyNumberFormat="1" applyFont="1" applyBorder="1" applyAlignment="1">
      <alignment horizontal="right" vertical="center"/>
    </xf>
    <xf numFmtId="202" fontId="12" fillId="0" borderId="1" xfId="3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distributed" vertical="center"/>
    </xf>
    <xf numFmtId="202" fontId="11" fillId="0" borderId="29" xfId="3" applyNumberFormat="1" applyFont="1" applyBorder="1" applyAlignment="1">
      <alignment horizontal="right" vertical="center"/>
    </xf>
    <xf numFmtId="202" fontId="11" fillId="0" borderId="27" xfId="3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distributed" vertical="center"/>
    </xf>
    <xf numFmtId="202" fontId="11" fillId="0" borderId="2" xfId="3" applyNumberFormat="1" applyFont="1" applyBorder="1" applyAlignment="1">
      <alignment horizontal="right" vertical="center"/>
    </xf>
    <xf numFmtId="202" fontId="11" fillId="0" borderId="0" xfId="3" applyNumberFormat="1" applyFont="1" applyBorder="1" applyAlignment="1">
      <alignment horizontal="right" vertical="center"/>
    </xf>
    <xf numFmtId="202" fontId="11" fillId="0" borderId="2" xfId="3" applyNumberFormat="1" applyFont="1" applyBorder="1" applyAlignment="1">
      <alignment horizontal="center" vertical="center"/>
    </xf>
    <xf numFmtId="202" fontId="11" fillId="0" borderId="0" xfId="3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202" fontId="11" fillId="0" borderId="17" xfId="3" applyNumberFormat="1" applyFont="1" applyBorder="1" applyAlignment="1">
      <alignment horizontal="center" vertical="center"/>
    </xf>
    <xf numFmtId="202" fontId="11" fillId="0" borderId="1" xfId="3" applyNumberFormat="1" applyFont="1" applyBorder="1" applyAlignment="1">
      <alignment horizontal="center" vertical="center"/>
    </xf>
    <xf numFmtId="0" fontId="24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distributed" vertical="center"/>
    </xf>
    <xf numFmtId="38" fontId="5" fillId="0" borderId="0" xfId="8" applyFont="1" applyBorder="1" applyAlignment="1" applyProtection="1">
      <alignment horizontal="right" wrapText="1"/>
    </xf>
    <xf numFmtId="38" fontId="5" fillId="0" borderId="27" xfId="8" applyFont="1" applyBorder="1" applyAlignment="1" applyProtection="1">
      <alignment horizontal="center" wrapText="1"/>
    </xf>
    <xf numFmtId="0" fontId="5" fillId="0" borderId="11" xfId="0" applyFont="1" applyBorder="1" applyAlignment="1">
      <alignment horizontal="distributed" vertical="center"/>
    </xf>
    <xf numFmtId="183" fontId="5" fillId="0" borderId="0" xfId="8" applyNumberFormat="1" applyFont="1" applyBorder="1" applyAlignment="1" applyProtection="1">
      <alignment horizontal="right" wrapText="1"/>
    </xf>
    <xf numFmtId="3" fontId="5" fillId="0" borderId="0" xfId="8" applyNumberFormat="1" applyFont="1" applyBorder="1" applyAlignment="1" applyProtection="1">
      <alignment horizontal="right" wrapText="1"/>
    </xf>
    <xf numFmtId="3" fontId="5" fillId="0" borderId="0" xfId="0" applyNumberFormat="1" applyFont="1" applyAlignment="1">
      <alignment horizontal="center" wrapText="1"/>
    </xf>
    <xf numFmtId="177" fontId="5" fillId="0" borderId="0" xfId="8" applyNumberFormat="1" applyFont="1" applyBorder="1" applyAlignment="1" applyProtection="1">
      <alignment horizontal="right" wrapText="1"/>
    </xf>
    <xf numFmtId="38" fontId="5" fillId="0" borderId="0" xfId="8" applyFont="1" applyBorder="1" applyAlignment="1" applyProtection="1">
      <alignment horizontal="center" wrapText="1"/>
    </xf>
    <xf numFmtId="184" fontId="5" fillId="0" borderId="0" xfId="8" applyNumberFormat="1" applyFont="1" applyBorder="1" applyAlignment="1" applyProtection="1">
      <alignment horizontal="right" wrapText="1"/>
    </xf>
    <xf numFmtId="185" fontId="5" fillId="0" borderId="0" xfId="8" applyNumberFormat="1" applyFont="1" applyBorder="1" applyAlignment="1" applyProtection="1">
      <alignment horizontal="right" wrapText="1"/>
    </xf>
    <xf numFmtId="186" fontId="5" fillId="0" borderId="0" xfId="8" applyNumberFormat="1" applyFont="1" applyBorder="1" applyAlignment="1" applyProtection="1">
      <alignment horizontal="right" wrapText="1"/>
    </xf>
    <xf numFmtId="0" fontId="5" fillId="0" borderId="12" xfId="0" applyFont="1" applyBorder="1" applyAlignment="1">
      <alignment horizontal="distributed" vertical="center"/>
    </xf>
    <xf numFmtId="187" fontId="5" fillId="0" borderId="1" xfId="9" applyNumberFormat="1" applyFont="1" applyBorder="1" applyAlignment="1" applyProtection="1">
      <alignment horizontal="right" wrapText="1"/>
    </xf>
    <xf numFmtId="187" fontId="5" fillId="0" borderId="1" xfId="8" applyNumberFormat="1" applyFont="1" applyBorder="1" applyAlignment="1" applyProtection="1">
      <alignment horizontal="right" wrapText="1"/>
    </xf>
    <xf numFmtId="0" fontId="5" fillId="0" borderId="0" xfId="0" applyFont="1" applyAlignment="1">
      <alignment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198" fontId="5" fillId="0" borderId="0" xfId="8" applyNumberFormat="1" applyFont="1" applyBorder="1" applyAlignment="1" applyProtection="1">
      <alignment horizontal="right" wrapText="1"/>
    </xf>
    <xf numFmtId="188" fontId="5" fillId="0" borderId="0" xfId="8" applyNumberFormat="1" applyFont="1" applyBorder="1" applyAlignment="1" applyProtection="1">
      <alignment horizontal="right" wrapText="1"/>
    </xf>
    <xf numFmtId="189" fontId="5" fillId="0" borderId="0" xfId="8" applyNumberFormat="1" applyFont="1" applyBorder="1" applyAlignment="1" applyProtection="1">
      <alignment horizontal="right" wrapText="1"/>
    </xf>
    <xf numFmtId="199" fontId="5" fillId="0" borderId="0" xfId="0" applyNumberFormat="1" applyFont="1" applyAlignment="1"/>
    <xf numFmtId="3" fontId="5" fillId="0" borderId="0" xfId="0" applyNumberFormat="1" applyFont="1" applyAlignment="1"/>
    <xf numFmtId="38" fontId="20" fillId="0" borderId="0" xfId="8" applyFont="1" applyBorder="1" applyAlignment="1" applyProtection="1">
      <alignment horizontal="right" wrapText="1"/>
    </xf>
    <xf numFmtId="40" fontId="5" fillId="0" borderId="1" xfId="8" applyNumberFormat="1" applyFont="1" applyBorder="1" applyAlignment="1" applyProtection="1">
      <alignment horizontal="right" wrapText="1"/>
    </xf>
    <xf numFmtId="191" fontId="5" fillId="0" borderId="1" xfId="8" applyNumberFormat="1" applyFont="1" applyBorder="1" applyAlignment="1" applyProtection="1">
      <alignment horizontal="right" wrapText="1"/>
    </xf>
    <xf numFmtId="190" fontId="5" fillId="0" borderId="1" xfId="9" applyNumberFormat="1" applyFont="1" applyBorder="1" applyAlignment="1" applyProtection="1">
      <alignment horizontal="right" wrapTex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29" fillId="0" borderId="0" xfId="2" applyFont="1" applyAlignment="1" applyProtection="1">
      <alignment vertical="center"/>
    </xf>
    <xf numFmtId="0" fontId="30" fillId="0" borderId="0" xfId="0" applyFont="1" applyAlignment="1">
      <alignment vertical="center"/>
    </xf>
    <xf numFmtId="0" fontId="30" fillId="0" borderId="0" xfId="0" applyFont="1">
      <alignment vertical="center"/>
    </xf>
    <xf numFmtId="0" fontId="28" fillId="2" borderId="0" xfId="0" applyFont="1" applyFill="1" applyAlignment="1">
      <alignment horizontal="center" vertical="center"/>
    </xf>
    <xf numFmtId="201" fontId="2" fillId="0" borderId="42" xfId="3" applyNumberFormat="1" applyFont="1" applyBorder="1" applyAlignment="1">
      <alignment horizontal="center"/>
    </xf>
    <xf numFmtId="201" fontId="2" fillId="0" borderId="41" xfId="3" applyNumberFormat="1" applyFont="1" applyBorder="1" applyAlignment="1">
      <alignment horizontal="center"/>
    </xf>
    <xf numFmtId="178" fontId="5" fillId="0" borderId="0" xfId="3" applyNumberFormat="1" applyFont="1" applyFill="1" applyAlignment="1">
      <alignment horizontal="center"/>
    </xf>
    <xf numFmtId="176" fontId="6" fillId="0" borderId="28" xfId="3" applyNumberFormat="1" applyFont="1" applyFill="1" applyBorder="1" applyAlignment="1">
      <alignment horizontal="center" vertical="distributed" wrapText="1"/>
    </xf>
    <xf numFmtId="176" fontId="6" fillId="0" borderId="11" xfId="3" applyNumberFormat="1" applyFont="1" applyFill="1" applyBorder="1" applyAlignment="1">
      <alignment horizontal="center" vertical="distributed" wrapText="1"/>
    </xf>
    <xf numFmtId="176" fontId="6" fillId="0" borderId="9" xfId="3" applyNumberFormat="1" applyFont="1" applyFill="1" applyBorder="1" applyAlignment="1">
      <alignment horizontal="center" vertical="distributed" wrapText="1"/>
    </xf>
    <xf numFmtId="38" fontId="6" fillId="0" borderId="31" xfId="3" applyFont="1" applyFill="1" applyBorder="1" applyAlignment="1">
      <alignment horizontal="center" vertical="center" wrapText="1"/>
    </xf>
    <xf numFmtId="38" fontId="6" fillId="0" borderId="18" xfId="3" applyFont="1" applyFill="1" applyBorder="1" applyAlignment="1">
      <alignment horizontal="center" vertical="center" wrapText="1"/>
    </xf>
    <xf numFmtId="38" fontId="6" fillId="0" borderId="16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38" fontId="6" fillId="0" borderId="11" xfId="3" applyFont="1" applyFill="1" applyBorder="1" applyAlignment="1">
      <alignment horizontal="center" vertical="center" wrapText="1"/>
    </xf>
    <xf numFmtId="38" fontId="6" fillId="0" borderId="30" xfId="3" applyFont="1" applyFill="1" applyBorder="1" applyAlignment="1">
      <alignment horizontal="center" vertical="center" wrapText="1"/>
    </xf>
    <xf numFmtId="38" fontId="6" fillId="0" borderId="20" xfId="3" applyFont="1" applyFill="1" applyBorder="1" applyAlignment="1">
      <alignment horizontal="center" vertical="center" wrapText="1"/>
    </xf>
    <xf numFmtId="0" fontId="8" fillId="0" borderId="20" xfId="0" applyFont="1" applyFill="1" applyBorder="1" applyAlignment="1"/>
    <xf numFmtId="177" fontId="6" fillId="0" borderId="2" xfId="3" applyNumberFormat="1" applyFont="1" applyFill="1" applyBorder="1" applyAlignment="1">
      <alignment horizontal="center"/>
    </xf>
    <xf numFmtId="177" fontId="6" fillId="0" borderId="0" xfId="3" applyNumberFormat="1" applyFont="1" applyFill="1" applyAlignment="1">
      <alignment horizontal="center"/>
    </xf>
    <xf numFmtId="38" fontId="6" fillId="0" borderId="33" xfId="3" applyFont="1" applyFill="1" applyBorder="1" applyAlignment="1">
      <alignment horizontal="center" vertical="center" wrapText="1"/>
    </xf>
    <xf numFmtId="38" fontId="6" fillId="0" borderId="34" xfId="3" applyFont="1" applyFill="1" applyBorder="1" applyAlignment="1">
      <alignment horizontal="center" vertical="center" wrapText="1"/>
    </xf>
    <xf numFmtId="38" fontId="6" fillId="0" borderId="35" xfId="3" applyFont="1" applyFill="1" applyBorder="1" applyAlignment="1">
      <alignment horizontal="center" vertical="center" wrapText="1"/>
    </xf>
    <xf numFmtId="38" fontId="6" fillId="0" borderId="8" xfId="3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38" fontId="6" fillId="0" borderId="4" xfId="3" applyFont="1" applyFill="1" applyBorder="1" applyAlignment="1">
      <alignment horizontal="center" vertical="center" wrapText="1"/>
    </xf>
    <xf numFmtId="38" fontId="6" fillId="0" borderId="26" xfId="3" applyFont="1" applyFill="1" applyBorder="1" applyAlignment="1">
      <alignment horizontal="center" vertical="center" wrapText="1"/>
    </xf>
    <xf numFmtId="38" fontId="6" fillId="0" borderId="39" xfId="3" applyFont="1" applyFill="1" applyBorder="1" applyAlignment="1">
      <alignment horizontal="center" vertical="center" wrapText="1"/>
    </xf>
    <xf numFmtId="38" fontId="6" fillId="0" borderId="29" xfId="3" applyFont="1" applyFill="1" applyBorder="1" applyAlignment="1">
      <alignment horizontal="center" vertical="center" wrapText="1"/>
    </xf>
    <xf numFmtId="38" fontId="6" fillId="0" borderId="27" xfId="3" applyFont="1" applyFill="1" applyBorder="1" applyAlignment="1">
      <alignment horizontal="center" vertical="center" wrapText="1"/>
    </xf>
    <xf numFmtId="38" fontId="6" fillId="0" borderId="40" xfId="3" applyFont="1" applyFill="1" applyBorder="1" applyAlignment="1">
      <alignment horizontal="center" vertical="center" wrapText="1"/>
    </xf>
    <xf numFmtId="38" fontId="5" fillId="0" borderId="17" xfId="3" applyFont="1" applyFill="1" applyBorder="1" applyAlignment="1">
      <alignment horizontal="center"/>
    </xf>
    <xf numFmtId="38" fontId="5" fillId="0" borderId="1" xfId="3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77" fontId="2" fillId="0" borderId="1" xfId="3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177" fontId="5" fillId="0" borderId="0" xfId="3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77" fontId="2" fillId="0" borderId="1" xfId="3" applyNumberFormat="1" applyFont="1" applyBorder="1" applyAlignment="1">
      <alignment horizontal="center" wrapText="1"/>
    </xf>
    <xf numFmtId="0" fontId="11" fillId="0" borderId="18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15" xfId="5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horizontal="center" vertical="center"/>
    </xf>
    <xf numFmtId="0" fontId="11" fillId="0" borderId="13" xfId="5" applyFont="1" applyFill="1" applyBorder="1" applyAlignment="1">
      <alignment horizontal="center" vertical="center" wrapText="1"/>
    </xf>
    <xf numFmtId="0" fontId="12" fillId="0" borderId="20" xfId="5" applyFont="1" applyFill="1" applyBorder="1" applyAlignment="1">
      <alignment horizontal="center" vertical="center" wrapText="1"/>
    </xf>
    <xf numFmtId="0" fontId="11" fillId="0" borderId="16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18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1" fillId="0" borderId="20" xfId="5" applyFont="1" applyBorder="1" applyAlignment="1">
      <alignment horizontal="center"/>
    </xf>
    <xf numFmtId="0" fontId="11" fillId="0" borderId="14" xfId="5" applyFont="1" applyBorder="1" applyAlignment="1">
      <alignment horizontal="center"/>
    </xf>
    <xf numFmtId="0" fontId="11" fillId="0" borderId="18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right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4" xfId="0" applyFont="1" applyBorder="1" applyAlignment="1">
      <alignment horizontal="right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200" fontId="21" fillId="0" borderId="6" xfId="10" applyNumberFormat="1" applyFont="1" applyBorder="1" applyAlignment="1">
      <alignment horizontal="center" vertical="center"/>
    </xf>
    <xf numFmtId="200" fontId="21" fillId="0" borderId="0" xfId="10" applyNumberFormat="1" applyFont="1" applyBorder="1" applyAlignment="1">
      <alignment horizontal="center" vertical="center"/>
    </xf>
    <xf numFmtId="200" fontId="21" fillId="0" borderId="1" xfId="10" applyNumberFormat="1" applyFont="1" applyBorder="1" applyAlignment="1">
      <alignment horizontal="center" vertical="center"/>
    </xf>
    <xf numFmtId="193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200" fontId="21" fillId="0" borderId="27" xfId="1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194" fontId="31" fillId="0" borderId="0" xfId="0" applyNumberFormat="1" applyFont="1" applyBorder="1" applyAlignment="1">
      <alignment horizontal="center" vertical="center"/>
    </xf>
    <xf numFmtId="195" fontId="31" fillId="0" borderId="0" xfId="0" applyNumberFormat="1" applyFont="1" applyBorder="1" applyAlignment="1">
      <alignment horizontal="center" vertical="center"/>
    </xf>
    <xf numFmtId="194" fontId="31" fillId="0" borderId="2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94" fontId="21" fillId="0" borderId="1" xfId="0" applyNumberFormat="1" applyFont="1" applyBorder="1" applyAlignment="1">
      <alignment horizontal="center" vertical="center"/>
    </xf>
    <xf numFmtId="195" fontId="21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94" fontId="21" fillId="0" borderId="0" xfId="0" applyNumberFormat="1" applyFont="1" applyBorder="1" applyAlignment="1">
      <alignment horizontal="center" vertical="center"/>
    </xf>
    <xf numFmtId="195" fontId="21" fillId="0" borderId="0" xfId="0" applyNumberFormat="1" applyFont="1" applyBorder="1" applyAlignment="1">
      <alignment horizontal="center" vertical="center"/>
    </xf>
    <xf numFmtId="0" fontId="12" fillId="0" borderId="15" xfId="5" applyFont="1" applyFill="1" applyBorder="1" applyAlignment="1"/>
    <xf numFmtId="0" fontId="12" fillId="0" borderId="16" xfId="5" applyFont="1" applyFill="1" applyBorder="1" applyAlignment="1"/>
    <xf numFmtId="0" fontId="12" fillId="0" borderId="8" xfId="5" applyFont="1" applyFill="1" applyBorder="1" applyAlignment="1"/>
    <xf numFmtId="0" fontId="12" fillId="0" borderId="5" xfId="5" applyFont="1" applyFill="1" applyBorder="1" applyAlignment="1"/>
    <xf numFmtId="0" fontId="11" fillId="0" borderId="31" xfId="5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0" fontId="12" fillId="0" borderId="31" xfId="5" applyFont="1" applyFill="1" applyBorder="1" applyAlignment="1">
      <alignment horizontal="center" vertical="center"/>
    </xf>
    <xf numFmtId="0" fontId="12" fillId="0" borderId="18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0" fontId="11" fillId="0" borderId="26" xfId="5" applyFont="1" applyFill="1" applyBorder="1" applyAlignment="1">
      <alignment horizontal="center" vertical="center"/>
    </xf>
    <xf numFmtId="0" fontId="12" fillId="0" borderId="28" xfId="5" applyFont="1" applyFill="1" applyBorder="1" applyAlignment="1"/>
    <xf numFmtId="0" fontId="12" fillId="0" borderId="3" xfId="5" applyFont="1" applyFill="1" applyBorder="1" applyAlignment="1"/>
    <xf numFmtId="0" fontId="12" fillId="0" borderId="9" xfId="5" applyFont="1" applyFill="1" applyBorder="1" applyAlignment="1"/>
    <xf numFmtId="38" fontId="11" fillId="0" borderId="28" xfId="3" applyFont="1" applyFill="1" applyBorder="1" applyAlignment="1">
      <alignment horizontal="center" vertical="center"/>
    </xf>
    <xf numFmtId="38" fontId="11" fillId="0" borderId="9" xfId="3" applyFont="1" applyFill="1" applyBorder="1" applyAlignment="1">
      <alignment horizontal="center" vertical="center"/>
    </xf>
    <xf numFmtId="38" fontId="11" fillId="0" borderId="26" xfId="3" applyFont="1" applyFill="1" applyBorder="1" applyAlignment="1">
      <alignment horizontal="center" vertical="center"/>
    </xf>
    <xf numFmtId="38" fontId="11" fillId="0" borderId="4" xfId="3" applyFont="1" applyFill="1" applyBorder="1" applyAlignment="1">
      <alignment horizontal="center" vertical="center"/>
    </xf>
    <xf numFmtId="0" fontId="12" fillId="0" borderId="0" xfId="5" applyFont="1" applyBorder="1" applyAlignment="1">
      <alignment horizontal="distributed"/>
    </xf>
    <xf numFmtId="0" fontId="12" fillId="0" borderId="11" xfId="5" applyFont="1" applyBorder="1" applyAlignment="1">
      <alignment horizontal="distributed"/>
    </xf>
    <xf numFmtId="38" fontId="14" fillId="0" borderId="26" xfId="3" applyFont="1" applyFill="1" applyBorder="1" applyAlignment="1">
      <alignment horizontal="left" vertical="center"/>
    </xf>
    <xf numFmtId="38" fontId="14" fillId="0" borderId="28" xfId="3" applyFont="1" applyFill="1" applyBorder="1" applyAlignment="1">
      <alignment horizontal="left" vertical="center"/>
    </xf>
    <xf numFmtId="38" fontId="14" fillId="0" borderId="13" xfId="3" applyFont="1" applyFill="1" applyBorder="1" applyAlignment="1">
      <alignment horizontal="center" vertical="center" shrinkToFit="1"/>
    </xf>
    <xf numFmtId="38" fontId="14" fillId="0" borderId="30" xfId="3" applyFont="1" applyFill="1" applyBorder="1" applyAlignment="1">
      <alignment horizontal="center" vertical="center" shrinkToFit="1"/>
    </xf>
    <xf numFmtId="38" fontId="14" fillId="0" borderId="4" xfId="3" quotePrefix="1" applyFont="1" applyFill="1" applyBorder="1" applyAlignment="1">
      <alignment horizontal="distributed" vertical="center" indent="1" shrinkToFit="1"/>
    </xf>
    <xf numFmtId="38" fontId="14" fillId="0" borderId="28" xfId="3" quotePrefix="1" applyFont="1" applyFill="1" applyBorder="1" applyAlignment="1">
      <alignment horizontal="distributed" vertical="center" indent="1" shrinkToFit="1"/>
    </xf>
    <xf numFmtId="38" fontId="14" fillId="0" borderId="4" xfId="3" applyFont="1" applyFill="1" applyBorder="1" applyAlignment="1">
      <alignment horizontal="center" vertical="center" wrapText="1" shrinkToFit="1"/>
    </xf>
    <xf numFmtId="38" fontId="14" fillId="0" borderId="26" xfId="3" applyFont="1" applyFill="1" applyBorder="1" applyAlignment="1">
      <alignment horizontal="center" vertical="center" shrinkToFit="1"/>
    </xf>
    <xf numFmtId="38" fontId="14" fillId="0" borderId="2" xfId="3" applyFont="1" applyFill="1" applyBorder="1" applyAlignment="1">
      <alignment horizontal="center" vertical="center" shrinkToFit="1"/>
    </xf>
    <xf numFmtId="38" fontId="14" fillId="0" borderId="0" xfId="3" applyFont="1" applyFill="1" applyBorder="1" applyAlignment="1">
      <alignment horizontal="center" vertical="center" shrinkToFit="1"/>
    </xf>
    <xf numFmtId="38" fontId="14" fillId="0" borderId="11" xfId="3" applyFont="1" applyFill="1" applyBorder="1" applyAlignment="1">
      <alignment horizontal="center" vertical="center" shrinkToFit="1"/>
    </xf>
    <xf numFmtId="38" fontId="14" fillId="0" borderId="9" xfId="3" applyFont="1" applyFill="1" applyBorder="1" applyAlignment="1">
      <alignment horizontal="center" vertical="center" shrinkToFit="1"/>
    </xf>
    <xf numFmtId="38" fontId="14" fillId="0" borderId="21" xfId="3" applyFont="1" applyFill="1" applyBorder="1" applyAlignment="1">
      <alignment horizontal="center" wrapText="1"/>
    </xf>
    <xf numFmtId="38" fontId="14" fillId="0" borderId="20" xfId="3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38" fontId="2" fillId="0" borderId="1" xfId="3" applyFont="1" applyBorder="1"/>
    <xf numFmtId="0" fontId="21" fillId="0" borderId="1" xfId="0" applyFont="1" applyBorder="1" applyAlignment="1">
      <alignment horizontal="right"/>
    </xf>
    <xf numFmtId="0" fontId="21" fillId="0" borderId="0" xfId="0" applyFont="1" applyAlignment="1"/>
    <xf numFmtId="0" fontId="5" fillId="0" borderId="13" xfId="0" quotePrefix="1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15" xfId="0" quotePrefix="1" applyFont="1" applyFill="1" applyBorder="1" applyAlignment="1">
      <alignment horizontal="centerContinuous" vertical="center"/>
    </xf>
    <xf numFmtId="0" fontId="5" fillId="0" borderId="15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38" fontId="5" fillId="0" borderId="0" xfId="4" applyFont="1" applyAlignment="1">
      <alignment vertical="center"/>
    </xf>
    <xf numFmtId="38" fontId="5" fillId="0" borderId="0" xfId="4" applyFont="1" applyAlignment="1">
      <alignment horizontal="center" vertical="center"/>
    </xf>
    <xf numFmtId="38" fontId="12" fillId="0" borderId="2" xfId="0" applyNumberFormat="1" applyFont="1" applyBorder="1" applyAlignment="1">
      <alignment vertical="center"/>
    </xf>
    <xf numFmtId="38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6" fillId="0" borderId="2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26" xfId="0" applyFont="1" applyBorder="1" applyAlignment="1"/>
    <xf numFmtId="0" fontId="6" fillId="0" borderId="8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6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3" fontId="5" fillId="0" borderId="17" xfId="0" applyNumberFormat="1" applyFont="1" applyBorder="1" applyAlignment="1"/>
    <xf numFmtId="3" fontId="5" fillId="0" borderId="1" xfId="0" applyNumberFormat="1" applyFont="1" applyBorder="1" applyAlignment="1"/>
    <xf numFmtId="0" fontId="6" fillId="0" borderId="15" xfId="0" applyFont="1" applyBorder="1" applyAlignment="1">
      <alignment horizontal="center" vertical="center" wrapText="1"/>
    </xf>
    <xf numFmtId="3" fontId="5" fillId="0" borderId="2" xfId="0" applyNumberFormat="1" applyFont="1" applyBorder="1" applyAlignment="1"/>
    <xf numFmtId="3" fontId="5" fillId="0" borderId="0" xfId="0" applyNumberFormat="1" applyFont="1" applyBorder="1" applyAlignment="1"/>
    <xf numFmtId="0" fontId="6" fillId="0" borderId="3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4" xfId="3" applyFont="1" applyBorder="1"/>
    <xf numFmtId="38" fontId="5" fillId="0" borderId="26" xfId="3" applyFont="1" applyBorder="1"/>
    <xf numFmtId="0" fontId="5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38" fontId="2" fillId="0" borderId="4" xfId="3" applyFont="1" applyBorder="1"/>
    <xf numFmtId="38" fontId="2" fillId="0" borderId="26" xfId="3" applyFont="1" applyBorder="1"/>
    <xf numFmtId="0" fontId="8" fillId="0" borderId="8" xfId="0" applyFont="1" applyBorder="1" applyAlignment="1">
      <alignment horizontal="center" vertical="center" wrapText="1"/>
    </xf>
    <xf numFmtId="38" fontId="2" fillId="0" borderId="2" xfId="3" applyFont="1" applyBorder="1"/>
    <xf numFmtId="0" fontId="2" fillId="0" borderId="11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3" fontId="2" fillId="0" borderId="17" xfId="0" applyNumberFormat="1" applyFont="1" applyBorder="1" applyAlignment="1"/>
    <xf numFmtId="3" fontId="2" fillId="0" borderId="1" xfId="0" applyNumberFormat="1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</cellXfs>
  <cellStyles count="11">
    <cellStyle name="パーセント" xfId="10" builtinId="5"/>
    <cellStyle name="パーセント 2" xfId="1"/>
    <cellStyle name="パーセント 3" xfId="9"/>
    <cellStyle name="ハイパーリンク" xfId="2" builtinId="8"/>
    <cellStyle name="桁区切り 2" xfId="3"/>
    <cellStyle name="桁区切り 3" xfId="4"/>
    <cellStyle name="説明文 2" xfId="8"/>
    <cellStyle name="標準" xfId="0" builtinId="0"/>
    <cellStyle name="標準 2" xfId="5"/>
    <cellStyle name="標準 3" xfId="6"/>
    <cellStyle name="標準 4" xfId="7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styles" Target="style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10</xdr:col>
          <xdr:colOff>19050</xdr:colOff>
          <xdr:row>54</xdr:row>
          <xdr:rowOff>104775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38'!$A$1:$L$12" spid="_x0000_s20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7372350"/>
              <a:ext cx="6457950" cy="2676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showGridLines="0" tabSelected="1" workbookViewId="0">
      <selection sqref="A1:J1"/>
    </sheetView>
  </sheetViews>
  <sheetFormatPr defaultRowHeight="13.5" x14ac:dyDescent="0.15"/>
  <sheetData>
    <row r="1" spans="1:10" ht="24" x14ac:dyDescent="0.15">
      <c r="A1" s="386" t="s">
        <v>179</v>
      </c>
      <c r="B1" s="386"/>
      <c r="C1" s="386"/>
      <c r="D1" s="386"/>
      <c r="E1" s="386"/>
      <c r="F1" s="386"/>
      <c r="G1" s="386"/>
      <c r="H1" s="386"/>
      <c r="I1" s="386"/>
      <c r="J1" s="386"/>
    </row>
    <row r="3" spans="1:10" s="219" customFormat="1" ht="15" x14ac:dyDescent="0.15">
      <c r="A3" s="383" t="s">
        <v>180</v>
      </c>
      <c r="B3" s="383"/>
      <c r="C3" s="383"/>
      <c r="D3" s="383"/>
      <c r="E3" s="383"/>
      <c r="F3" s="383" t="s">
        <v>181</v>
      </c>
      <c r="G3" s="383"/>
      <c r="H3" s="383"/>
      <c r="I3" s="383"/>
      <c r="J3" s="383"/>
    </row>
    <row r="4" spans="1:10" s="219" customFormat="1" ht="15" x14ac:dyDescent="0.15">
      <c r="A4" s="384"/>
      <c r="B4" s="384"/>
      <c r="C4" s="384"/>
      <c r="D4" s="384"/>
      <c r="E4" s="384"/>
      <c r="F4" s="385"/>
      <c r="G4" s="385"/>
      <c r="H4" s="385"/>
      <c r="I4" s="385"/>
      <c r="J4" s="385"/>
    </row>
    <row r="5" spans="1:10" s="219" customFormat="1" ht="15" x14ac:dyDescent="0.15">
      <c r="A5" s="383" t="s">
        <v>182</v>
      </c>
      <c r="B5" s="383"/>
      <c r="C5" s="383"/>
      <c r="D5" s="383"/>
      <c r="E5" s="383"/>
      <c r="F5" s="383" t="s">
        <v>183</v>
      </c>
      <c r="G5" s="383"/>
      <c r="H5" s="383"/>
      <c r="I5" s="383"/>
      <c r="J5" s="383"/>
    </row>
    <row r="6" spans="1:10" s="219" customFormat="1" ht="15" x14ac:dyDescent="0.15">
      <c r="A6" s="384"/>
      <c r="B6" s="384"/>
      <c r="C6" s="384"/>
      <c r="D6" s="384"/>
      <c r="E6" s="384"/>
      <c r="F6" s="385"/>
      <c r="G6" s="385"/>
      <c r="H6" s="385"/>
      <c r="I6" s="385"/>
      <c r="J6" s="385"/>
    </row>
    <row r="7" spans="1:10" s="219" customFormat="1" ht="15" x14ac:dyDescent="0.15">
      <c r="A7" s="383" t="s">
        <v>184</v>
      </c>
      <c r="B7" s="383"/>
      <c r="C7" s="383"/>
      <c r="D7" s="383"/>
      <c r="E7" s="383"/>
      <c r="F7" s="383" t="s">
        <v>185</v>
      </c>
      <c r="G7" s="383"/>
      <c r="H7" s="383"/>
      <c r="I7" s="383"/>
      <c r="J7" s="383"/>
    </row>
    <row r="8" spans="1:10" s="219" customFormat="1" ht="15" x14ac:dyDescent="0.15">
      <c r="A8" s="384"/>
      <c r="B8" s="384"/>
      <c r="C8" s="384"/>
      <c r="D8" s="384"/>
      <c r="E8" s="384"/>
      <c r="F8" s="385"/>
      <c r="G8" s="385"/>
      <c r="H8" s="385"/>
      <c r="I8" s="385"/>
      <c r="J8" s="385"/>
    </row>
    <row r="9" spans="1:10" s="219" customFormat="1" ht="15" x14ac:dyDescent="0.15">
      <c r="A9" s="383" t="s">
        <v>186</v>
      </c>
      <c r="B9" s="383"/>
      <c r="C9" s="383"/>
      <c r="D9" s="383"/>
      <c r="E9" s="383"/>
      <c r="F9" s="383" t="s">
        <v>197</v>
      </c>
      <c r="G9" s="383"/>
      <c r="H9" s="383"/>
      <c r="I9" s="383"/>
      <c r="J9" s="383"/>
    </row>
    <row r="10" spans="1:10" s="219" customFormat="1" ht="15" x14ac:dyDescent="0.15">
      <c r="A10" s="384"/>
      <c r="B10" s="384"/>
      <c r="C10" s="384"/>
      <c r="D10" s="384"/>
      <c r="E10" s="384"/>
      <c r="F10" s="385"/>
      <c r="G10" s="385"/>
      <c r="H10" s="385"/>
      <c r="I10" s="385"/>
      <c r="J10" s="385"/>
    </row>
    <row r="11" spans="1:10" s="219" customFormat="1" ht="15" x14ac:dyDescent="0.15">
      <c r="A11" s="383" t="s">
        <v>459</v>
      </c>
      <c r="B11" s="383"/>
      <c r="C11" s="383"/>
      <c r="D11" s="383"/>
      <c r="E11" s="383"/>
      <c r="F11" s="383" t="s">
        <v>187</v>
      </c>
      <c r="G11" s="383"/>
      <c r="H11" s="383"/>
      <c r="I11" s="383"/>
      <c r="J11" s="383"/>
    </row>
    <row r="12" spans="1:10" s="219" customFormat="1" ht="15" x14ac:dyDescent="0.15">
      <c r="A12" s="384"/>
      <c r="B12" s="384"/>
      <c r="C12" s="384"/>
      <c r="D12" s="384"/>
      <c r="E12" s="384"/>
      <c r="F12" s="385"/>
      <c r="G12" s="385"/>
      <c r="H12" s="385"/>
      <c r="I12" s="385"/>
      <c r="J12" s="385"/>
    </row>
    <row r="13" spans="1:10" s="219" customFormat="1" ht="15" x14ac:dyDescent="0.15">
      <c r="A13" s="383" t="s">
        <v>188</v>
      </c>
      <c r="B13" s="383"/>
      <c r="C13" s="383"/>
      <c r="D13" s="383"/>
      <c r="E13" s="383"/>
      <c r="F13" s="220" t="s">
        <v>190</v>
      </c>
      <c r="G13" s="220"/>
      <c r="H13" s="220"/>
      <c r="I13" s="220"/>
      <c r="J13" s="220"/>
    </row>
    <row r="14" spans="1:10" s="219" customFormat="1" ht="15" x14ac:dyDescent="0.15">
      <c r="A14" s="384"/>
      <c r="B14" s="384"/>
      <c r="C14" s="384"/>
      <c r="D14" s="384"/>
      <c r="E14" s="384"/>
    </row>
    <row r="15" spans="1:10" s="219" customFormat="1" ht="15" x14ac:dyDescent="0.15">
      <c r="A15" s="383" t="s">
        <v>189</v>
      </c>
      <c r="B15" s="383"/>
      <c r="C15" s="383"/>
      <c r="D15" s="383"/>
      <c r="E15" s="383"/>
      <c r="F15" s="220" t="s">
        <v>192</v>
      </c>
      <c r="G15" s="220"/>
      <c r="H15" s="220"/>
      <c r="I15" s="220"/>
      <c r="J15" s="220"/>
    </row>
    <row r="16" spans="1:10" s="219" customFormat="1" ht="15" x14ac:dyDescent="0.15">
      <c r="A16" s="384"/>
      <c r="B16" s="384"/>
      <c r="C16" s="384"/>
      <c r="D16" s="384"/>
      <c r="E16" s="384"/>
    </row>
    <row r="17" spans="1:10" s="219" customFormat="1" ht="15" x14ac:dyDescent="0.15">
      <c r="A17" s="383" t="s">
        <v>191</v>
      </c>
      <c r="B17" s="383"/>
      <c r="C17" s="383"/>
      <c r="D17" s="383"/>
      <c r="E17" s="383"/>
      <c r="F17" s="220" t="s">
        <v>194</v>
      </c>
      <c r="G17" s="220"/>
      <c r="H17" s="220"/>
      <c r="I17" s="220"/>
      <c r="J17" s="220"/>
    </row>
    <row r="18" spans="1:10" s="219" customFormat="1" ht="15" x14ac:dyDescent="0.15">
      <c r="A18" s="384"/>
      <c r="B18" s="384"/>
      <c r="C18" s="384"/>
      <c r="D18" s="384"/>
      <c r="E18" s="384"/>
      <c r="F18" s="385"/>
      <c r="G18" s="385"/>
      <c r="H18" s="385"/>
      <c r="I18" s="385"/>
      <c r="J18" s="385"/>
    </row>
    <row r="19" spans="1:10" s="219" customFormat="1" ht="15" x14ac:dyDescent="0.15">
      <c r="A19" s="383" t="s">
        <v>193</v>
      </c>
      <c r="B19" s="383"/>
      <c r="C19" s="383"/>
      <c r="D19" s="383"/>
      <c r="E19" s="383"/>
      <c r="F19" s="383" t="s">
        <v>196</v>
      </c>
      <c r="G19" s="383"/>
      <c r="H19" s="383"/>
      <c r="I19" s="383"/>
      <c r="J19" s="383"/>
    </row>
    <row r="20" spans="1:10" s="219" customFormat="1" ht="15" x14ac:dyDescent="0.15">
      <c r="A20" s="384"/>
      <c r="B20" s="384"/>
      <c r="C20" s="384"/>
      <c r="D20" s="384"/>
      <c r="E20" s="384"/>
    </row>
    <row r="21" spans="1:10" s="219" customFormat="1" ht="15" x14ac:dyDescent="0.15">
      <c r="A21" s="383" t="s">
        <v>195</v>
      </c>
      <c r="B21" s="383"/>
      <c r="C21" s="383"/>
      <c r="D21" s="383"/>
      <c r="E21" s="383"/>
    </row>
    <row r="22" spans="1:10" s="219" customFormat="1" ht="15" x14ac:dyDescent="0.15"/>
  </sheetData>
  <mergeCells count="32">
    <mergeCell ref="A1:J1"/>
    <mergeCell ref="A3:E3"/>
    <mergeCell ref="F3:J3"/>
    <mergeCell ref="A4:E4"/>
    <mergeCell ref="F4:J4"/>
    <mergeCell ref="A5:E5"/>
    <mergeCell ref="F5:J5"/>
    <mergeCell ref="A6:E6"/>
    <mergeCell ref="F6:J6"/>
    <mergeCell ref="A7:E7"/>
    <mergeCell ref="F7:J7"/>
    <mergeCell ref="A8:E8"/>
    <mergeCell ref="F8:J8"/>
    <mergeCell ref="A9:E9"/>
    <mergeCell ref="F9:J9"/>
    <mergeCell ref="A10:E10"/>
    <mergeCell ref="F10:J10"/>
    <mergeCell ref="A11:E11"/>
    <mergeCell ref="F11:J11"/>
    <mergeCell ref="A12:E12"/>
    <mergeCell ref="F12:J12"/>
    <mergeCell ref="A13:E13"/>
    <mergeCell ref="A14:E14"/>
    <mergeCell ref="A15:E15"/>
    <mergeCell ref="A16:E16"/>
    <mergeCell ref="A17:E17"/>
    <mergeCell ref="A21:E21"/>
    <mergeCell ref="F19:J19"/>
    <mergeCell ref="A18:E18"/>
    <mergeCell ref="A19:E19"/>
    <mergeCell ref="A20:E20"/>
    <mergeCell ref="F18:J18"/>
  </mergeCells>
  <phoneticPr fontId="1"/>
  <hyperlinks>
    <hyperlink ref="A3" location="'28'!A1" display="28　地区別農家状況"/>
    <hyperlink ref="A5:E5" location="'29'!A1" display="29経営別農家数の状況"/>
    <hyperlink ref="A7:E7" location="'30'!A1" display="30経営耕地規模別農家数"/>
    <hyperlink ref="A9:E9" location="'31'!A1" display="31農産物販売金額別農家数"/>
    <hyperlink ref="A11:E11" location="'35'!A1" display="35農用地転用状況"/>
    <hyperlink ref="A13:E13" location="'38'!A1" display="38主要農業機械普及台数"/>
    <hyperlink ref="A15:E15" location="'39'!A1" display="39農業共済事業の概要"/>
    <hyperlink ref="A17:E17" location="'40'!A1" display="40ワーキングホリデー飯田実施状況"/>
    <hyperlink ref="A19:E19" location="'41'!A1" display="41林野面積（民有林）"/>
    <hyperlink ref="A21:E21" location="'43-1'!A1" display="43-1養殖方法別池数・養殖面積"/>
    <hyperlink ref="F3:J3" location="'43-2'!A1" display="43-2養殖種類別経営対数"/>
    <hyperlink ref="F5:J5" location="'44'!A1" display="44地方卸売市場取扱状況"/>
    <hyperlink ref="F7:J7" location="'45-1・45-2'!A1" display="45-1事業所数・従業者の数推移（平成18年まで）"/>
    <hyperlink ref="F11:J11" location="'46-1'!A1" display="46-1商業の推移"/>
    <hyperlink ref="F13:J13" location="'46-3'!A1" display="46-3商業の概要"/>
    <hyperlink ref="F15:J15" location="'47'!A1" display="47工業の概要"/>
    <hyperlink ref="F17:J17" location="'48'!A1" display="48制度資金状況"/>
    <hyperlink ref="F19:J19" location="'49'!A1" display="49観光地利用者調"/>
    <hyperlink ref="A3:E3" location="'28'!A1" display="28　地区別農家状況"/>
    <hyperlink ref="F9:J9" location="'45-1・45-2'!A1" display="45-2事業所数・従業者の数推移（平成21年～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F1" sqref="F1"/>
    </sheetView>
  </sheetViews>
  <sheetFormatPr defaultRowHeight="13.5" x14ac:dyDescent="0.15"/>
  <cols>
    <col min="1" max="1" width="13.875" style="24" customWidth="1"/>
    <col min="2" max="6" width="13.125" style="24" customWidth="1"/>
    <col min="7" max="16384" width="9" style="24"/>
  </cols>
  <sheetData>
    <row r="1" spans="1:8" ht="15.95" customHeight="1" thickBot="1" x14ac:dyDescent="0.2">
      <c r="A1" s="23" t="s">
        <v>305</v>
      </c>
      <c r="B1" s="25"/>
      <c r="F1" s="81" t="s">
        <v>490</v>
      </c>
      <c r="H1" s="73" t="s">
        <v>471</v>
      </c>
    </row>
    <row r="2" spans="1:8" s="28" customFormat="1" x14ac:dyDescent="0.15">
      <c r="A2" s="443" t="s">
        <v>306</v>
      </c>
      <c r="B2" s="126" t="s">
        <v>307</v>
      </c>
      <c r="C2" s="126"/>
      <c r="D2" s="126"/>
      <c r="E2" s="126"/>
      <c r="F2" s="127"/>
    </row>
    <row r="3" spans="1:8" s="28" customFormat="1" ht="25.5" x14ac:dyDescent="0.15">
      <c r="A3" s="444"/>
      <c r="B3" s="104" t="s">
        <v>308</v>
      </c>
      <c r="C3" s="104" t="s">
        <v>309</v>
      </c>
      <c r="D3" s="104" t="s">
        <v>310</v>
      </c>
      <c r="E3" s="128" t="s">
        <v>311</v>
      </c>
      <c r="F3" s="106" t="s">
        <v>312</v>
      </c>
    </row>
    <row r="4" spans="1:8" ht="27" customHeight="1" thickBot="1" x14ac:dyDescent="0.2">
      <c r="A4" s="129" t="s">
        <v>489</v>
      </c>
      <c r="B4" s="130">
        <v>40363</v>
      </c>
      <c r="C4" s="131">
        <v>20589</v>
      </c>
      <c r="D4" s="131">
        <v>18499</v>
      </c>
      <c r="E4" s="131">
        <v>195</v>
      </c>
      <c r="F4" s="131">
        <v>1080</v>
      </c>
      <c r="H4" s="44"/>
    </row>
    <row r="5" spans="1:8" ht="15.95" customHeight="1" x14ac:dyDescent="0.15">
      <c r="F5" s="92" t="s">
        <v>313</v>
      </c>
    </row>
    <row r="6" spans="1:8" ht="15.95" customHeight="1" x14ac:dyDescent="0.15">
      <c r="F6" s="92" t="s">
        <v>369</v>
      </c>
    </row>
    <row r="7" spans="1:8" ht="15.95" customHeight="1" x14ac:dyDescent="0.15"/>
    <row r="8" spans="1:8" ht="15.95" customHeight="1" x14ac:dyDescent="0.15"/>
    <row r="9" spans="1:8" ht="15.95" customHeight="1" x14ac:dyDescent="0.15">
      <c r="D9" s="43"/>
    </row>
    <row r="10" spans="1:8" ht="15.95" customHeight="1" x14ac:dyDescent="0.15"/>
    <row r="11" spans="1:8" ht="15.95" customHeight="1" x14ac:dyDescent="0.15"/>
    <row r="12" spans="1:8" ht="15.95" customHeight="1" x14ac:dyDescent="0.15"/>
    <row r="13" spans="1:8" ht="15.95" customHeight="1" x14ac:dyDescent="0.15"/>
    <row r="14" spans="1:8" ht="15.95" customHeight="1" x14ac:dyDescent="0.15"/>
    <row r="15" spans="1:8" ht="15.95" customHeight="1" x14ac:dyDescent="0.15"/>
    <row r="16" spans="1:8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</sheetData>
  <mergeCells count="1">
    <mergeCell ref="A2:A3"/>
  </mergeCells>
  <phoneticPr fontId="22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zoomScaleNormal="100" workbookViewId="0">
      <selection activeCell="C34" sqref="C34"/>
    </sheetView>
  </sheetViews>
  <sheetFormatPr defaultRowHeight="13.5" x14ac:dyDescent="0.15"/>
  <cols>
    <col min="1" max="1" width="7" style="24" customWidth="1"/>
    <col min="2" max="2" width="4.625" style="24" customWidth="1"/>
    <col min="3" max="3" width="6.25" style="24" customWidth="1"/>
    <col min="4" max="4" width="2.75" style="24" bestFit="1" customWidth="1"/>
    <col min="5" max="5" width="4.625" style="24" customWidth="1"/>
    <col min="6" max="6" width="6.25" style="24" customWidth="1"/>
    <col min="7" max="7" width="2.75" style="24" bestFit="1" customWidth="1"/>
    <col min="8" max="8" width="4.625" style="24" customWidth="1"/>
    <col min="9" max="9" width="5.25" style="24" customWidth="1"/>
    <col min="10" max="10" width="2.75" style="24" bestFit="1" customWidth="1"/>
    <col min="11" max="11" width="4.625" style="24" customWidth="1"/>
    <col min="12" max="12" width="5.25" style="24" customWidth="1"/>
    <col min="13" max="13" width="2.75" style="24" bestFit="1" customWidth="1"/>
    <col min="14" max="14" width="4.625" style="24" customWidth="1"/>
    <col min="15" max="15" width="5.25" style="24" customWidth="1"/>
    <col min="16" max="16" width="2.75" style="24" bestFit="1" customWidth="1"/>
    <col min="17" max="17" width="4.625" style="24" customWidth="1"/>
    <col min="18" max="18" width="5.25" style="24" customWidth="1"/>
    <col min="19" max="19" width="2.75" style="24" bestFit="1" customWidth="1"/>
    <col min="20" max="16384" width="9" style="24"/>
  </cols>
  <sheetData>
    <row r="1" spans="1:21" ht="15.95" customHeight="1" thickBot="1" x14ac:dyDescent="0.2">
      <c r="A1" s="23" t="s">
        <v>110</v>
      </c>
      <c r="S1" s="26" t="s">
        <v>111</v>
      </c>
      <c r="U1" s="88" t="s">
        <v>472</v>
      </c>
    </row>
    <row r="2" spans="1:21" s="28" customFormat="1" ht="18" customHeight="1" x14ac:dyDescent="0.15">
      <c r="A2" s="455" t="s">
        <v>112</v>
      </c>
      <c r="B2" s="457" t="s">
        <v>2</v>
      </c>
      <c r="C2" s="457"/>
      <c r="D2" s="457"/>
      <c r="E2" s="457" t="s">
        <v>113</v>
      </c>
      <c r="F2" s="457"/>
      <c r="G2" s="457"/>
      <c r="H2" s="457"/>
      <c r="I2" s="457"/>
      <c r="J2" s="457"/>
      <c r="K2" s="457"/>
      <c r="L2" s="457"/>
      <c r="M2" s="457"/>
      <c r="N2" s="457" t="s">
        <v>114</v>
      </c>
      <c r="O2" s="457"/>
      <c r="P2" s="457"/>
      <c r="Q2" s="457" t="s">
        <v>115</v>
      </c>
      <c r="R2" s="502"/>
      <c r="S2" s="503"/>
    </row>
    <row r="3" spans="1:21" s="28" customFormat="1" ht="18" customHeight="1" x14ac:dyDescent="0.15">
      <c r="A3" s="456"/>
      <c r="B3" s="458"/>
      <c r="C3" s="458"/>
      <c r="D3" s="458"/>
      <c r="E3" s="458" t="s">
        <v>116</v>
      </c>
      <c r="F3" s="458"/>
      <c r="G3" s="458"/>
      <c r="H3" s="458" t="s">
        <v>117</v>
      </c>
      <c r="I3" s="458"/>
      <c r="J3" s="458"/>
      <c r="K3" s="458" t="s">
        <v>118</v>
      </c>
      <c r="L3" s="458"/>
      <c r="M3" s="458"/>
      <c r="N3" s="458"/>
      <c r="O3" s="458"/>
      <c r="P3" s="458"/>
      <c r="Q3" s="504"/>
      <c r="R3" s="504"/>
      <c r="S3" s="505"/>
    </row>
    <row r="4" spans="1:21" s="28" customFormat="1" ht="19.5" customHeight="1" x14ac:dyDescent="0.15">
      <c r="A4" s="456"/>
      <c r="B4" s="104" t="s">
        <v>119</v>
      </c>
      <c r="C4" s="458" t="s">
        <v>8</v>
      </c>
      <c r="D4" s="458"/>
      <c r="E4" s="104" t="s">
        <v>119</v>
      </c>
      <c r="F4" s="458" t="s">
        <v>8</v>
      </c>
      <c r="G4" s="458"/>
      <c r="H4" s="104" t="s">
        <v>119</v>
      </c>
      <c r="I4" s="458" t="s">
        <v>8</v>
      </c>
      <c r="J4" s="458"/>
      <c r="K4" s="104" t="s">
        <v>119</v>
      </c>
      <c r="L4" s="458" t="s">
        <v>8</v>
      </c>
      <c r="M4" s="458"/>
      <c r="N4" s="104" t="s">
        <v>119</v>
      </c>
      <c r="O4" s="458" t="s">
        <v>8</v>
      </c>
      <c r="P4" s="458"/>
      <c r="Q4" s="104" t="s">
        <v>119</v>
      </c>
      <c r="R4" s="458" t="s">
        <v>8</v>
      </c>
      <c r="S4" s="505"/>
    </row>
    <row r="5" spans="1:21" ht="15.95" customHeight="1" x14ac:dyDescent="0.15">
      <c r="A5" s="107" t="s">
        <v>120</v>
      </c>
      <c r="B5" s="94">
        <v>271</v>
      </c>
      <c r="C5" s="94">
        <v>1439</v>
      </c>
      <c r="D5" s="94" t="s">
        <v>121</v>
      </c>
      <c r="E5" s="94">
        <v>184</v>
      </c>
      <c r="F5" s="94">
        <v>921</v>
      </c>
      <c r="G5" s="94" t="s">
        <v>121</v>
      </c>
      <c r="H5" s="94">
        <v>79</v>
      </c>
      <c r="I5" s="94">
        <v>354</v>
      </c>
      <c r="J5" s="94" t="s">
        <v>121</v>
      </c>
      <c r="K5" s="94">
        <v>5</v>
      </c>
      <c r="L5" s="94">
        <v>4</v>
      </c>
      <c r="M5" s="94" t="s">
        <v>121</v>
      </c>
      <c r="N5" s="108">
        <v>3</v>
      </c>
      <c r="O5" s="108">
        <v>160</v>
      </c>
      <c r="P5" s="94" t="s">
        <v>121</v>
      </c>
      <c r="Q5" s="133">
        <v>0</v>
      </c>
      <c r="R5" s="133">
        <v>0</v>
      </c>
      <c r="S5" s="94"/>
    </row>
    <row r="6" spans="1:21" ht="15.95" customHeight="1" x14ac:dyDescent="0.15">
      <c r="A6" s="107">
        <v>10</v>
      </c>
      <c r="B6" s="94">
        <v>272</v>
      </c>
      <c r="C6" s="94">
        <v>1876</v>
      </c>
      <c r="D6" s="94" t="s">
        <v>121</v>
      </c>
      <c r="E6" s="94">
        <v>158</v>
      </c>
      <c r="F6" s="94">
        <v>1522</v>
      </c>
      <c r="G6" s="94" t="s">
        <v>121</v>
      </c>
      <c r="H6" s="94">
        <v>54</v>
      </c>
      <c r="I6" s="94">
        <v>338</v>
      </c>
      <c r="J6" s="94" t="s">
        <v>121</v>
      </c>
      <c r="K6" s="94">
        <v>60</v>
      </c>
      <c r="L6" s="94">
        <v>16</v>
      </c>
      <c r="M6" s="94" t="s">
        <v>121</v>
      </c>
      <c r="N6" s="108">
        <v>0</v>
      </c>
      <c r="O6" s="108">
        <v>0</v>
      </c>
      <c r="P6" s="94"/>
      <c r="Q6" s="133">
        <v>0</v>
      </c>
      <c r="R6" s="133">
        <v>0</v>
      </c>
      <c r="S6" s="94"/>
    </row>
    <row r="7" spans="1:21" ht="15.95" customHeight="1" x14ac:dyDescent="0.15">
      <c r="A7" s="107">
        <v>15</v>
      </c>
      <c r="B7" s="94">
        <v>222</v>
      </c>
      <c r="C7" s="94">
        <v>633</v>
      </c>
      <c r="D7" s="94" t="s">
        <v>121</v>
      </c>
      <c r="E7" s="94">
        <v>169</v>
      </c>
      <c r="F7" s="94">
        <v>539</v>
      </c>
      <c r="G7" s="94" t="s">
        <v>121</v>
      </c>
      <c r="H7" s="94">
        <v>41</v>
      </c>
      <c r="I7" s="94">
        <v>64</v>
      </c>
      <c r="J7" s="94" t="s">
        <v>121</v>
      </c>
      <c r="K7" s="94">
        <v>12</v>
      </c>
      <c r="L7" s="94">
        <v>30</v>
      </c>
      <c r="M7" s="94" t="s">
        <v>121</v>
      </c>
      <c r="N7" s="108">
        <v>0</v>
      </c>
      <c r="O7" s="108">
        <v>0</v>
      </c>
      <c r="P7" s="94"/>
      <c r="Q7" s="133">
        <v>0</v>
      </c>
      <c r="R7" s="133">
        <v>0</v>
      </c>
      <c r="S7" s="94"/>
    </row>
    <row r="8" spans="1:21" ht="15.95" customHeight="1" x14ac:dyDescent="0.15">
      <c r="A8" s="107">
        <v>20</v>
      </c>
      <c r="B8" s="94">
        <v>226</v>
      </c>
      <c r="C8" s="94">
        <v>1378</v>
      </c>
      <c r="D8" s="94" t="s">
        <v>121</v>
      </c>
      <c r="E8" s="94">
        <v>137</v>
      </c>
      <c r="F8" s="94">
        <v>413</v>
      </c>
      <c r="G8" s="94" t="s">
        <v>121</v>
      </c>
      <c r="H8" s="94">
        <v>88</v>
      </c>
      <c r="I8" s="94">
        <v>164</v>
      </c>
      <c r="J8" s="94" t="s">
        <v>121</v>
      </c>
      <c r="K8" s="108">
        <v>0</v>
      </c>
      <c r="L8" s="108">
        <v>0</v>
      </c>
      <c r="M8" s="94" t="s">
        <v>121</v>
      </c>
      <c r="N8" s="133">
        <v>1</v>
      </c>
      <c r="O8" s="133">
        <v>800</v>
      </c>
      <c r="P8" s="100"/>
      <c r="Q8" s="133">
        <v>0</v>
      </c>
      <c r="R8" s="133">
        <v>0</v>
      </c>
      <c r="S8" s="94"/>
    </row>
    <row r="9" spans="1:21" ht="15.95" customHeight="1" x14ac:dyDescent="0.15">
      <c r="A9" s="107">
        <v>25</v>
      </c>
      <c r="B9" s="94">
        <v>177</v>
      </c>
      <c r="C9" s="94">
        <v>440</v>
      </c>
      <c r="D9" s="94" t="s">
        <v>121</v>
      </c>
      <c r="E9" s="134"/>
      <c r="F9" s="94">
        <v>210</v>
      </c>
      <c r="G9" s="94" t="s">
        <v>121</v>
      </c>
      <c r="H9" s="134"/>
      <c r="I9" s="94">
        <v>159</v>
      </c>
      <c r="J9" s="94" t="s">
        <v>121</v>
      </c>
      <c r="K9" s="135"/>
      <c r="L9" s="108">
        <v>42</v>
      </c>
      <c r="M9" s="94" t="s">
        <v>121</v>
      </c>
      <c r="N9" s="136"/>
      <c r="O9" s="133">
        <v>275</v>
      </c>
      <c r="P9" s="100"/>
      <c r="Q9" s="136"/>
      <c r="R9" s="133">
        <v>0</v>
      </c>
      <c r="S9" s="94"/>
    </row>
    <row r="10" spans="1:21" ht="15.95" customHeight="1" thickBot="1" x14ac:dyDescent="0.2">
      <c r="A10" s="109">
        <v>30</v>
      </c>
      <c r="B10" s="95">
        <v>175</v>
      </c>
      <c r="C10" s="95">
        <v>409</v>
      </c>
      <c r="D10" s="95" t="s">
        <v>121</v>
      </c>
      <c r="E10" s="137"/>
      <c r="F10" s="95">
        <v>219</v>
      </c>
      <c r="G10" s="95" t="s">
        <v>121</v>
      </c>
      <c r="H10" s="137"/>
      <c r="I10" s="95">
        <v>163</v>
      </c>
      <c r="J10" s="95" t="s">
        <v>121</v>
      </c>
      <c r="K10" s="138"/>
      <c r="L10" s="139">
        <v>28</v>
      </c>
      <c r="M10" s="95" t="s">
        <v>121</v>
      </c>
      <c r="N10" s="140"/>
      <c r="O10" s="98">
        <v>0</v>
      </c>
      <c r="P10" s="141"/>
      <c r="Q10" s="140"/>
      <c r="R10" s="98">
        <v>0</v>
      </c>
      <c r="S10" s="95"/>
    </row>
    <row r="11" spans="1:21" x14ac:dyDescent="0.15">
      <c r="S11" s="92" t="s">
        <v>122</v>
      </c>
    </row>
    <row r="12" spans="1:21" x14ac:dyDescent="0.15">
      <c r="A12" s="56" t="s">
        <v>468</v>
      </c>
    </row>
  </sheetData>
  <mergeCells count="14">
    <mergeCell ref="A2:A4"/>
    <mergeCell ref="B2:D3"/>
    <mergeCell ref="E2:M2"/>
    <mergeCell ref="N2:P3"/>
    <mergeCell ref="Q2:S3"/>
    <mergeCell ref="E3:G3"/>
    <mergeCell ref="H3:J3"/>
    <mergeCell ref="K3:M3"/>
    <mergeCell ref="C4:D4"/>
    <mergeCell ref="F4:G4"/>
    <mergeCell ref="I4:J4"/>
    <mergeCell ref="L4:M4"/>
    <mergeCell ref="O4:P4"/>
    <mergeCell ref="R4:S4"/>
  </mergeCells>
  <phoneticPr fontId="1"/>
  <hyperlinks>
    <hyperlink ref="U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/>
  </sheetViews>
  <sheetFormatPr defaultRowHeight="13.5" x14ac:dyDescent="0.15"/>
  <cols>
    <col min="1" max="1" width="6.625" style="24" customWidth="1"/>
    <col min="2" max="13" width="6.5" style="24" customWidth="1"/>
    <col min="14" max="16384" width="9" style="24"/>
  </cols>
  <sheetData>
    <row r="1" spans="1:15" ht="15.95" customHeight="1" thickBot="1" x14ac:dyDescent="0.2">
      <c r="A1" s="23" t="s">
        <v>123</v>
      </c>
      <c r="O1" s="132" t="s">
        <v>472</v>
      </c>
    </row>
    <row r="2" spans="1:15" s="28" customFormat="1" ht="15.95" customHeight="1" x14ac:dyDescent="0.15">
      <c r="A2" s="506" t="s">
        <v>36</v>
      </c>
      <c r="B2" s="446" t="s">
        <v>124</v>
      </c>
      <c r="C2" s="508"/>
      <c r="D2" s="508"/>
      <c r="E2" s="508"/>
      <c r="F2" s="509"/>
      <c r="G2" s="446" t="s">
        <v>125</v>
      </c>
      <c r="H2" s="508"/>
      <c r="I2" s="509"/>
      <c r="J2" s="446" t="s">
        <v>126</v>
      </c>
      <c r="K2" s="506"/>
      <c r="L2" s="506"/>
      <c r="M2" s="506"/>
    </row>
    <row r="3" spans="1:15" s="28" customFormat="1" ht="15.75" customHeight="1" x14ac:dyDescent="0.15">
      <c r="A3" s="507"/>
      <c r="B3" s="111" t="s">
        <v>2</v>
      </c>
      <c r="C3" s="111" t="s">
        <v>127</v>
      </c>
      <c r="D3" s="111" t="s">
        <v>128</v>
      </c>
      <c r="E3" s="111" t="s">
        <v>129</v>
      </c>
      <c r="F3" s="111" t="s">
        <v>32</v>
      </c>
      <c r="G3" s="111" t="s">
        <v>2</v>
      </c>
      <c r="H3" s="111" t="s">
        <v>127</v>
      </c>
      <c r="I3" s="111" t="s">
        <v>130</v>
      </c>
      <c r="J3" s="111" t="s">
        <v>2</v>
      </c>
      <c r="K3" s="111" t="s">
        <v>131</v>
      </c>
      <c r="L3" s="111" t="s">
        <v>132</v>
      </c>
      <c r="M3" s="111" t="s">
        <v>32</v>
      </c>
    </row>
    <row r="4" spans="1:15" ht="15.95" customHeight="1" x14ac:dyDescent="0.15">
      <c r="A4" s="142" t="s">
        <v>133</v>
      </c>
      <c r="B4" s="92">
        <v>30</v>
      </c>
      <c r="C4" s="92">
        <v>25</v>
      </c>
      <c r="D4" s="92">
        <v>2</v>
      </c>
      <c r="E4" s="92">
        <v>1</v>
      </c>
      <c r="F4" s="92">
        <v>6</v>
      </c>
      <c r="G4" s="92">
        <v>13</v>
      </c>
      <c r="H4" s="92">
        <v>12</v>
      </c>
      <c r="I4" s="92">
        <v>1</v>
      </c>
      <c r="J4" s="92">
        <v>12</v>
      </c>
      <c r="K4" s="92">
        <v>2</v>
      </c>
      <c r="L4" s="92">
        <v>12</v>
      </c>
      <c r="M4" s="92" t="s">
        <v>134</v>
      </c>
    </row>
    <row r="5" spans="1:15" ht="15.95" customHeight="1" x14ac:dyDescent="0.15">
      <c r="A5" s="142">
        <v>10</v>
      </c>
      <c r="B5" s="92">
        <v>19</v>
      </c>
      <c r="C5" s="92">
        <v>15</v>
      </c>
      <c r="D5" s="92">
        <v>1</v>
      </c>
      <c r="E5" s="92">
        <v>3</v>
      </c>
      <c r="F5" s="92">
        <v>6</v>
      </c>
      <c r="G5" s="92">
        <v>2</v>
      </c>
      <c r="H5" s="92">
        <v>1</v>
      </c>
      <c r="I5" s="92">
        <v>1</v>
      </c>
      <c r="J5" s="92">
        <v>11</v>
      </c>
      <c r="K5" s="92">
        <v>3</v>
      </c>
      <c r="L5" s="92">
        <v>9</v>
      </c>
      <c r="M5" s="92" t="s">
        <v>134</v>
      </c>
    </row>
    <row r="6" spans="1:15" ht="15.95" customHeight="1" x14ac:dyDescent="0.15">
      <c r="A6" s="142">
        <v>15</v>
      </c>
      <c r="B6" s="92">
        <v>9</v>
      </c>
      <c r="C6" s="92">
        <v>6</v>
      </c>
      <c r="D6" s="92">
        <v>1</v>
      </c>
      <c r="E6" s="92">
        <v>3</v>
      </c>
      <c r="F6" s="92">
        <v>5</v>
      </c>
      <c r="G6" s="92">
        <v>3</v>
      </c>
      <c r="H6" s="92">
        <v>2</v>
      </c>
      <c r="I6" s="92">
        <v>1</v>
      </c>
      <c r="J6" s="92">
        <v>6</v>
      </c>
      <c r="K6" s="92">
        <v>1</v>
      </c>
      <c r="L6" s="92">
        <v>5</v>
      </c>
      <c r="M6" s="92" t="s">
        <v>134</v>
      </c>
    </row>
    <row r="7" spans="1:15" ht="15.95" customHeight="1" x14ac:dyDescent="0.15">
      <c r="A7" s="142">
        <v>20</v>
      </c>
      <c r="B7" s="143">
        <v>8</v>
      </c>
      <c r="C7" s="57">
        <v>2</v>
      </c>
      <c r="D7" s="57">
        <v>1</v>
      </c>
      <c r="E7" s="57">
        <v>3</v>
      </c>
      <c r="F7" s="57">
        <v>8</v>
      </c>
      <c r="G7" s="57" t="s">
        <v>46</v>
      </c>
      <c r="H7" s="57" t="s">
        <v>46</v>
      </c>
      <c r="I7" s="57" t="s">
        <v>46</v>
      </c>
      <c r="J7" s="57">
        <v>5</v>
      </c>
      <c r="K7" s="57">
        <v>1</v>
      </c>
      <c r="L7" s="57">
        <v>4</v>
      </c>
      <c r="M7" s="57" t="s">
        <v>46</v>
      </c>
    </row>
    <row r="8" spans="1:15" ht="15.95" customHeight="1" x14ac:dyDescent="0.15">
      <c r="A8" s="142">
        <v>25</v>
      </c>
      <c r="B8" s="143">
        <v>10</v>
      </c>
      <c r="C8" s="57">
        <v>2</v>
      </c>
      <c r="D8" s="57">
        <v>1</v>
      </c>
      <c r="E8" s="57">
        <v>1</v>
      </c>
      <c r="F8" s="57">
        <v>8</v>
      </c>
      <c r="G8" s="57">
        <v>1</v>
      </c>
      <c r="H8" s="57" t="s">
        <v>46</v>
      </c>
      <c r="I8" s="57">
        <v>1</v>
      </c>
      <c r="J8" s="57">
        <v>3</v>
      </c>
      <c r="K8" s="57">
        <v>1</v>
      </c>
      <c r="L8" s="57">
        <v>2</v>
      </c>
      <c r="M8" s="57" t="s">
        <v>46</v>
      </c>
    </row>
    <row r="9" spans="1:15" ht="15.95" customHeight="1" thickBot="1" x14ac:dyDescent="0.2">
      <c r="A9" s="144">
        <v>30</v>
      </c>
      <c r="B9" s="145">
        <v>8</v>
      </c>
      <c r="C9" s="102">
        <v>1</v>
      </c>
      <c r="D9" s="102" t="s">
        <v>46</v>
      </c>
      <c r="E9" s="102">
        <v>2</v>
      </c>
      <c r="F9" s="102">
        <v>7</v>
      </c>
      <c r="G9" s="102">
        <v>1</v>
      </c>
      <c r="H9" s="102" t="s">
        <v>46</v>
      </c>
      <c r="I9" s="102" t="s">
        <v>46</v>
      </c>
      <c r="J9" s="102">
        <v>2</v>
      </c>
      <c r="K9" s="102" t="s">
        <v>46</v>
      </c>
      <c r="L9" s="140"/>
      <c r="M9" s="102">
        <v>2</v>
      </c>
    </row>
    <row r="10" spans="1:15" x14ac:dyDescent="0.15">
      <c r="M10" s="92" t="s">
        <v>136</v>
      </c>
    </row>
    <row r="11" spans="1:15" x14ac:dyDescent="0.15">
      <c r="A11" s="56" t="s">
        <v>135</v>
      </c>
    </row>
    <row r="14" spans="1:15" x14ac:dyDescent="0.15">
      <c r="A14" s="36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36"/>
    </row>
    <row r="15" spans="1:15" x14ac:dyDescent="0.15">
      <c r="A15" s="29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6"/>
    </row>
    <row r="16" spans="1:15" x14ac:dyDescent="0.15">
      <c r="A16" s="2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6"/>
    </row>
    <row r="17" spans="1:14" x14ac:dyDescent="0.1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6"/>
    </row>
  </sheetData>
  <mergeCells count="4">
    <mergeCell ref="A2:A3"/>
    <mergeCell ref="B2:F2"/>
    <mergeCell ref="G2:I2"/>
    <mergeCell ref="J2:M2"/>
  </mergeCells>
  <phoneticPr fontId="1"/>
  <hyperlinks>
    <hyperlink ref="O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Normal="100" zoomScaleSheetLayoutView="100" workbookViewId="0">
      <selection activeCell="E28" sqref="E28"/>
    </sheetView>
  </sheetViews>
  <sheetFormatPr defaultRowHeight="12.75" x14ac:dyDescent="0.15"/>
  <cols>
    <col min="1" max="1" width="7" style="48" customWidth="1"/>
    <col min="2" max="2" width="7.125" style="48" bestFit="1" customWidth="1"/>
    <col min="3" max="3" width="9.75" style="48" bestFit="1" customWidth="1"/>
    <col min="4" max="4" width="6.125" style="48" customWidth="1"/>
    <col min="5" max="5" width="9.75" style="48" bestFit="1" customWidth="1"/>
    <col min="6" max="6" width="6.125" style="48" customWidth="1"/>
    <col min="7" max="7" width="9.75" style="48" bestFit="1" customWidth="1"/>
    <col min="8" max="8" width="6.125" style="48" customWidth="1"/>
    <col min="9" max="9" width="9.75" style="48" bestFit="1" customWidth="1"/>
    <col min="10" max="10" width="6.125" style="48" customWidth="1"/>
    <col min="11" max="11" width="8.75" style="48" customWidth="1"/>
    <col min="12" max="16384" width="9" style="48"/>
  </cols>
  <sheetData>
    <row r="1" spans="1:13" ht="15.75" customHeight="1" thickBot="1" x14ac:dyDescent="0.2">
      <c r="A1" s="248" t="s">
        <v>137</v>
      </c>
      <c r="B1" s="544"/>
      <c r="C1" s="544"/>
      <c r="D1" s="545"/>
      <c r="E1" s="545"/>
      <c r="F1" s="544"/>
      <c r="G1" s="544"/>
      <c r="H1" s="545"/>
      <c r="I1" s="545"/>
      <c r="J1" s="544"/>
      <c r="K1" s="544" t="s">
        <v>138</v>
      </c>
      <c r="M1" s="73" t="s">
        <v>471</v>
      </c>
    </row>
    <row r="2" spans="1:13" s="49" customFormat="1" ht="16.5" customHeight="1" x14ac:dyDescent="0.15">
      <c r="A2" s="537" t="s">
        <v>139</v>
      </c>
      <c r="B2" s="546" t="s">
        <v>140</v>
      </c>
      <c r="C2" s="547"/>
      <c r="D2" s="548" t="s">
        <v>141</v>
      </c>
      <c r="E2" s="549"/>
      <c r="F2" s="549"/>
      <c r="G2" s="549"/>
      <c r="H2" s="546" t="s">
        <v>142</v>
      </c>
      <c r="I2" s="547"/>
      <c r="J2" s="546" t="s">
        <v>143</v>
      </c>
      <c r="K2" s="547"/>
    </row>
    <row r="3" spans="1:13" s="49" customFormat="1" ht="15" customHeight="1" x14ac:dyDescent="0.15">
      <c r="A3" s="550"/>
      <c r="B3" s="551"/>
      <c r="C3" s="552"/>
      <c r="D3" s="553" t="s">
        <v>144</v>
      </c>
      <c r="E3" s="554"/>
      <c r="F3" s="553" t="s">
        <v>145</v>
      </c>
      <c r="G3" s="554"/>
      <c r="H3" s="555"/>
      <c r="I3" s="556"/>
      <c r="J3" s="555"/>
      <c r="K3" s="556"/>
    </row>
    <row r="4" spans="1:13" s="49" customFormat="1" ht="18" customHeight="1" x14ac:dyDescent="0.15">
      <c r="A4" s="538"/>
      <c r="B4" s="379" t="s">
        <v>146</v>
      </c>
      <c r="C4" s="379" t="s">
        <v>147</v>
      </c>
      <c r="D4" s="379" t="s">
        <v>146</v>
      </c>
      <c r="E4" s="379" t="s">
        <v>147</v>
      </c>
      <c r="F4" s="379" t="s">
        <v>146</v>
      </c>
      <c r="G4" s="379" t="s">
        <v>147</v>
      </c>
      <c r="H4" s="379" t="s">
        <v>146</v>
      </c>
      <c r="I4" s="379" t="s">
        <v>147</v>
      </c>
      <c r="J4" s="379" t="s">
        <v>146</v>
      </c>
      <c r="K4" s="379" t="s">
        <v>147</v>
      </c>
    </row>
    <row r="5" spans="1:13" ht="19.5" customHeight="1" x14ac:dyDescent="0.15">
      <c r="A5" s="557">
        <v>28</v>
      </c>
      <c r="B5" s="558">
        <v>19803</v>
      </c>
      <c r="C5" s="558">
        <v>8810924</v>
      </c>
      <c r="D5" s="558">
        <v>8841</v>
      </c>
      <c r="E5" s="558">
        <v>2448378</v>
      </c>
      <c r="F5" s="558">
        <v>4475</v>
      </c>
      <c r="G5" s="558">
        <v>1698551</v>
      </c>
      <c r="H5" s="558">
        <v>6487</v>
      </c>
      <c r="I5" s="558">
        <v>4663995</v>
      </c>
      <c r="J5" s="559" t="s">
        <v>148</v>
      </c>
      <c r="K5" s="560" t="s">
        <v>148</v>
      </c>
    </row>
    <row r="6" spans="1:13" ht="19.5" customHeight="1" x14ac:dyDescent="0.15">
      <c r="A6" s="557">
        <v>29</v>
      </c>
      <c r="B6" s="561">
        <v>19647</v>
      </c>
      <c r="C6" s="561">
        <v>8526888</v>
      </c>
      <c r="D6" s="561">
        <v>9089</v>
      </c>
      <c r="E6" s="561">
        <v>2407716</v>
      </c>
      <c r="F6" s="561">
        <v>4476</v>
      </c>
      <c r="G6" s="561">
        <v>1600914</v>
      </c>
      <c r="H6" s="561">
        <v>6082</v>
      </c>
      <c r="I6" s="561">
        <v>4518258</v>
      </c>
      <c r="J6" s="562" t="s">
        <v>148</v>
      </c>
      <c r="K6" s="562" t="s">
        <v>148</v>
      </c>
    </row>
    <row r="7" spans="1:13" ht="19.5" customHeight="1" x14ac:dyDescent="0.15">
      <c r="A7" s="557">
        <v>30</v>
      </c>
      <c r="B7" s="561">
        <v>19112</v>
      </c>
      <c r="C7" s="561">
        <v>8271836</v>
      </c>
      <c r="D7" s="561">
        <v>9120</v>
      </c>
      <c r="E7" s="561">
        <v>2319802</v>
      </c>
      <c r="F7" s="561">
        <v>4229</v>
      </c>
      <c r="G7" s="561">
        <v>1583414</v>
      </c>
      <c r="H7" s="561">
        <v>5763</v>
      </c>
      <c r="I7" s="561">
        <v>4368620</v>
      </c>
      <c r="J7" s="562" t="s">
        <v>148</v>
      </c>
      <c r="K7" s="562" t="s">
        <v>148</v>
      </c>
    </row>
    <row r="8" spans="1:13" ht="19.5" customHeight="1" x14ac:dyDescent="0.15">
      <c r="A8" s="557" t="s">
        <v>505</v>
      </c>
      <c r="B8" s="561">
        <v>18000</v>
      </c>
      <c r="C8" s="561">
        <v>7830039</v>
      </c>
      <c r="D8" s="561">
        <v>8415</v>
      </c>
      <c r="E8" s="561">
        <v>2086741</v>
      </c>
      <c r="F8" s="561">
        <v>3869</v>
      </c>
      <c r="G8" s="561">
        <v>1581904</v>
      </c>
      <c r="H8" s="561">
        <v>5716</v>
      </c>
      <c r="I8" s="561">
        <v>4161394</v>
      </c>
      <c r="J8" s="562" t="s">
        <v>148</v>
      </c>
      <c r="K8" s="562" t="s">
        <v>148</v>
      </c>
    </row>
    <row r="9" spans="1:13" s="50" customFormat="1" ht="25.5" customHeight="1" x14ac:dyDescent="0.15">
      <c r="A9" s="382">
        <v>2</v>
      </c>
      <c r="B9" s="563">
        <v>16737</v>
      </c>
      <c r="C9" s="564">
        <v>7535464</v>
      </c>
      <c r="D9" s="564">
        <v>7905</v>
      </c>
      <c r="E9" s="564">
        <v>2111292</v>
      </c>
      <c r="F9" s="564">
        <v>3730</v>
      </c>
      <c r="G9" s="564">
        <v>1580130</v>
      </c>
      <c r="H9" s="564">
        <v>5102</v>
      </c>
      <c r="I9" s="564">
        <v>3844042</v>
      </c>
      <c r="J9" s="565" t="s">
        <v>314</v>
      </c>
      <c r="K9" s="565" t="s">
        <v>314</v>
      </c>
    </row>
    <row r="10" spans="1:13" ht="9" customHeight="1" x14ac:dyDescent="0.15">
      <c r="A10" s="381"/>
      <c r="B10" s="82"/>
      <c r="C10" s="83"/>
      <c r="D10" s="83"/>
      <c r="E10" s="83"/>
      <c r="F10" s="83"/>
      <c r="G10" s="83"/>
      <c r="H10" s="83"/>
      <c r="I10" s="83"/>
      <c r="J10" s="566"/>
      <c r="K10" s="83"/>
    </row>
    <row r="11" spans="1:13" s="51" customFormat="1" ht="19.5" customHeight="1" x14ac:dyDescent="0.15">
      <c r="A11" s="567" t="s">
        <v>149</v>
      </c>
      <c r="B11" s="82">
        <v>1270</v>
      </c>
      <c r="C11" s="83">
        <v>580118</v>
      </c>
      <c r="D11" s="83">
        <v>690</v>
      </c>
      <c r="E11" s="83">
        <v>200686</v>
      </c>
      <c r="F11" s="83">
        <v>129</v>
      </c>
      <c r="G11" s="83">
        <v>72246</v>
      </c>
      <c r="H11" s="83">
        <v>451</v>
      </c>
      <c r="I11" s="83">
        <v>307186</v>
      </c>
      <c r="J11" s="566" t="s">
        <v>148</v>
      </c>
      <c r="K11" s="566" t="s">
        <v>148</v>
      </c>
    </row>
    <row r="12" spans="1:13" s="51" customFormat="1" ht="19.5" customHeight="1" x14ac:dyDescent="0.15">
      <c r="A12" s="567" t="s">
        <v>150</v>
      </c>
      <c r="B12" s="82">
        <v>1375</v>
      </c>
      <c r="C12" s="83">
        <v>580278</v>
      </c>
      <c r="D12" s="83">
        <v>784</v>
      </c>
      <c r="E12" s="83">
        <v>197441</v>
      </c>
      <c r="F12" s="83">
        <v>156</v>
      </c>
      <c r="G12" s="83">
        <v>77924</v>
      </c>
      <c r="H12" s="83">
        <v>435</v>
      </c>
      <c r="I12" s="83">
        <v>304913</v>
      </c>
      <c r="J12" s="566" t="s">
        <v>148</v>
      </c>
      <c r="K12" s="566" t="s">
        <v>148</v>
      </c>
    </row>
    <row r="13" spans="1:13" s="51" customFormat="1" ht="19.5" customHeight="1" x14ac:dyDescent="0.15">
      <c r="A13" s="567" t="s">
        <v>151</v>
      </c>
      <c r="B13" s="82">
        <v>1388</v>
      </c>
      <c r="C13" s="83">
        <v>598237</v>
      </c>
      <c r="D13" s="83">
        <v>806</v>
      </c>
      <c r="E13" s="83">
        <v>210547</v>
      </c>
      <c r="F13" s="83">
        <v>162</v>
      </c>
      <c r="G13" s="83">
        <v>80603</v>
      </c>
      <c r="H13" s="83">
        <v>420</v>
      </c>
      <c r="I13" s="83">
        <v>307087</v>
      </c>
      <c r="J13" s="566" t="s">
        <v>148</v>
      </c>
      <c r="K13" s="566" t="s">
        <v>148</v>
      </c>
    </row>
    <row r="14" spans="1:13" s="51" customFormat="1" ht="19.5" customHeight="1" x14ac:dyDescent="0.15">
      <c r="A14" s="567" t="s">
        <v>152</v>
      </c>
      <c r="B14" s="82">
        <v>1178</v>
      </c>
      <c r="C14" s="83">
        <v>573411</v>
      </c>
      <c r="D14" s="83">
        <v>592</v>
      </c>
      <c r="E14" s="83">
        <v>183935</v>
      </c>
      <c r="F14" s="83">
        <v>172</v>
      </c>
      <c r="G14" s="83">
        <v>72418</v>
      </c>
      <c r="H14" s="83">
        <v>414</v>
      </c>
      <c r="I14" s="83">
        <v>317058</v>
      </c>
      <c r="J14" s="566" t="s">
        <v>148</v>
      </c>
      <c r="K14" s="566" t="s">
        <v>148</v>
      </c>
    </row>
    <row r="15" spans="1:13" s="51" customFormat="1" ht="19.5" customHeight="1" x14ac:dyDescent="0.15">
      <c r="A15" s="567" t="s">
        <v>153</v>
      </c>
      <c r="B15" s="82">
        <v>1448</v>
      </c>
      <c r="C15" s="83">
        <v>686910</v>
      </c>
      <c r="D15" s="83">
        <v>614</v>
      </c>
      <c r="E15" s="83">
        <v>195221</v>
      </c>
      <c r="F15" s="83">
        <v>397</v>
      </c>
      <c r="G15" s="83">
        <v>154973</v>
      </c>
      <c r="H15" s="83">
        <v>437</v>
      </c>
      <c r="I15" s="83">
        <v>336716</v>
      </c>
      <c r="J15" s="566" t="s">
        <v>148</v>
      </c>
      <c r="K15" s="566" t="s">
        <v>148</v>
      </c>
    </row>
    <row r="16" spans="1:13" s="51" customFormat="1" ht="19.5" customHeight="1" x14ac:dyDescent="0.15">
      <c r="A16" s="567" t="s">
        <v>154</v>
      </c>
      <c r="B16" s="82">
        <v>1558</v>
      </c>
      <c r="C16" s="83">
        <v>656911</v>
      </c>
      <c r="D16" s="83">
        <v>709</v>
      </c>
      <c r="E16" s="83">
        <v>202682</v>
      </c>
      <c r="F16" s="83">
        <v>444</v>
      </c>
      <c r="G16" s="83">
        <v>159274</v>
      </c>
      <c r="H16" s="83">
        <v>405</v>
      </c>
      <c r="I16" s="83">
        <v>294955</v>
      </c>
      <c r="J16" s="566" t="s">
        <v>148</v>
      </c>
      <c r="K16" s="566" t="s">
        <v>148</v>
      </c>
    </row>
    <row r="17" spans="1:11" s="51" customFormat="1" ht="19.5" customHeight="1" x14ac:dyDescent="0.15">
      <c r="A17" s="567" t="s">
        <v>155</v>
      </c>
      <c r="B17" s="82">
        <v>1714</v>
      </c>
      <c r="C17" s="83">
        <v>713920</v>
      </c>
      <c r="D17" s="83">
        <v>817</v>
      </c>
      <c r="E17" s="83">
        <v>244523</v>
      </c>
      <c r="F17" s="83">
        <v>468</v>
      </c>
      <c r="G17" s="83">
        <v>154488</v>
      </c>
      <c r="H17" s="83">
        <v>429</v>
      </c>
      <c r="I17" s="83">
        <v>314909</v>
      </c>
      <c r="J17" s="566" t="s">
        <v>148</v>
      </c>
      <c r="K17" s="566" t="s">
        <v>148</v>
      </c>
    </row>
    <row r="18" spans="1:11" s="51" customFormat="1" ht="19.5" customHeight="1" x14ac:dyDescent="0.15">
      <c r="A18" s="567" t="s">
        <v>156</v>
      </c>
      <c r="B18" s="82">
        <v>1639</v>
      </c>
      <c r="C18" s="83">
        <v>613883</v>
      </c>
      <c r="D18" s="83">
        <v>707</v>
      </c>
      <c r="E18" s="83">
        <v>151711</v>
      </c>
      <c r="F18" s="83">
        <v>571</v>
      </c>
      <c r="G18" s="83">
        <v>155190</v>
      </c>
      <c r="H18" s="83">
        <v>361</v>
      </c>
      <c r="I18" s="83">
        <v>306982</v>
      </c>
      <c r="J18" s="566" t="s">
        <v>148</v>
      </c>
      <c r="K18" s="566" t="s">
        <v>148</v>
      </c>
    </row>
    <row r="19" spans="1:11" s="51" customFormat="1" ht="19.5" customHeight="1" x14ac:dyDescent="0.15">
      <c r="A19" s="567" t="s">
        <v>157</v>
      </c>
      <c r="B19" s="82">
        <v>1791</v>
      </c>
      <c r="C19" s="83">
        <v>974443</v>
      </c>
      <c r="D19" s="83">
        <v>612</v>
      </c>
      <c r="E19" s="83">
        <v>135874</v>
      </c>
      <c r="F19" s="83">
        <v>606</v>
      </c>
      <c r="G19" s="83">
        <v>341020</v>
      </c>
      <c r="H19" s="83">
        <v>573</v>
      </c>
      <c r="I19" s="83">
        <v>497549</v>
      </c>
      <c r="J19" s="566" t="s">
        <v>148</v>
      </c>
      <c r="K19" s="566" t="s">
        <v>148</v>
      </c>
    </row>
    <row r="20" spans="1:11" s="51" customFormat="1" ht="19.5" customHeight="1" x14ac:dyDescent="0.15">
      <c r="A20" s="567" t="s">
        <v>158</v>
      </c>
      <c r="B20" s="82">
        <v>1068</v>
      </c>
      <c r="C20" s="83">
        <v>496923</v>
      </c>
      <c r="D20" s="83">
        <v>468</v>
      </c>
      <c r="E20" s="83">
        <v>116635</v>
      </c>
      <c r="F20" s="83">
        <v>223</v>
      </c>
      <c r="G20" s="83">
        <v>107603</v>
      </c>
      <c r="H20" s="83">
        <v>377</v>
      </c>
      <c r="I20" s="83">
        <v>272685</v>
      </c>
      <c r="J20" s="566" t="s">
        <v>148</v>
      </c>
      <c r="K20" s="566" t="s">
        <v>148</v>
      </c>
    </row>
    <row r="21" spans="1:11" s="51" customFormat="1" ht="19.5" customHeight="1" x14ac:dyDescent="0.15">
      <c r="A21" s="567" t="s">
        <v>159</v>
      </c>
      <c r="B21" s="82">
        <v>1115</v>
      </c>
      <c r="C21" s="83">
        <v>503247</v>
      </c>
      <c r="D21" s="83">
        <v>515</v>
      </c>
      <c r="E21" s="83">
        <v>124201</v>
      </c>
      <c r="F21" s="83">
        <v>219</v>
      </c>
      <c r="G21" s="83">
        <v>104346</v>
      </c>
      <c r="H21" s="83">
        <v>381</v>
      </c>
      <c r="I21" s="83">
        <v>274700</v>
      </c>
      <c r="J21" s="566" t="s">
        <v>148</v>
      </c>
      <c r="K21" s="566" t="s">
        <v>148</v>
      </c>
    </row>
    <row r="22" spans="1:11" s="51" customFormat="1" ht="19.5" customHeight="1" thickBot="1" x14ac:dyDescent="0.2">
      <c r="A22" s="568" t="s">
        <v>160</v>
      </c>
      <c r="B22" s="84">
        <v>1193</v>
      </c>
      <c r="C22" s="85">
        <v>557183</v>
      </c>
      <c r="D22" s="85">
        <v>591</v>
      </c>
      <c r="E22" s="85">
        <v>147836</v>
      </c>
      <c r="F22" s="85">
        <v>183</v>
      </c>
      <c r="G22" s="85">
        <v>100045</v>
      </c>
      <c r="H22" s="85">
        <v>419</v>
      </c>
      <c r="I22" s="85">
        <v>309302</v>
      </c>
      <c r="J22" s="569" t="s">
        <v>148</v>
      </c>
      <c r="K22" s="569" t="s">
        <v>148</v>
      </c>
    </row>
    <row r="23" spans="1:11" ht="16.5" customHeight="1" x14ac:dyDescent="0.15">
      <c r="A23" s="249"/>
      <c r="B23" s="249"/>
      <c r="C23" s="81"/>
      <c r="D23" s="249"/>
      <c r="E23" s="249"/>
      <c r="F23" s="249"/>
      <c r="G23" s="249"/>
      <c r="H23" s="249"/>
      <c r="I23" s="249"/>
      <c r="J23" s="249"/>
      <c r="K23" s="81" t="s">
        <v>506</v>
      </c>
    </row>
    <row r="24" spans="1:11" ht="15.95" customHeight="1" x14ac:dyDescent="0.15">
      <c r="B24" s="52"/>
      <c r="C24" s="52"/>
    </row>
    <row r="25" spans="1:11" ht="15.95" customHeight="1" x14ac:dyDescent="0.15"/>
    <row r="26" spans="1:11" ht="15.95" customHeight="1" x14ac:dyDescent="0.15"/>
    <row r="27" spans="1:11" ht="15.95" customHeight="1" x14ac:dyDescent="0.15"/>
    <row r="28" spans="1:11" ht="15.95" customHeight="1" x14ac:dyDescent="0.15"/>
    <row r="29" spans="1:11" ht="15.95" customHeight="1" x14ac:dyDescent="0.15"/>
  </sheetData>
  <mergeCells count="1">
    <mergeCell ref="A2:A4"/>
  </mergeCells>
  <phoneticPr fontId="22"/>
  <hyperlinks>
    <hyperlink ref="M1" location="目次!A1" display="目次"/>
  </hyperlinks>
  <pageMargins left="0.78740157480314965" right="0.59055118110236227" top="0.86614173228346458" bottom="0.39370078740157483" header="0.51181102362204722" footer="0.39370078740157483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workbookViewId="0"/>
  </sheetViews>
  <sheetFormatPr defaultRowHeight="13.5" x14ac:dyDescent="0.15"/>
  <cols>
    <col min="1" max="1" width="5" style="24" customWidth="1"/>
    <col min="2" max="2" width="23.375" style="24" customWidth="1"/>
    <col min="3" max="9" width="8.25" style="24" customWidth="1"/>
    <col min="10" max="10" width="8" style="24" bestFit="1" customWidth="1"/>
    <col min="11" max="11" width="9" style="24"/>
    <col min="12" max="12" width="10.875" style="24" bestFit="1" customWidth="1"/>
    <col min="13" max="15" width="22.875" style="24" bestFit="1" customWidth="1"/>
    <col min="16" max="16" width="25.125" style="24" bestFit="1" customWidth="1"/>
    <col min="17" max="17" width="10.875" style="24" bestFit="1" customWidth="1"/>
    <col min="18" max="16384" width="9" style="24"/>
  </cols>
  <sheetData>
    <row r="1" spans="1:11" ht="15.75" customHeight="1" thickBot="1" x14ac:dyDescent="0.2">
      <c r="A1" s="23" t="s">
        <v>430</v>
      </c>
      <c r="K1" s="73" t="s">
        <v>471</v>
      </c>
    </row>
    <row r="2" spans="1:11" s="28" customFormat="1" ht="15.95" customHeight="1" x14ac:dyDescent="0.15">
      <c r="A2" s="511" t="s">
        <v>161</v>
      </c>
      <c r="B2" s="512"/>
      <c r="C2" s="445">
        <v>16</v>
      </c>
      <c r="D2" s="446"/>
      <c r="E2" s="127">
        <v>18</v>
      </c>
      <c r="F2" s="146"/>
    </row>
    <row r="3" spans="1:11" s="28" customFormat="1" ht="15.95" customHeight="1" x14ac:dyDescent="0.15">
      <c r="A3" s="513"/>
      <c r="B3" s="514"/>
      <c r="C3" s="111" t="s">
        <v>162</v>
      </c>
      <c r="D3" s="112" t="s">
        <v>163</v>
      </c>
      <c r="E3" s="112" t="s">
        <v>337</v>
      </c>
      <c r="F3" s="112" t="s">
        <v>338</v>
      </c>
    </row>
    <row r="4" spans="1:11" s="28" customFormat="1" ht="9.75" customHeight="1" x14ac:dyDescent="0.15">
      <c r="A4" s="147"/>
      <c r="B4" s="148"/>
      <c r="C4" s="149"/>
      <c r="D4" s="149"/>
      <c r="E4" s="149"/>
      <c r="F4" s="149"/>
    </row>
    <row r="5" spans="1:11" ht="17.25" customHeight="1" x14ac:dyDescent="0.15">
      <c r="A5" s="150"/>
      <c r="B5" s="120" t="s">
        <v>2</v>
      </c>
      <c r="C5" s="151">
        <v>6476</v>
      </c>
      <c r="D5" s="151">
        <v>50098</v>
      </c>
      <c r="E5" s="151">
        <v>6616</v>
      </c>
      <c r="F5" s="151">
        <v>50055</v>
      </c>
    </row>
    <row r="6" spans="1:11" ht="9.75" customHeight="1" x14ac:dyDescent="0.15">
      <c r="A6" s="150"/>
      <c r="B6" s="120"/>
      <c r="C6" s="151"/>
      <c r="D6" s="151"/>
      <c r="E6" s="151"/>
      <c r="F6" s="151"/>
    </row>
    <row r="7" spans="1:11" ht="17.25" customHeight="1" x14ac:dyDescent="0.15">
      <c r="A7" s="150" t="s">
        <v>431</v>
      </c>
      <c r="B7" s="120" t="s">
        <v>164</v>
      </c>
      <c r="C7" s="151">
        <v>28</v>
      </c>
      <c r="D7" s="151">
        <v>231</v>
      </c>
      <c r="E7" s="151">
        <v>33</v>
      </c>
      <c r="F7" s="151">
        <v>415</v>
      </c>
    </row>
    <row r="8" spans="1:11" ht="17.25" customHeight="1" x14ac:dyDescent="0.15">
      <c r="A8" s="150" t="s">
        <v>432</v>
      </c>
      <c r="B8" s="120" t="s">
        <v>165</v>
      </c>
      <c r="C8" s="151">
        <v>5</v>
      </c>
      <c r="D8" s="151">
        <v>26</v>
      </c>
      <c r="E8" s="151">
        <v>6</v>
      </c>
      <c r="F8" s="151">
        <v>42</v>
      </c>
    </row>
    <row r="9" spans="1:11" ht="17.25" customHeight="1" x14ac:dyDescent="0.15">
      <c r="A9" s="150" t="s">
        <v>433</v>
      </c>
      <c r="B9" s="120" t="s">
        <v>166</v>
      </c>
      <c r="C9" s="151">
        <v>786</v>
      </c>
      <c r="D9" s="151">
        <v>5646</v>
      </c>
      <c r="E9" s="151">
        <v>791</v>
      </c>
      <c r="F9" s="151">
        <v>5249</v>
      </c>
    </row>
    <row r="10" spans="1:11" ht="17.25" customHeight="1" x14ac:dyDescent="0.15">
      <c r="A10" s="150" t="s">
        <v>434</v>
      </c>
      <c r="B10" s="120" t="s">
        <v>167</v>
      </c>
      <c r="C10" s="151">
        <v>791</v>
      </c>
      <c r="D10" s="151">
        <v>13345</v>
      </c>
      <c r="E10" s="151">
        <v>772</v>
      </c>
      <c r="F10" s="151">
        <v>12349</v>
      </c>
    </row>
    <row r="11" spans="1:11" ht="17.25" customHeight="1" x14ac:dyDescent="0.15">
      <c r="A11" s="150" t="s">
        <v>435</v>
      </c>
      <c r="B11" s="120" t="s">
        <v>168</v>
      </c>
      <c r="C11" s="151">
        <v>6</v>
      </c>
      <c r="D11" s="151">
        <v>419</v>
      </c>
      <c r="E11" s="151">
        <v>5</v>
      </c>
      <c r="F11" s="151">
        <v>291</v>
      </c>
    </row>
    <row r="12" spans="1:11" ht="9.75" customHeight="1" x14ac:dyDescent="0.15">
      <c r="A12" s="150"/>
      <c r="B12" s="120"/>
      <c r="C12" s="151"/>
      <c r="D12" s="151"/>
      <c r="E12" s="151"/>
      <c r="F12" s="151"/>
    </row>
    <row r="13" spans="1:11" ht="17.25" customHeight="1" x14ac:dyDescent="0.15">
      <c r="A13" s="150" t="s">
        <v>436</v>
      </c>
      <c r="B13" s="120" t="s">
        <v>339</v>
      </c>
      <c r="C13" s="151">
        <v>44</v>
      </c>
      <c r="D13" s="151">
        <v>313</v>
      </c>
      <c r="E13" s="151">
        <v>44</v>
      </c>
      <c r="F13" s="151">
        <v>351</v>
      </c>
    </row>
    <row r="14" spans="1:11" ht="17.25" customHeight="1" x14ac:dyDescent="0.15">
      <c r="A14" s="150" t="s">
        <v>437</v>
      </c>
      <c r="B14" s="120" t="s">
        <v>438</v>
      </c>
      <c r="C14" s="151">
        <v>88</v>
      </c>
      <c r="D14" s="151">
        <v>2026</v>
      </c>
      <c r="E14" s="151">
        <v>89</v>
      </c>
      <c r="F14" s="151">
        <v>1998</v>
      </c>
    </row>
    <row r="15" spans="1:11" ht="17.25" customHeight="1" x14ac:dyDescent="0.15">
      <c r="A15" s="150" t="s">
        <v>439</v>
      </c>
      <c r="B15" s="120" t="s">
        <v>440</v>
      </c>
      <c r="C15" s="151">
        <v>1650</v>
      </c>
      <c r="D15" s="151">
        <v>10640</v>
      </c>
      <c r="E15" s="151">
        <v>1669</v>
      </c>
      <c r="F15" s="151">
        <v>10778</v>
      </c>
    </row>
    <row r="16" spans="1:11" ht="17.25" customHeight="1" x14ac:dyDescent="0.15">
      <c r="A16" s="150" t="s">
        <v>441</v>
      </c>
      <c r="B16" s="120" t="s">
        <v>169</v>
      </c>
      <c r="C16" s="151">
        <v>108</v>
      </c>
      <c r="D16" s="151">
        <v>1083</v>
      </c>
      <c r="E16" s="151">
        <v>107</v>
      </c>
      <c r="F16" s="151">
        <v>1094</v>
      </c>
    </row>
    <row r="17" spans="1:10" ht="17.25" customHeight="1" x14ac:dyDescent="0.15">
      <c r="A17" s="150" t="s">
        <v>442</v>
      </c>
      <c r="B17" s="120" t="s">
        <v>170</v>
      </c>
      <c r="C17" s="151">
        <v>426</v>
      </c>
      <c r="D17" s="151">
        <v>705</v>
      </c>
      <c r="E17" s="151">
        <v>444</v>
      </c>
      <c r="F17" s="151">
        <v>789</v>
      </c>
    </row>
    <row r="18" spans="1:10" ht="9.75" customHeight="1" x14ac:dyDescent="0.15">
      <c r="A18" s="150"/>
      <c r="B18" s="120"/>
      <c r="C18" s="151"/>
      <c r="D18" s="151"/>
      <c r="E18" s="151"/>
      <c r="F18" s="151"/>
    </row>
    <row r="19" spans="1:10" ht="21.75" customHeight="1" x14ac:dyDescent="0.15">
      <c r="A19" s="150" t="s">
        <v>443</v>
      </c>
      <c r="B19" s="120" t="s">
        <v>340</v>
      </c>
      <c r="C19" s="151">
        <v>912</v>
      </c>
      <c r="D19" s="151">
        <v>4288</v>
      </c>
      <c r="E19" s="151">
        <v>917</v>
      </c>
      <c r="F19" s="151">
        <v>4273</v>
      </c>
    </row>
    <row r="20" spans="1:10" ht="17.25" customHeight="1" x14ac:dyDescent="0.15">
      <c r="A20" s="150" t="s">
        <v>444</v>
      </c>
      <c r="B20" s="120" t="s">
        <v>341</v>
      </c>
      <c r="C20" s="151">
        <v>282</v>
      </c>
      <c r="D20" s="151">
        <v>3643</v>
      </c>
      <c r="E20" s="151">
        <v>316</v>
      </c>
      <c r="F20" s="151">
        <v>4199</v>
      </c>
    </row>
    <row r="21" spans="1:10" ht="17.25" customHeight="1" x14ac:dyDescent="0.15">
      <c r="A21" s="150" t="s">
        <v>445</v>
      </c>
      <c r="B21" s="120" t="s">
        <v>342</v>
      </c>
      <c r="C21" s="151">
        <v>152</v>
      </c>
      <c r="D21" s="151">
        <v>823</v>
      </c>
      <c r="E21" s="151">
        <v>153</v>
      </c>
      <c r="F21" s="151">
        <v>811</v>
      </c>
    </row>
    <row r="22" spans="1:10" ht="17.25" customHeight="1" x14ac:dyDescent="0.15">
      <c r="A22" s="150" t="s">
        <v>446</v>
      </c>
      <c r="B22" s="120" t="s">
        <v>343</v>
      </c>
      <c r="C22" s="151">
        <v>43</v>
      </c>
      <c r="D22" s="151">
        <v>826</v>
      </c>
      <c r="E22" s="151">
        <v>61</v>
      </c>
      <c r="F22" s="151">
        <v>961</v>
      </c>
    </row>
    <row r="23" spans="1:10" ht="17.25" customHeight="1" thickBot="1" x14ac:dyDescent="0.2">
      <c r="A23" s="152" t="s">
        <v>447</v>
      </c>
      <c r="B23" s="121" t="s">
        <v>171</v>
      </c>
      <c r="C23" s="153">
        <v>1155</v>
      </c>
      <c r="D23" s="153">
        <v>6084</v>
      </c>
      <c r="E23" s="153">
        <v>1209</v>
      </c>
      <c r="F23" s="153">
        <v>6455</v>
      </c>
    </row>
    <row r="24" spans="1:10" ht="15.95" customHeight="1" x14ac:dyDescent="0.15">
      <c r="F24" s="92" t="s">
        <v>448</v>
      </c>
      <c r="H24" s="26"/>
    </row>
    <row r="25" spans="1:10" x14ac:dyDescent="0.15">
      <c r="A25" s="42"/>
    </row>
    <row r="26" spans="1:10" ht="15" thickBot="1" x14ac:dyDescent="0.2">
      <c r="A26" s="23" t="s">
        <v>449</v>
      </c>
    </row>
    <row r="27" spans="1:10" x14ac:dyDescent="0.15">
      <c r="A27" s="511" t="s">
        <v>161</v>
      </c>
      <c r="B27" s="512"/>
      <c r="C27" s="446">
        <v>21</v>
      </c>
      <c r="D27" s="506"/>
      <c r="E27" s="446">
        <v>24</v>
      </c>
      <c r="F27" s="506"/>
      <c r="G27" s="446">
        <v>26</v>
      </c>
      <c r="H27" s="506"/>
      <c r="I27" s="510">
        <v>28</v>
      </c>
      <c r="J27" s="508"/>
    </row>
    <row r="28" spans="1:10" x14ac:dyDescent="0.15">
      <c r="A28" s="513"/>
      <c r="B28" s="514"/>
      <c r="C28" s="111" t="s">
        <v>162</v>
      </c>
      <c r="D28" s="112" t="s">
        <v>163</v>
      </c>
      <c r="E28" s="111" t="s">
        <v>162</v>
      </c>
      <c r="F28" s="112" t="s">
        <v>163</v>
      </c>
      <c r="G28" s="111" t="s">
        <v>162</v>
      </c>
      <c r="H28" s="112" t="s">
        <v>163</v>
      </c>
      <c r="I28" s="170" t="s">
        <v>162</v>
      </c>
      <c r="J28" s="171" t="s">
        <v>163</v>
      </c>
    </row>
    <row r="29" spans="1:10" x14ac:dyDescent="0.15">
      <c r="A29" s="147"/>
      <c r="B29" s="148"/>
      <c r="C29" s="154"/>
      <c r="D29" s="155"/>
      <c r="E29" s="155"/>
      <c r="F29" s="155"/>
      <c r="G29" s="155"/>
      <c r="H29" s="155"/>
      <c r="I29" s="172"/>
      <c r="J29" s="172"/>
    </row>
    <row r="30" spans="1:10" x14ac:dyDescent="0.15">
      <c r="A30" s="150"/>
      <c r="B30" s="120" t="s">
        <v>2</v>
      </c>
      <c r="C30" s="156">
        <f t="shared" ref="C30:H30" si="0">SUM(C32:C52)</f>
        <v>6818</v>
      </c>
      <c r="D30" s="156">
        <f t="shared" si="0"/>
        <v>51932</v>
      </c>
      <c r="E30" s="157">
        <f t="shared" si="0"/>
        <v>6287</v>
      </c>
      <c r="F30" s="157">
        <f t="shared" si="0"/>
        <v>50841</v>
      </c>
      <c r="G30" s="157">
        <f t="shared" si="0"/>
        <v>6252</v>
      </c>
      <c r="H30" s="157">
        <f t="shared" si="0"/>
        <v>49925</v>
      </c>
      <c r="I30" s="173">
        <v>6036</v>
      </c>
      <c r="J30" s="173">
        <v>48569</v>
      </c>
    </row>
    <row r="31" spans="1:10" x14ac:dyDescent="0.15">
      <c r="A31" s="150"/>
      <c r="B31" s="120"/>
      <c r="C31" s="156"/>
      <c r="D31" s="156"/>
      <c r="E31" s="157"/>
      <c r="F31" s="157"/>
      <c r="G31" s="157"/>
      <c r="H31" s="157"/>
      <c r="I31" s="173"/>
      <c r="J31" s="173"/>
    </row>
    <row r="32" spans="1:10" x14ac:dyDescent="0.15">
      <c r="A32" s="150" t="s">
        <v>450</v>
      </c>
      <c r="B32" s="120" t="s">
        <v>344</v>
      </c>
      <c r="C32" s="156">
        <v>50</v>
      </c>
      <c r="D32" s="156">
        <v>705</v>
      </c>
      <c r="E32" s="157">
        <v>48</v>
      </c>
      <c r="F32" s="157">
        <v>455</v>
      </c>
      <c r="G32" s="157">
        <v>48</v>
      </c>
      <c r="H32" s="157">
        <v>444</v>
      </c>
      <c r="I32" s="173">
        <v>46</v>
      </c>
      <c r="J32" s="173">
        <v>459</v>
      </c>
    </row>
    <row r="33" spans="1:10" x14ac:dyDescent="0.15">
      <c r="A33" s="150" t="s">
        <v>451</v>
      </c>
      <c r="B33" s="120" t="s">
        <v>345</v>
      </c>
      <c r="C33" s="156">
        <v>2</v>
      </c>
      <c r="D33" s="156">
        <v>14</v>
      </c>
      <c r="E33" s="157">
        <v>2</v>
      </c>
      <c r="F33" s="157">
        <v>46</v>
      </c>
      <c r="G33" s="157">
        <v>2</v>
      </c>
      <c r="H33" s="157">
        <v>36</v>
      </c>
      <c r="I33" s="174">
        <v>2</v>
      </c>
      <c r="J33" s="174">
        <v>35</v>
      </c>
    </row>
    <row r="34" spans="1:10" x14ac:dyDescent="0.15">
      <c r="A34" s="150" t="s">
        <v>452</v>
      </c>
      <c r="B34" s="120" t="s">
        <v>346</v>
      </c>
      <c r="C34" s="156">
        <v>4</v>
      </c>
      <c r="D34" s="156">
        <v>17</v>
      </c>
      <c r="E34" s="157">
        <v>4</v>
      </c>
      <c r="F34" s="157">
        <v>21</v>
      </c>
      <c r="G34" s="157">
        <v>3</v>
      </c>
      <c r="H34" s="157">
        <v>12</v>
      </c>
      <c r="I34" s="173">
        <v>3</v>
      </c>
      <c r="J34" s="173">
        <v>23</v>
      </c>
    </row>
    <row r="35" spans="1:10" x14ac:dyDescent="0.15">
      <c r="A35" s="150" t="s">
        <v>432</v>
      </c>
      <c r="B35" s="120" t="s">
        <v>453</v>
      </c>
      <c r="C35" s="156">
        <v>792</v>
      </c>
      <c r="D35" s="156">
        <v>5464</v>
      </c>
      <c r="E35" s="157">
        <v>675</v>
      </c>
      <c r="F35" s="157">
        <v>4945</v>
      </c>
      <c r="G35" s="157">
        <v>653</v>
      </c>
      <c r="H35" s="157">
        <v>4624</v>
      </c>
      <c r="I35" s="173">
        <v>621</v>
      </c>
      <c r="J35" s="173">
        <v>4646</v>
      </c>
    </row>
    <row r="36" spans="1:10" x14ac:dyDescent="0.15">
      <c r="A36" s="150" t="s">
        <v>433</v>
      </c>
      <c r="B36" s="120" t="s">
        <v>454</v>
      </c>
      <c r="C36" s="156">
        <v>714</v>
      </c>
      <c r="D36" s="156">
        <v>10894</v>
      </c>
      <c r="E36" s="157">
        <v>681</v>
      </c>
      <c r="F36" s="157">
        <v>11675</v>
      </c>
      <c r="G36" s="157">
        <v>658</v>
      </c>
      <c r="H36" s="157">
        <v>10033</v>
      </c>
      <c r="I36" s="173">
        <v>633</v>
      </c>
      <c r="J36" s="173">
        <v>10437</v>
      </c>
    </row>
    <row r="37" spans="1:10" x14ac:dyDescent="0.15">
      <c r="A37" s="150"/>
      <c r="B37" s="120"/>
      <c r="C37" s="156"/>
      <c r="D37" s="156"/>
      <c r="E37" s="157"/>
      <c r="F37" s="157"/>
      <c r="G37" s="157"/>
      <c r="H37" s="157"/>
      <c r="I37" s="173"/>
      <c r="J37" s="173"/>
    </row>
    <row r="38" spans="1:10" x14ac:dyDescent="0.15">
      <c r="A38" s="150" t="s">
        <v>434</v>
      </c>
      <c r="B38" s="120" t="s">
        <v>455</v>
      </c>
      <c r="C38" s="156">
        <v>8</v>
      </c>
      <c r="D38" s="156">
        <v>259</v>
      </c>
      <c r="E38" s="157">
        <v>7</v>
      </c>
      <c r="F38" s="157">
        <v>261</v>
      </c>
      <c r="G38" s="157">
        <v>12</v>
      </c>
      <c r="H38" s="157">
        <v>307</v>
      </c>
      <c r="I38" s="173">
        <v>13</v>
      </c>
      <c r="J38" s="173">
        <v>283</v>
      </c>
    </row>
    <row r="39" spans="1:10" x14ac:dyDescent="0.15">
      <c r="A39" s="150" t="s">
        <v>435</v>
      </c>
      <c r="B39" s="120" t="s">
        <v>347</v>
      </c>
      <c r="C39" s="156">
        <v>54</v>
      </c>
      <c r="D39" s="156">
        <v>313</v>
      </c>
      <c r="E39" s="157">
        <v>46</v>
      </c>
      <c r="F39" s="157">
        <v>269</v>
      </c>
      <c r="G39" s="157">
        <v>47</v>
      </c>
      <c r="H39" s="157">
        <v>258</v>
      </c>
      <c r="I39" s="173">
        <v>41</v>
      </c>
      <c r="J39" s="173">
        <v>267</v>
      </c>
    </row>
    <row r="40" spans="1:10" x14ac:dyDescent="0.15">
      <c r="A40" s="150" t="s">
        <v>436</v>
      </c>
      <c r="B40" s="120" t="s">
        <v>348</v>
      </c>
      <c r="C40" s="156">
        <v>114</v>
      </c>
      <c r="D40" s="156">
        <v>2156</v>
      </c>
      <c r="E40" s="157">
        <v>106</v>
      </c>
      <c r="F40" s="157">
        <v>2043</v>
      </c>
      <c r="G40" s="157">
        <v>96</v>
      </c>
      <c r="H40" s="157">
        <v>2257</v>
      </c>
      <c r="I40" s="173">
        <v>94</v>
      </c>
      <c r="J40" s="173">
        <v>2230</v>
      </c>
    </row>
    <row r="41" spans="1:10" x14ac:dyDescent="0.15">
      <c r="A41" s="150" t="s">
        <v>437</v>
      </c>
      <c r="B41" s="120" t="s">
        <v>349</v>
      </c>
      <c r="C41" s="158">
        <v>1652</v>
      </c>
      <c r="D41" s="159">
        <v>11129</v>
      </c>
      <c r="E41" s="160">
        <v>1476</v>
      </c>
      <c r="F41" s="160">
        <v>9838</v>
      </c>
      <c r="G41" s="160">
        <v>1443</v>
      </c>
      <c r="H41" s="160">
        <v>10007</v>
      </c>
      <c r="I41" s="175">
        <v>1379</v>
      </c>
      <c r="J41" s="175">
        <v>9151</v>
      </c>
    </row>
    <row r="42" spans="1:10" x14ac:dyDescent="0.15">
      <c r="A42" s="150" t="s">
        <v>439</v>
      </c>
      <c r="B42" s="120" t="s">
        <v>350</v>
      </c>
      <c r="C42" s="156">
        <v>116</v>
      </c>
      <c r="D42" s="156">
        <v>1294</v>
      </c>
      <c r="E42" s="157">
        <v>111</v>
      </c>
      <c r="F42" s="157">
        <v>1229</v>
      </c>
      <c r="G42" s="157">
        <v>105</v>
      </c>
      <c r="H42" s="157">
        <v>1170</v>
      </c>
      <c r="I42" s="173">
        <v>103</v>
      </c>
      <c r="J42" s="173">
        <v>1108</v>
      </c>
    </row>
    <row r="43" spans="1:10" x14ac:dyDescent="0.15">
      <c r="A43" s="150"/>
      <c r="B43" s="120"/>
      <c r="C43" s="156"/>
      <c r="D43" s="156"/>
      <c r="E43" s="157"/>
      <c r="F43" s="157"/>
      <c r="G43" s="157"/>
      <c r="H43" s="157"/>
      <c r="I43" s="173"/>
      <c r="J43" s="173"/>
    </row>
    <row r="44" spans="1:10" x14ac:dyDescent="0.15">
      <c r="A44" s="150" t="s">
        <v>441</v>
      </c>
      <c r="B44" s="120" t="s">
        <v>351</v>
      </c>
      <c r="C44" s="156">
        <v>534</v>
      </c>
      <c r="D44" s="156">
        <v>1421</v>
      </c>
      <c r="E44" s="157">
        <v>490</v>
      </c>
      <c r="F44" s="157">
        <v>1128</v>
      </c>
      <c r="G44" s="157">
        <v>502</v>
      </c>
      <c r="H44" s="157">
        <v>1227</v>
      </c>
      <c r="I44" s="173">
        <v>486</v>
      </c>
      <c r="J44" s="173">
        <v>1198</v>
      </c>
    </row>
    <row r="45" spans="1:10" ht="25.5" x14ac:dyDescent="0.15">
      <c r="A45" s="150" t="s">
        <v>442</v>
      </c>
      <c r="B45" s="120" t="s">
        <v>352</v>
      </c>
      <c r="C45" s="156">
        <v>293</v>
      </c>
      <c r="D45" s="156">
        <v>1395</v>
      </c>
      <c r="E45" s="157">
        <v>264</v>
      </c>
      <c r="F45" s="157">
        <v>1282</v>
      </c>
      <c r="G45" s="157">
        <v>270</v>
      </c>
      <c r="H45" s="157">
        <v>1744</v>
      </c>
      <c r="I45" s="173">
        <v>267</v>
      </c>
      <c r="J45" s="173">
        <v>1392</v>
      </c>
    </row>
    <row r="46" spans="1:10" x14ac:dyDescent="0.15">
      <c r="A46" s="150" t="s">
        <v>443</v>
      </c>
      <c r="B46" s="120" t="s">
        <v>353</v>
      </c>
      <c r="C46" s="161">
        <v>930</v>
      </c>
      <c r="D46" s="156">
        <v>4992</v>
      </c>
      <c r="E46" s="162">
        <v>848</v>
      </c>
      <c r="F46" s="163">
        <v>4656</v>
      </c>
      <c r="G46" s="162">
        <v>848</v>
      </c>
      <c r="H46" s="163">
        <v>4645</v>
      </c>
      <c r="I46" s="176">
        <v>824</v>
      </c>
      <c r="J46" s="177">
        <v>4578</v>
      </c>
    </row>
    <row r="47" spans="1:10" x14ac:dyDescent="0.15">
      <c r="A47" s="150" t="s">
        <v>444</v>
      </c>
      <c r="B47" s="120" t="s">
        <v>354</v>
      </c>
      <c r="C47" s="164">
        <v>580</v>
      </c>
      <c r="D47" s="156">
        <v>2308</v>
      </c>
      <c r="E47" s="157">
        <v>542</v>
      </c>
      <c r="F47" s="157">
        <v>2163</v>
      </c>
      <c r="G47" s="157">
        <v>557</v>
      </c>
      <c r="H47" s="157">
        <v>2187</v>
      </c>
      <c r="I47" s="173">
        <v>537</v>
      </c>
      <c r="J47" s="173">
        <v>2304</v>
      </c>
    </row>
    <row r="48" spans="1:10" x14ac:dyDescent="0.15">
      <c r="A48" s="150" t="s">
        <v>445</v>
      </c>
      <c r="B48" s="120" t="s">
        <v>342</v>
      </c>
      <c r="C48" s="164">
        <v>164</v>
      </c>
      <c r="D48" s="156">
        <v>886</v>
      </c>
      <c r="E48" s="157">
        <v>152</v>
      </c>
      <c r="F48" s="157">
        <v>863</v>
      </c>
      <c r="G48" s="157">
        <v>147</v>
      </c>
      <c r="H48" s="157">
        <v>876</v>
      </c>
      <c r="I48" s="173">
        <v>138</v>
      </c>
      <c r="J48" s="173">
        <v>792</v>
      </c>
    </row>
    <row r="49" spans="1:10" x14ac:dyDescent="0.15">
      <c r="A49" s="150"/>
      <c r="B49" s="120"/>
      <c r="C49" s="164"/>
      <c r="D49" s="156"/>
      <c r="E49" s="157"/>
      <c r="F49" s="157"/>
      <c r="G49" s="157"/>
      <c r="H49" s="157"/>
      <c r="I49" s="173"/>
      <c r="J49" s="173"/>
    </row>
    <row r="50" spans="1:10" x14ac:dyDescent="0.15">
      <c r="A50" s="150" t="s">
        <v>446</v>
      </c>
      <c r="B50" s="120" t="s">
        <v>355</v>
      </c>
      <c r="C50" s="164">
        <v>363</v>
      </c>
      <c r="D50" s="156">
        <v>5387</v>
      </c>
      <c r="E50" s="157">
        <v>384</v>
      </c>
      <c r="F50" s="157">
        <v>6265</v>
      </c>
      <c r="G50" s="157">
        <v>427</v>
      </c>
      <c r="H50" s="157">
        <v>6907</v>
      </c>
      <c r="I50" s="173">
        <v>429</v>
      </c>
      <c r="J50" s="173">
        <v>6342</v>
      </c>
    </row>
    <row r="51" spans="1:10" x14ac:dyDescent="0.15">
      <c r="A51" s="150" t="s">
        <v>456</v>
      </c>
      <c r="B51" s="120" t="s">
        <v>343</v>
      </c>
      <c r="C51" s="165">
        <v>49</v>
      </c>
      <c r="D51" s="165">
        <v>549</v>
      </c>
      <c r="E51" s="166">
        <v>46</v>
      </c>
      <c r="F51" s="166">
        <v>453</v>
      </c>
      <c r="G51" s="166">
        <v>43</v>
      </c>
      <c r="H51" s="166">
        <v>414</v>
      </c>
      <c r="I51" s="174">
        <v>43</v>
      </c>
      <c r="J51" s="174">
        <v>484</v>
      </c>
    </row>
    <row r="52" spans="1:10" ht="26.25" thickBot="1" x14ac:dyDescent="0.2">
      <c r="A52" s="152" t="s">
        <v>457</v>
      </c>
      <c r="B52" s="167" t="s">
        <v>356</v>
      </c>
      <c r="C52" s="168">
        <v>399</v>
      </c>
      <c r="D52" s="168">
        <v>2749</v>
      </c>
      <c r="E52" s="169">
        <v>405</v>
      </c>
      <c r="F52" s="169">
        <v>3249</v>
      </c>
      <c r="G52" s="169">
        <v>391</v>
      </c>
      <c r="H52" s="169">
        <v>2777</v>
      </c>
      <c r="I52" s="178">
        <v>377</v>
      </c>
      <c r="J52" s="178">
        <v>2840</v>
      </c>
    </row>
    <row r="53" spans="1:10" x14ac:dyDescent="0.15">
      <c r="A53" s="42"/>
      <c r="D53" s="26"/>
      <c r="J53" s="92" t="s">
        <v>458</v>
      </c>
    </row>
    <row r="54" spans="1:10" x14ac:dyDescent="0.15">
      <c r="A54" s="56" t="s">
        <v>466</v>
      </c>
    </row>
  </sheetData>
  <mergeCells count="7">
    <mergeCell ref="I27:J27"/>
    <mergeCell ref="A2:B3"/>
    <mergeCell ref="C2:D2"/>
    <mergeCell ref="A27:B28"/>
    <mergeCell ref="C27:D27"/>
    <mergeCell ref="E27:F27"/>
    <mergeCell ref="G27:H27"/>
  </mergeCells>
  <phoneticPr fontId="22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K20" sqref="K20"/>
    </sheetView>
  </sheetViews>
  <sheetFormatPr defaultRowHeight="13.5" x14ac:dyDescent="0.15"/>
  <cols>
    <col min="1" max="1" width="5" style="4" customWidth="1"/>
    <col min="2" max="7" width="8" style="4" customWidth="1"/>
    <col min="8" max="10" width="10.625" style="4" customWidth="1"/>
    <col min="11" max="16384" width="9" style="4"/>
  </cols>
  <sheetData>
    <row r="1" spans="1:12" ht="15.95" customHeight="1" thickBot="1" x14ac:dyDescent="0.2">
      <c r="A1" s="39" t="s">
        <v>426</v>
      </c>
      <c r="L1" s="80" t="s">
        <v>471</v>
      </c>
    </row>
    <row r="2" spans="1:12" s="18" customFormat="1" ht="15.95" customHeight="1" x14ac:dyDescent="0.15">
      <c r="A2" s="515" t="s">
        <v>237</v>
      </c>
      <c r="B2" s="517" t="s">
        <v>337</v>
      </c>
      <c r="C2" s="517"/>
      <c r="D2" s="517"/>
      <c r="E2" s="518" t="s">
        <v>338</v>
      </c>
      <c r="F2" s="517"/>
      <c r="G2" s="515"/>
      <c r="H2" s="517" t="s">
        <v>427</v>
      </c>
      <c r="I2" s="517"/>
      <c r="J2" s="517"/>
    </row>
    <row r="3" spans="1:12" s="18" customFormat="1" ht="15.95" customHeight="1" x14ac:dyDescent="0.15">
      <c r="A3" s="516"/>
      <c r="B3" s="179" t="s">
        <v>414</v>
      </c>
      <c r="C3" s="179" t="s">
        <v>428</v>
      </c>
      <c r="D3" s="179" t="s">
        <v>422</v>
      </c>
      <c r="E3" s="179" t="s">
        <v>414</v>
      </c>
      <c r="F3" s="179" t="s">
        <v>428</v>
      </c>
      <c r="G3" s="179" t="s">
        <v>422</v>
      </c>
      <c r="H3" s="179" t="s">
        <v>414</v>
      </c>
      <c r="I3" s="179" t="s">
        <v>428</v>
      </c>
      <c r="J3" s="180" t="s">
        <v>422</v>
      </c>
    </row>
    <row r="4" spans="1:12" ht="15.95" customHeight="1" x14ac:dyDescent="0.15">
      <c r="A4" s="107">
        <v>9</v>
      </c>
      <c r="B4" s="94">
        <v>1821</v>
      </c>
      <c r="C4" s="94">
        <v>326</v>
      </c>
      <c r="D4" s="94">
        <v>1495</v>
      </c>
      <c r="E4" s="94">
        <v>10693</v>
      </c>
      <c r="F4" s="94">
        <v>3127</v>
      </c>
      <c r="G4" s="94">
        <v>7566</v>
      </c>
      <c r="H4" s="181">
        <f>32642804/100</f>
        <v>326428.03999999998</v>
      </c>
      <c r="I4" s="94">
        <v>170740.69</v>
      </c>
      <c r="J4" s="94">
        <v>155687.35</v>
      </c>
    </row>
    <row r="5" spans="1:12" ht="15.95" customHeight="1" x14ac:dyDescent="0.15">
      <c r="A5" s="107">
        <v>11</v>
      </c>
      <c r="B5" s="94">
        <v>1879</v>
      </c>
      <c r="C5" s="94">
        <v>381</v>
      </c>
      <c r="D5" s="94">
        <v>1498</v>
      </c>
      <c r="E5" s="94">
        <v>11225</v>
      </c>
      <c r="F5" s="94">
        <v>3539</v>
      </c>
      <c r="G5" s="94">
        <v>7686</v>
      </c>
      <c r="H5" s="94">
        <f>31951981/100</f>
        <v>319519.81</v>
      </c>
      <c r="I5" s="94">
        <v>172953.9</v>
      </c>
      <c r="J5" s="94">
        <v>146565.91</v>
      </c>
    </row>
    <row r="6" spans="1:12" ht="15.95" customHeight="1" x14ac:dyDescent="0.15">
      <c r="A6" s="107">
        <v>14</v>
      </c>
      <c r="B6" s="94">
        <v>1720</v>
      </c>
      <c r="C6" s="94">
        <v>333</v>
      </c>
      <c r="D6" s="94">
        <v>1387</v>
      </c>
      <c r="E6" s="94">
        <v>11270</v>
      </c>
      <c r="F6" s="94">
        <v>3229</v>
      </c>
      <c r="G6" s="94">
        <v>8041</v>
      </c>
      <c r="H6" s="94">
        <f>29381559/100</f>
        <v>293815.59000000003</v>
      </c>
      <c r="I6" s="94">
        <v>148365.43</v>
      </c>
      <c r="J6" s="94">
        <v>145450.16</v>
      </c>
    </row>
    <row r="7" spans="1:12" ht="15.95" customHeight="1" x14ac:dyDescent="0.15">
      <c r="A7" s="107">
        <v>16</v>
      </c>
      <c r="B7" s="94">
        <v>1636</v>
      </c>
      <c r="C7" s="94">
        <v>311</v>
      </c>
      <c r="D7" s="94">
        <v>1325</v>
      </c>
      <c r="E7" s="94">
        <v>10320</v>
      </c>
      <c r="F7" s="94">
        <v>2604</v>
      </c>
      <c r="G7" s="94">
        <v>7716</v>
      </c>
      <c r="H7" s="94">
        <f>26618481/100</f>
        <v>266184.81</v>
      </c>
      <c r="I7" s="94">
        <v>125923.44</v>
      </c>
      <c r="J7" s="94">
        <v>140261.37</v>
      </c>
    </row>
    <row r="8" spans="1:12" ht="15.95" customHeight="1" x14ac:dyDescent="0.15">
      <c r="A8" s="107">
        <v>19</v>
      </c>
      <c r="B8" s="94">
        <v>1588</v>
      </c>
      <c r="C8" s="94">
        <v>320</v>
      </c>
      <c r="D8" s="94">
        <v>1268</v>
      </c>
      <c r="E8" s="94">
        <v>10225</v>
      </c>
      <c r="F8" s="94">
        <v>2636</v>
      </c>
      <c r="G8" s="94">
        <v>7589</v>
      </c>
      <c r="H8" s="94">
        <f>25578606/100</f>
        <v>255786.06</v>
      </c>
      <c r="I8" s="105">
        <v>121039.78</v>
      </c>
      <c r="J8" s="105">
        <v>134746.28</v>
      </c>
    </row>
    <row r="9" spans="1:12" ht="15.95" customHeight="1" x14ac:dyDescent="0.15">
      <c r="A9" s="107">
        <v>26</v>
      </c>
      <c r="B9" s="94">
        <v>1176</v>
      </c>
      <c r="C9" s="94">
        <v>246</v>
      </c>
      <c r="D9" s="94">
        <v>930</v>
      </c>
      <c r="E9" s="94">
        <v>8035</v>
      </c>
      <c r="F9" s="94">
        <v>2068</v>
      </c>
      <c r="G9" s="94">
        <v>5967</v>
      </c>
      <c r="H9" s="94">
        <v>221123</v>
      </c>
      <c r="I9" s="105">
        <v>99046</v>
      </c>
      <c r="J9" s="105">
        <v>122077</v>
      </c>
    </row>
    <row r="10" spans="1:12" ht="15.95" customHeight="1" thickBot="1" x14ac:dyDescent="0.2">
      <c r="A10" s="109">
        <v>28</v>
      </c>
      <c r="B10" s="95">
        <f>SUM(C10:D10)</f>
        <v>1199</v>
      </c>
      <c r="C10" s="95">
        <v>245</v>
      </c>
      <c r="D10" s="95">
        <v>954</v>
      </c>
      <c r="E10" s="95">
        <f>SUM(F10:G10)</f>
        <v>7947</v>
      </c>
      <c r="F10" s="95">
        <v>2110</v>
      </c>
      <c r="G10" s="95">
        <v>5837</v>
      </c>
      <c r="H10" s="95">
        <f>SUM(I10:J10)</f>
        <v>246049</v>
      </c>
      <c r="I10" s="182">
        <v>120656</v>
      </c>
      <c r="J10" s="182">
        <v>125393</v>
      </c>
    </row>
    <row r="11" spans="1:12" ht="15.95" customHeight="1" x14ac:dyDescent="0.15">
      <c r="J11" s="91" t="s">
        <v>429</v>
      </c>
    </row>
  </sheetData>
  <mergeCells count="4">
    <mergeCell ref="A2:A3"/>
    <mergeCell ref="B2:D2"/>
    <mergeCell ref="E2:G2"/>
    <mergeCell ref="H2:J2"/>
  </mergeCells>
  <phoneticPr fontId="22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>
      <selection activeCell="F29" sqref="F29"/>
    </sheetView>
  </sheetViews>
  <sheetFormatPr defaultRowHeight="13.5" x14ac:dyDescent="0.15"/>
  <cols>
    <col min="1" max="1" width="1.875" style="53" customWidth="1"/>
    <col min="2" max="2" width="25.5" style="53" customWidth="1"/>
    <col min="3" max="3" width="8.625" style="53" customWidth="1"/>
    <col min="4" max="4" width="9.75" style="53" customWidth="1"/>
    <col min="5" max="5" width="8.75" style="53" customWidth="1"/>
    <col min="6" max="6" width="9.75" style="53" customWidth="1"/>
    <col min="7" max="7" width="10.625" style="53" customWidth="1"/>
    <col min="8" max="8" width="9.75" style="53" customWidth="1"/>
    <col min="9" max="16384" width="9" style="53"/>
  </cols>
  <sheetData>
    <row r="1" spans="1:10" ht="15.75" customHeight="1" thickBot="1" x14ac:dyDescent="0.2">
      <c r="A1" s="23" t="s">
        <v>409</v>
      </c>
      <c r="J1" s="73" t="s">
        <v>471</v>
      </c>
    </row>
    <row r="2" spans="1:10" s="54" customFormat="1" ht="18" customHeight="1" x14ac:dyDescent="0.15">
      <c r="A2" s="183"/>
      <c r="B2" s="183"/>
      <c r="C2" s="184" t="s">
        <v>337</v>
      </c>
      <c r="D2" s="185"/>
      <c r="E2" s="184" t="s">
        <v>338</v>
      </c>
      <c r="F2" s="186"/>
      <c r="G2" s="185" t="s">
        <v>410</v>
      </c>
      <c r="H2" s="186"/>
    </row>
    <row r="3" spans="1:10" s="54" customFormat="1" ht="18" customHeight="1" x14ac:dyDescent="0.15">
      <c r="A3" s="187"/>
      <c r="B3" s="187" t="s">
        <v>411</v>
      </c>
      <c r="C3" s="188"/>
      <c r="D3" s="189" t="s">
        <v>473</v>
      </c>
      <c r="E3" s="190" t="s">
        <v>412</v>
      </c>
      <c r="F3" s="189" t="s">
        <v>473</v>
      </c>
      <c r="G3" s="191" t="s">
        <v>413</v>
      </c>
      <c r="H3" s="189" t="s">
        <v>473</v>
      </c>
    </row>
    <row r="4" spans="1:10" s="54" customFormat="1" ht="5.25" customHeight="1" x14ac:dyDescent="0.15">
      <c r="A4" s="192"/>
      <c r="B4" s="192"/>
      <c r="C4" s="154"/>
      <c r="D4" s="155"/>
      <c r="E4" s="193"/>
      <c r="F4" s="155"/>
      <c r="G4" s="193"/>
      <c r="H4" s="194"/>
    </row>
    <row r="5" spans="1:10" s="25" customFormat="1" ht="15" customHeight="1" x14ac:dyDescent="0.15">
      <c r="A5" s="519" t="s">
        <v>414</v>
      </c>
      <c r="B5" s="520"/>
      <c r="C5" s="195">
        <f>SUM(C8:C13,C16:C21)</f>
        <v>1199</v>
      </c>
      <c r="D5" s="196">
        <f>C5/$C$5*100</f>
        <v>100</v>
      </c>
      <c r="E5" s="197">
        <f>SUM(E8:E13,E16:E21)</f>
        <v>7947</v>
      </c>
      <c r="F5" s="196">
        <f>E5/$E$5*100</f>
        <v>100</v>
      </c>
      <c r="G5" s="198">
        <f>SUM(G8:G13,G16:G21)</f>
        <v>217415</v>
      </c>
      <c r="H5" s="199">
        <f>G5/$G$5*100</f>
        <v>100</v>
      </c>
    </row>
    <row r="6" spans="1:10" s="25" customFormat="1" ht="5.25" customHeight="1" x14ac:dyDescent="0.15">
      <c r="A6" s="200"/>
      <c r="B6" s="201"/>
      <c r="C6" s="195"/>
      <c r="D6" s="196"/>
      <c r="E6" s="197"/>
      <c r="F6" s="196"/>
      <c r="G6" s="198"/>
      <c r="H6" s="199"/>
    </row>
    <row r="7" spans="1:10" s="25" customFormat="1" ht="15" customHeight="1" x14ac:dyDescent="0.15">
      <c r="A7" s="519" t="s">
        <v>415</v>
      </c>
      <c r="B7" s="520"/>
      <c r="C7" s="195">
        <f>SUM(C8:C13)</f>
        <v>245</v>
      </c>
      <c r="D7" s="196">
        <f t="shared" ref="D7:D21" si="0">C7/$C$5*100</f>
        <v>20.433694745621349</v>
      </c>
      <c r="E7" s="197">
        <f>SUM(E8:E13)</f>
        <v>2110</v>
      </c>
      <c r="F7" s="196">
        <f t="shared" ref="F7:F21" si="1">E7/$E$5*100</f>
        <v>26.550899710582609</v>
      </c>
      <c r="G7" s="198">
        <v>99046</v>
      </c>
      <c r="H7" s="199">
        <f>G7/$G$5*100</f>
        <v>45.556194374813145</v>
      </c>
    </row>
    <row r="8" spans="1:10" ht="15" customHeight="1" x14ac:dyDescent="0.15">
      <c r="A8" s="202"/>
      <c r="B8" s="202" t="s">
        <v>416</v>
      </c>
      <c r="C8" s="99">
        <v>1</v>
      </c>
      <c r="D8" s="203">
        <f t="shared" si="0"/>
        <v>8.3402835696413671E-2</v>
      </c>
      <c r="E8" s="94">
        <v>14</v>
      </c>
      <c r="F8" s="203">
        <f t="shared" si="1"/>
        <v>0.17616710708443439</v>
      </c>
      <c r="G8" s="105" t="s">
        <v>417</v>
      </c>
      <c r="H8" s="204" t="s">
        <v>213</v>
      </c>
    </row>
    <row r="9" spans="1:10" ht="15" customHeight="1" x14ac:dyDescent="0.15">
      <c r="A9" s="202"/>
      <c r="B9" s="202" t="s">
        <v>418</v>
      </c>
      <c r="C9" s="99">
        <v>11</v>
      </c>
      <c r="D9" s="203">
        <f t="shared" si="0"/>
        <v>0.91743119266055051</v>
      </c>
      <c r="E9" s="94">
        <v>28</v>
      </c>
      <c r="F9" s="203">
        <f t="shared" si="1"/>
        <v>0.35233421416886879</v>
      </c>
      <c r="G9" s="105">
        <v>637</v>
      </c>
      <c r="H9" s="205">
        <f>G9/$G$5*100</f>
        <v>0.29298806430099122</v>
      </c>
    </row>
    <row r="10" spans="1:10" ht="15" customHeight="1" x14ac:dyDescent="0.15">
      <c r="A10" s="202"/>
      <c r="B10" s="202" t="s">
        <v>419</v>
      </c>
      <c r="C10" s="99">
        <v>71</v>
      </c>
      <c r="D10" s="203">
        <f t="shared" si="0"/>
        <v>5.9216013344453717</v>
      </c>
      <c r="E10" s="94">
        <v>767</v>
      </c>
      <c r="F10" s="203">
        <f t="shared" si="1"/>
        <v>9.6514407952686554</v>
      </c>
      <c r="G10" s="206">
        <v>46356</v>
      </c>
      <c r="H10" s="205">
        <f>G10/$G$5*100</f>
        <v>21.321435963479981</v>
      </c>
    </row>
    <row r="11" spans="1:10" ht="15" customHeight="1" x14ac:dyDescent="0.15">
      <c r="A11" s="202"/>
      <c r="B11" s="202" t="s">
        <v>420</v>
      </c>
      <c r="C11" s="99">
        <v>50</v>
      </c>
      <c r="D11" s="203">
        <f t="shared" si="0"/>
        <v>4.1701417848206832</v>
      </c>
      <c r="E11" s="94">
        <v>420</v>
      </c>
      <c r="F11" s="203">
        <f t="shared" si="1"/>
        <v>5.2850132125330314</v>
      </c>
      <c r="G11" s="206">
        <v>17581</v>
      </c>
      <c r="H11" s="205">
        <f>G11/$G$5*100</f>
        <v>8.0863785847342626</v>
      </c>
    </row>
    <row r="12" spans="1:10" ht="15" customHeight="1" x14ac:dyDescent="0.15">
      <c r="A12" s="202"/>
      <c r="B12" s="202" t="s">
        <v>421</v>
      </c>
      <c r="C12" s="99">
        <v>64</v>
      </c>
      <c r="D12" s="203">
        <f t="shared" si="0"/>
        <v>5.337781484570475</v>
      </c>
      <c r="E12" s="94">
        <v>530</v>
      </c>
      <c r="F12" s="203">
        <f t="shared" si="1"/>
        <v>6.6691833396250164</v>
      </c>
      <c r="G12" s="206">
        <v>27448</v>
      </c>
      <c r="H12" s="205">
        <f>G12/$G$5*100</f>
        <v>12.624703907274107</v>
      </c>
    </row>
    <row r="13" spans="1:10" ht="15" customHeight="1" x14ac:dyDescent="0.15">
      <c r="A13" s="202"/>
      <c r="B13" s="202" t="s">
        <v>286</v>
      </c>
      <c r="C13" s="99">
        <v>48</v>
      </c>
      <c r="D13" s="203">
        <f t="shared" si="0"/>
        <v>4.0033361134278564</v>
      </c>
      <c r="E13" s="94">
        <v>351</v>
      </c>
      <c r="F13" s="203">
        <f t="shared" si="1"/>
        <v>4.4167610419026042</v>
      </c>
      <c r="G13" s="105" t="s">
        <v>417</v>
      </c>
      <c r="H13" s="204" t="s">
        <v>213</v>
      </c>
    </row>
    <row r="14" spans="1:10" ht="5.25" customHeight="1" x14ac:dyDescent="0.15">
      <c r="A14" s="202"/>
      <c r="B14" s="202"/>
      <c r="C14" s="99"/>
      <c r="D14" s="203"/>
      <c r="E14" s="94"/>
      <c r="F14" s="203"/>
      <c r="G14" s="206"/>
      <c r="H14" s="205"/>
    </row>
    <row r="15" spans="1:10" s="25" customFormat="1" ht="15" customHeight="1" x14ac:dyDescent="0.15">
      <c r="A15" s="519" t="s">
        <v>422</v>
      </c>
      <c r="B15" s="520"/>
      <c r="C15" s="195">
        <f>SUM(C16:C21)</f>
        <v>954</v>
      </c>
      <c r="D15" s="196">
        <f t="shared" si="0"/>
        <v>79.566305254378648</v>
      </c>
      <c r="E15" s="197">
        <f>SUM(E16:E21)</f>
        <v>5837</v>
      </c>
      <c r="F15" s="196">
        <f t="shared" si="1"/>
        <v>73.449100289417387</v>
      </c>
      <c r="G15" s="198">
        <f>SUM(G16:G21)</f>
        <v>125393</v>
      </c>
      <c r="H15" s="199">
        <f>G15/$G$5*100</f>
        <v>57.674493480210657</v>
      </c>
    </row>
    <row r="16" spans="1:10" ht="15" customHeight="1" x14ac:dyDescent="0.15">
      <c r="A16" s="202"/>
      <c r="B16" s="202" t="s">
        <v>416</v>
      </c>
      <c r="C16" s="99">
        <v>6</v>
      </c>
      <c r="D16" s="203">
        <f t="shared" si="0"/>
        <v>0.50041701417848206</v>
      </c>
      <c r="E16" s="94">
        <v>390</v>
      </c>
      <c r="F16" s="203">
        <f t="shared" si="1"/>
        <v>4.907512268780672</v>
      </c>
      <c r="G16" s="206">
        <v>10224</v>
      </c>
      <c r="H16" s="205">
        <f t="shared" ref="H16:H21" si="2">G16/$G$5*100</f>
        <v>4.7025274245107278</v>
      </c>
    </row>
    <row r="17" spans="1:8" ht="15" customHeight="1" x14ac:dyDescent="0.15">
      <c r="A17" s="202"/>
      <c r="B17" s="202" t="s">
        <v>423</v>
      </c>
      <c r="C17" s="99">
        <v>142</v>
      </c>
      <c r="D17" s="203">
        <f t="shared" si="0"/>
        <v>11.843202668890743</v>
      </c>
      <c r="E17" s="94">
        <v>544</v>
      </c>
      <c r="F17" s="203">
        <f t="shared" si="1"/>
        <v>6.8453504467094497</v>
      </c>
      <c r="G17" s="206">
        <v>7841</v>
      </c>
      <c r="H17" s="205">
        <f t="shared" si="2"/>
        <v>3.6064668951084329</v>
      </c>
    </row>
    <row r="18" spans="1:8" ht="15" customHeight="1" x14ac:dyDescent="0.15">
      <c r="A18" s="202"/>
      <c r="B18" s="202" t="s">
        <v>419</v>
      </c>
      <c r="C18" s="99">
        <v>248</v>
      </c>
      <c r="D18" s="203">
        <f t="shared" si="0"/>
        <v>20.683903252710593</v>
      </c>
      <c r="E18" s="94">
        <v>1732</v>
      </c>
      <c r="F18" s="203">
        <f t="shared" si="1"/>
        <v>21.794387819302884</v>
      </c>
      <c r="G18" s="206">
        <v>29993</v>
      </c>
      <c r="H18" s="205">
        <f t="shared" si="2"/>
        <v>13.795276314881677</v>
      </c>
    </row>
    <row r="19" spans="1:8" ht="15" customHeight="1" x14ac:dyDescent="0.15">
      <c r="A19" s="202"/>
      <c r="B19" s="202" t="s">
        <v>421</v>
      </c>
      <c r="C19" s="99">
        <v>150</v>
      </c>
      <c r="D19" s="203">
        <f t="shared" si="0"/>
        <v>12.510425354462051</v>
      </c>
      <c r="E19" s="94">
        <v>983</v>
      </c>
      <c r="F19" s="203">
        <f t="shared" si="1"/>
        <v>12.369447590285642</v>
      </c>
      <c r="G19" s="206">
        <v>30662</v>
      </c>
      <c r="H19" s="205">
        <f t="shared" si="2"/>
        <v>14.102982774877537</v>
      </c>
    </row>
    <row r="20" spans="1:8" ht="15" customHeight="1" x14ac:dyDescent="0.15">
      <c r="A20" s="202"/>
      <c r="B20" s="202" t="s">
        <v>286</v>
      </c>
      <c r="C20" s="99">
        <v>371</v>
      </c>
      <c r="D20" s="203">
        <f t="shared" si="0"/>
        <v>30.942452043369471</v>
      </c>
      <c r="E20" s="94">
        <v>2053</v>
      </c>
      <c r="F20" s="203">
        <f t="shared" si="1"/>
        <v>25.833647917453128</v>
      </c>
      <c r="G20" s="206">
        <v>44331</v>
      </c>
      <c r="H20" s="205">
        <f t="shared" si="2"/>
        <v>20.390037485914036</v>
      </c>
    </row>
    <row r="21" spans="1:8" ht="15" customHeight="1" thickBot="1" x14ac:dyDescent="0.2">
      <c r="A21" s="207"/>
      <c r="B21" s="207" t="s">
        <v>424</v>
      </c>
      <c r="C21" s="208">
        <v>37</v>
      </c>
      <c r="D21" s="209">
        <f t="shared" si="0"/>
        <v>3.0859049207673062</v>
      </c>
      <c r="E21" s="210">
        <v>135</v>
      </c>
      <c r="F21" s="209">
        <f t="shared" si="1"/>
        <v>1.6987542468856169</v>
      </c>
      <c r="G21" s="211">
        <v>2342</v>
      </c>
      <c r="H21" s="212">
        <f t="shared" si="2"/>
        <v>1.0772025849182438</v>
      </c>
    </row>
    <row r="22" spans="1:8" ht="15" customHeight="1" x14ac:dyDescent="0.15">
      <c r="H22" s="92" t="s">
        <v>425</v>
      </c>
    </row>
    <row r="23" spans="1:8" x14ac:dyDescent="0.15">
      <c r="G23" s="55"/>
    </row>
  </sheetData>
  <mergeCells count="3">
    <mergeCell ref="A5:B5"/>
    <mergeCell ref="A7:B7"/>
    <mergeCell ref="A15:B15"/>
  </mergeCells>
  <phoneticPr fontId="22"/>
  <hyperlinks>
    <hyperlink ref="J1" location="目次!A1" display="目次"/>
  </hyperlinks>
  <pageMargins left="0.86614173228346458" right="0.86614173228346458" top="0.98425196850393704" bottom="0.98425196850393704" header="0.4724409448818898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zoomScale="85" zoomScaleNormal="85" workbookViewId="0">
      <selection activeCell="N72" sqref="N72"/>
    </sheetView>
  </sheetViews>
  <sheetFormatPr defaultRowHeight="13.5" x14ac:dyDescent="0.15"/>
  <cols>
    <col min="1" max="1" width="35.25" style="56" customWidth="1"/>
    <col min="2" max="2" width="7.125" style="56" customWidth="1"/>
    <col min="3" max="3" width="8.5" style="56" customWidth="1"/>
    <col min="4" max="4" width="8.5" style="56" bestFit="1" customWidth="1"/>
    <col min="5" max="5" width="9" style="56" bestFit="1" customWidth="1"/>
    <col min="6" max="6" width="13.125" style="56" bestFit="1" customWidth="1"/>
    <col min="7" max="8" width="14.625" style="56" bestFit="1" customWidth="1"/>
    <col min="9" max="9" width="18.875" style="56" customWidth="1"/>
    <col min="10" max="10" width="14.625" style="56" bestFit="1" customWidth="1"/>
    <col min="11" max="13" width="12.625" style="24" customWidth="1"/>
    <col min="14" max="16384" width="9" style="24"/>
  </cols>
  <sheetData>
    <row r="1" spans="1:15" ht="20.25" customHeight="1" thickBot="1" x14ac:dyDescent="0.2">
      <c r="A1" s="23" t="s">
        <v>370</v>
      </c>
      <c r="E1" s="26"/>
      <c r="I1" s="57"/>
      <c r="K1" s="26"/>
      <c r="L1" s="26"/>
      <c r="M1" s="26" t="s">
        <v>371</v>
      </c>
      <c r="O1" s="73" t="s">
        <v>471</v>
      </c>
    </row>
    <row r="2" spans="1:15" ht="20.25" customHeight="1" x14ac:dyDescent="0.15">
      <c r="A2" s="58"/>
      <c r="B2" s="521" t="s">
        <v>372</v>
      </c>
      <c r="C2" s="521"/>
      <c r="D2" s="522"/>
      <c r="E2" s="523" t="s">
        <v>338</v>
      </c>
      <c r="F2" s="86" t="s">
        <v>373</v>
      </c>
      <c r="G2" s="59" t="s">
        <v>374</v>
      </c>
      <c r="H2" s="525" t="s">
        <v>375</v>
      </c>
      <c r="I2" s="526"/>
      <c r="J2" s="86" t="s">
        <v>376</v>
      </c>
      <c r="K2" s="527" t="s">
        <v>377</v>
      </c>
      <c r="L2" s="528"/>
      <c r="M2" s="528"/>
    </row>
    <row r="3" spans="1:15" ht="21.95" customHeight="1" x14ac:dyDescent="0.15">
      <c r="A3" s="213" t="s">
        <v>378</v>
      </c>
      <c r="B3" s="531" t="s">
        <v>335</v>
      </c>
      <c r="C3" s="60" t="s">
        <v>379</v>
      </c>
      <c r="D3" s="60" t="s">
        <v>380</v>
      </c>
      <c r="E3" s="524"/>
      <c r="F3" s="61" t="s">
        <v>381</v>
      </c>
      <c r="G3" s="62" t="s">
        <v>382</v>
      </c>
      <c r="H3" s="62"/>
      <c r="I3" s="533" t="s">
        <v>464</v>
      </c>
      <c r="J3" s="87"/>
      <c r="K3" s="529"/>
      <c r="L3" s="530"/>
      <c r="M3" s="530"/>
    </row>
    <row r="4" spans="1:15" ht="21.95" customHeight="1" x14ac:dyDescent="0.15">
      <c r="A4" s="63"/>
      <c r="B4" s="532"/>
      <c r="C4" s="64" t="s">
        <v>383</v>
      </c>
      <c r="D4" s="64" t="s">
        <v>172</v>
      </c>
      <c r="E4" s="64"/>
      <c r="F4" s="64"/>
      <c r="G4" s="65"/>
      <c r="H4" s="65"/>
      <c r="I4" s="534"/>
      <c r="J4" s="64"/>
      <c r="K4" s="78" t="s">
        <v>384</v>
      </c>
      <c r="L4" s="78" t="s">
        <v>385</v>
      </c>
      <c r="M4" s="78" t="s">
        <v>386</v>
      </c>
    </row>
    <row r="5" spans="1:15" ht="17.25" customHeight="1" x14ac:dyDescent="0.15">
      <c r="A5" s="214" t="s">
        <v>173</v>
      </c>
      <c r="B5" s="216">
        <f>SUM(B6:B26)</f>
        <v>253</v>
      </c>
      <c r="C5" s="216">
        <f t="shared" ref="C5:H5" si="0">SUM(C6:C26)</f>
        <v>70</v>
      </c>
      <c r="D5" s="216">
        <f t="shared" si="0"/>
        <v>3</v>
      </c>
      <c r="E5" s="216">
        <f t="shared" si="0"/>
        <v>8878</v>
      </c>
      <c r="F5" s="216">
        <v>3581835</v>
      </c>
      <c r="G5" s="216">
        <v>12406436</v>
      </c>
      <c r="H5" s="216">
        <f t="shared" si="0"/>
        <v>21317685</v>
      </c>
      <c r="I5" s="216">
        <f>SUM(I6:I26)</f>
        <v>666151</v>
      </c>
      <c r="J5" s="216">
        <f>SUM(J6:J26)</f>
        <v>8640499</v>
      </c>
      <c r="K5" s="216">
        <v>1241445</v>
      </c>
      <c r="L5" s="216">
        <v>63185</v>
      </c>
      <c r="M5" s="216">
        <v>705236</v>
      </c>
    </row>
    <row r="6" spans="1:15" ht="17.25" customHeight="1" x14ac:dyDescent="0.15">
      <c r="A6" s="214" t="s">
        <v>387</v>
      </c>
      <c r="B6" s="216">
        <v>42</v>
      </c>
      <c r="C6" s="216">
        <v>8</v>
      </c>
      <c r="D6" s="216" t="s">
        <v>134</v>
      </c>
      <c r="E6" s="216">
        <v>1026</v>
      </c>
      <c r="F6" s="216">
        <v>279937</v>
      </c>
      <c r="G6" s="216">
        <v>781447</v>
      </c>
      <c r="H6" s="216">
        <v>1688218</v>
      </c>
      <c r="I6" s="216">
        <v>5670</v>
      </c>
      <c r="J6" s="216">
        <v>846634</v>
      </c>
      <c r="K6" s="216">
        <v>87239</v>
      </c>
      <c r="L6" s="216">
        <v>1878</v>
      </c>
      <c r="M6" s="216">
        <v>40861</v>
      </c>
    </row>
    <row r="7" spans="1:15" ht="17.25" customHeight="1" x14ac:dyDescent="0.15">
      <c r="A7" s="214" t="s">
        <v>388</v>
      </c>
      <c r="B7" s="216">
        <v>4</v>
      </c>
      <c r="C7" s="216">
        <v>2</v>
      </c>
      <c r="D7" s="216" t="s">
        <v>134</v>
      </c>
      <c r="E7" s="216">
        <v>110</v>
      </c>
      <c r="F7" s="216">
        <v>34306</v>
      </c>
      <c r="G7" s="216">
        <v>146161</v>
      </c>
      <c r="H7" s="216">
        <v>295141</v>
      </c>
      <c r="I7" s="216">
        <v>2336</v>
      </c>
      <c r="J7" s="216">
        <v>133595</v>
      </c>
      <c r="K7" s="216" t="s">
        <v>174</v>
      </c>
      <c r="L7" s="216" t="s">
        <v>134</v>
      </c>
      <c r="M7" s="216" t="s">
        <v>174</v>
      </c>
    </row>
    <row r="8" spans="1:15" ht="17.25" customHeight="1" x14ac:dyDescent="0.15">
      <c r="A8" s="214" t="s">
        <v>389</v>
      </c>
      <c r="B8" s="216">
        <v>6</v>
      </c>
      <c r="C8" s="216" t="s">
        <v>134</v>
      </c>
      <c r="D8" s="216" t="s">
        <v>134</v>
      </c>
      <c r="E8" s="216">
        <v>80</v>
      </c>
      <c r="F8" s="216">
        <v>20123</v>
      </c>
      <c r="G8" s="216">
        <v>18840</v>
      </c>
      <c r="H8" s="216">
        <v>64693</v>
      </c>
      <c r="I8" s="216">
        <v>11070</v>
      </c>
      <c r="J8" s="216">
        <v>43044</v>
      </c>
      <c r="K8" s="216" t="s">
        <v>134</v>
      </c>
      <c r="L8" s="216" t="s">
        <v>134</v>
      </c>
      <c r="M8" s="216" t="s">
        <v>134</v>
      </c>
    </row>
    <row r="9" spans="1:15" ht="17.25" customHeight="1" x14ac:dyDescent="0.15">
      <c r="A9" s="214" t="s">
        <v>390</v>
      </c>
      <c r="B9" s="216">
        <v>5</v>
      </c>
      <c r="C9" s="216" t="s">
        <v>134</v>
      </c>
      <c r="D9" s="216" t="s">
        <v>134</v>
      </c>
      <c r="E9" s="216">
        <v>60</v>
      </c>
      <c r="F9" s="216">
        <v>38264</v>
      </c>
      <c r="G9" s="216">
        <v>34024</v>
      </c>
      <c r="H9" s="216">
        <v>95533</v>
      </c>
      <c r="I9" s="216">
        <v>46238</v>
      </c>
      <c r="J9" s="216">
        <v>56706</v>
      </c>
      <c r="K9" s="216" t="s">
        <v>134</v>
      </c>
      <c r="L9" s="216" t="s">
        <v>134</v>
      </c>
      <c r="M9" s="216" t="s">
        <v>134</v>
      </c>
    </row>
    <row r="10" spans="1:15" ht="17.25" customHeight="1" x14ac:dyDescent="0.15">
      <c r="A10" s="214" t="s">
        <v>391</v>
      </c>
      <c r="B10" s="216">
        <v>3</v>
      </c>
      <c r="C10" s="216" t="s">
        <v>134</v>
      </c>
      <c r="D10" s="216" t="s">
        <v>134</v>
      </c>
      <c r="E10" s="216">
        <v>18</v>
      </c>
      <c r="F10" s="216">
        <v>4021</v>
      </c>
      <c r="G10" s="216">
        <v>9985</v>
      </c>
      <c r="H10" s="216">
        <v>10329</v>
      </c>
      <c r="I10" s="216">
        <v>502</v>
      </c>
      <c r="J10" s="216">
        <v>318</v>
      </c>
      <c r="K10" s="216" t="s">
        <v>134</v>
      </c>
      <c r="L10" s="216" t="s">
        <v>134</v>
      </c>
      <c r="M10" s="216" t="s">
        <v>134</v>
      </c>
    </row>
    <row r="11" spans="1:15" ht="17.25" customHeight="1" x14ac:dyDescent="0.15">
      <c r="A11" s="214" t="s">
        <v>392</v>
      </c>
      <c r="B11" s="216">
        <v>18</v>
      </c>
      <c r="C11" s="216">
        <v>3</v>
      </c>
      <c r="D11" s="216" t="s">
        <v>134</v>
      </c>
      <c r="E11" s="216">
        <v>319</v>
      </c>
      <c r="F11" s="216">
        <v>121275</v>
      </c>
      <c r="G11" s="216">
        <v>567200</v>
      </c>
      <c r="H11" s="216">
        <v>848652</v>
      </c>
      <c r="I11" s="216">
        <v>331691</v>
      </c>
      <c r="J11" s="216">
        <v>261494</v>
      </c>
      <c r="K11" s="216">
        <v>1785</v>
      </c>
      <c r="L11" s="216">
        <v>1314</v>
      </c>
      <c r="M11" s="216">
        <v>10250</v>
      </c>
    </row>
    <row r="12" spans="1:15" ht="17.25" customHeight="1" x14ac:dyDescent="0.15">
      <c r="A12" s="214" t="s">
        <v>393</v>
      </c>
      <c r="B12" s="216">
        <v>10</v>
      </c>
      <c r="C12" s="216">
        <v>3</v>
      </c>
      <c r="D12" s="216" t="s">
        <v>134</v>
      </c>
      <c r="E12" s="216">
        <v>254</v>
      </c>
      <c r="F12" s="216">
        <v>93479</v>
      </c>
      <c r="G12" s="216">
        <v>255357</v>
      </c>
      <c r="H12" s="216">
        <v>476993</v>
      </c>
      <c r="I12" s="216">
        <v>44480</v>
      </c>
      <c r="J12" s="216">
        <v>204984</v>
      </c>
      <c r="K12" s="216">
        <v>7132</v>
      </c>
      <c r="L12" s="216">
        <v>116</v>
      </c>
      <c r="M12" s="216">
        <v>12079</v>
      </c>
    </row>
    <row r="13" spans="1:15" ht="17.25" customHeight="1" x14ac:dyDescent="0.15">
      <c r="A13" s="214" t="s">
        <v>394</v>
      </c>
      <c r="B13" s="216">
        <v>1</v>
      </c>
      <c r="C13" s="216" t="s">
        <v>134</v>
      </c>
      <c r="D13" s="216" t="s">
        <v>134</v>
      </c>
      <c r="E13" s="216">
        <v>7</v>
      </c>
      <c r="F13" s="216" t="s">
        <v>174</v>
      </c>
      <c r="G13" s="216" t="s">
        <v>174</v>
      </c>
      <c r="H13" s="216" t="s">
        <v>174</v>
      </c>
      <c r="I13" s="216" t="s">
        <v>134</v>
      </c>
      <c r="J13" s="216" t="s">
        <v>174</v>
      </c>
      <c r="K13" s="216" t="s">
        <v>134</v>
      </c>
      <c r="L13" s="216" t="s">
        <v>134</v>
      </c>
      <c r="M13" s="216" t="s">
        <v>134</v>
      </c>
    </row>
    <row r="14" spans="1:15" ht="17.25" customHeight="1" x14ac:dyDescent="0.15">
      <c r="A14" s="214" t="s">
        <v>395</v>
      </c>
      <c r="B14" s="216">
        <v>17</v>
      </c>
      <c r="C14" s="216">
        <v>3</v>
      </c>
      <c r="D14" s="216" t="s">
        <v>134</v>
      </c>
      <c r="E14" s="216">
        <v>341</v>
      </c>
      <c r="F14" s="216">
        <v>112045</v>
      </c>
      <c r="G14" s="216">
        <v>547374</v>
      </c>
      <c r="H14" s="216">
        <v>796244</v>
      </c>
      <c r="I14" s="216">
        <v>98521</v>
      </c>
      <c r="J14" s="216">
        <v>234814</v>
      </c>
      <c r="K14" s="216">
        <v>77915</v>
      </c>
      <c r="L14" s="216" t="s">
        <v>134</v>
      </c>
      <c r="M14" s="216">
        <v>15570</v>
      </c>
    </row>
    <row r="15" spans="1:15" ht="17.25" customHeight="1" x14ac:dyDescent="0.15">
      <c r="A15" s="214" t="s">
        <v>396</v>
      </c>
      <c r="B15" s="216">
        <v>6</v>
      </c>
      <c r="C15" s="216">
        <v>3</v>
      </c>
      <c r="D15" s="216" t="s">
        <v>134</v>
      </c>
      <c r="E15" s="216">
        <v>162</v>
      </c>
      <c r="F15" s="216">
        <v>43331</v>
      </c>
      <c r="G15" s="216">
        <v>128555</v>
      </c>
      <c r="H15" s="216">
        <v>204421</v>
      </c>
      <c r="I15" s="216">
        <v>2768</v>
      </c>
      <c r="J15" s="216">
        <v>71336</v>
      </c>
      <c r="K15" s="216" t="s">
        <v>174</v>
      </c>
      <c r="L15" s="216" t="s">
        <v>174</v>
      </c>
      <c r="M15" s="216" t="s">
        <v>174</v>
      </c>
    </row>
    <row r="16" spans="1:15" ht="17.25" customHeight="1" x14ac:dyDescent="0.15">
      <c r="A16" s="214" t="s">
        <v>397</v>
      </c>
      <c r="B16" s="216">
        <v>13</v>
      </c>
      <c r="C16" s="216" t="s">
        <v>134</v>
      </c>
      <c r="D16" s="216" t="s">
        <v>134</v>
      </c>
      <c r="E16" s="216">
        <v>178</v>
      </c>
      <c r="F16" s="216">
        <v>65628</v>
      </c>
      <c r="G16" s="216">
        <v>181696</v>
      </c>
      <c r="H16" s="216">
        <v>337631</v>
      </c>
      <c r="I16" s="216">
        <v>13880</v>
      </c>
      <c r="J16" s="216">
        <v>143719</v>
      </c>
      <c r="K16" s="216" t="s">
        <v>134</v>
      </c>
      <c r="L16" s="216" t="s">
        <v>134</v>
      </c>
      <c r="M16" s="216" t="s">
        <v>134</v>
      </c>
    </row>
    <row r="17" spans="1:13" ht="17.25" customHeight="1" x14ac:dyDescent="0.15">
      <c r="A17" s="214" t="s">
        <v>398</v>
      </c>
      <c r="B17" s="216">
        <v>2</v>
      </c>
      <c r="C17" s="216">
        <v>1</v>
      </c>
      <c r="D17" s="216" t="s">
        <v>134</v>
      </c>
      <c r="E17" s="216">
        <v>95</v>
      </c>
      <c r="F17" s="216" t="s">
        <v>174</v>
      </c>
      <c r="G17" s="216" t="s">
        <v>174</v>
      </c>
      <c r="H17" s="216" t="s">
        <v>174</v>
      </c>
      <c r="I17" s="216" t="s">
        <v>174</v>
      </c>
      <c r="J17" s="216" t="s">
        <v>174</v>
      </c>
      <c r="K17" s="216" t="s">
        <v>174</v>
      </c>
      <c r="L17" s="216" t="s">
        <v>174</v>
      </c>
      <c r="M17" s="216" t="s">
        <v>174</v>
      </c>
    </row>
    <row r="18" spans="1:13" ht="17.25" customHeight="1" x14ac:dyDescent="0.15">
      <c r="A18" s="214" t="s">
        <v>399</v>
      </c>
      <c r="B18" s="216">
        <v>18</v>
      </c>
      <c r="C18" s="216">
        <v>4</v>
      </c>
      <c r="D18" s="216" t="s">
        <v>134</v>
      </c>
      <c r="E18" s="216">
        <v>350</v>
      </c>
      <c r="F18" s="216">
        <v>125886</v>
      </c>
      <c r="G18" s="216">
        <v>189231</v>
      </c>
      <c r="H18" s="216">
        <v>479103</v>
      </c>
      <c r="I18" s="216">
        <v>716</v>
      </c>
      <c r="J18" s="216">
        <v>268993</v>
      </c>
      <c r="K18" s="216">
        <v>10023</v>
      </c>
      <c r="L18" s="216">
        <v>67</v>
      </c>
      <c r="M18" s="216">
        <v>10257</v>
      </c>
    </row>
    <row r="19" spans="1:13" ht="17.25" customHeight="1" x14ac:dyDescent="0.15">
      <c r="A19" s="214" t="s">
        <v>400</v>
      </c>
      <c r="B19" s="216">
        <v>5</v>
      </c>
      <c r="C19" s="216">
        <v>2</v>
      </c>
      <c r="D19" s="216" t="s">
        <v>134</v>
      </c>
      <c r="E19" s="216">
        <v>200</v>
      </c>
      <c r="F19" s="216">
        <v>72132</v>
      </c>
      <c r="G19" s="216">
        <v>199882</v>
      </c>
      <c r="H19" s="216">
        <v>318339</v>
      </c>
      <c r="I19" s="216" t="s">
        <v>174</v>
      </c>
      <c r="J19" s="216">
        <v>110129</v>
      </c>
      <c r="K19" s="216" t="s">
        <v>174</v>
      </c>
      <c r="L19" s="216" t="s">
        <v>174</v>
      </c>
      <c r="M19" s="216" t="s">
        <v>174</v>
      </c>
    </row>
    <row r="20" spans="1:13" ht="17.25" customHeight="1" x14ac:dyDescent="0.15">
      <c r="A20" s="214" t="s">
        <v>401</v>
      </c>
      <c r="B20" s="216">
        <v>33</v>
      </c>
      <c r="C20" s="216">
        <v>12</v>
      </c>
      <c r="D20" s="216" t="s">
        <v>134</v>
      </c>
      <c r="E20" s="216">
        <v>1004</v>
      </c>
      <c r="F20" s="216">
        <v>407028</v>
      </c>
      <c r="G20" s="216">
        <v>784901</v>
      </c>
      <c r="H20" s="216">
        <v>1687662</v>
      </c>
      <c r="I20" s="216">
        <v>170</v>
      </c>
      <c r="J20" s="216">
        <v>852841</v>
      </c>
      <c r="K20" s="216">
        <v>45608</v>
      </c>
      <c r="L20" s="216">
        <v>1282</v>
      </c>
      <c r="M20" s="216">
        <v>112581</v>
      </c>
    </row>
    <row r="21" spans="1:13" ht="17.25" customHeight="1" x14ac:dyDescent="0.15">
      <c r="A21" s="214" t="s">
        <v>402</v>
      </c>
      <c r="B21" s="216">
        <v>12</v>
      </c>
      <c r="C21" s="216">
        <v>2</v>
      </c>
      <c r="D21" s="216" t="s">
        <v>134</v>
      </c>
      <c r="E21" s="216">
        <v>522</v>
      </c>
      <c r="F21" s="216">
        <v>219017</v>
      </c>
      <c r="G21" s="216">
        <v>299936</v>
      </c>
      <c r="H21" s="216">
        <v>745684</v>
      </c>
      <c r="I21" s="216">
        <v>72918</v>
      </c>
      <c r="J21" s="216">
        <v>421604</v>
      </c>
      <c r="K21" s="216" t="s">
        <v>174</v>
      </c>
      <c r="L21" s="216" t="s">
        <v>174</v>
      </c>
      <c r="M21" s="216" t="s">
        <v>174</v>
      </c>
    </row>
    <row r="22" spans="1:13" ht="17.25" customHeight="1" x14ac:dyDescent="0.15">
      <c r="A22" s="214" t="s">
        <v>403</v>
      </c>
      <c r="B22" s="216">
        <v>20</v>
      </c>
      <c r="C22" s="216">
        <v>14</v>
      </c>
      <c r="D22" s="216">
        <v>1</v>
      </c>
      <c r="E22" s="216">
        <v>1503</v>
      </c>
      <c r="F22" s="216">
        <v>692540</v>
      </c>
      <c r="G22" s="216">
        <v>2653103</v>
      </c>
      <c r="H22" s="216">
        <v>4331100</v>
      </c>
      <c r="I22" s="216" t="s">
        <v>174</v>
      </c>
      <c r="J22" s="216">
        <v>1639989</v>
      </c>
      <c r="K22" s="216">
        <v>443176</v>
      </c>
      <c r="L22" s="216">
        <v>8956</v>
      </c>
      <c r="M22" s="216">
        <v>179216</v>
      </c>
    </row>
    <row r="23" spans="1:13" ht="17.25" customHeight="1" x14ac:dyDescent="0.15">
      <c r="A23" s="214" t="s">
        <v>404</v>
      </c>
      <c r="B23" s="216">
        <v>15</v>
      </c>
      <c r="C23" s="216">
        <v>9</v>
      </c>
      <c r="D23" s="216" t="s">
        <v>134</v>
      </c>
      <c r="E23" s="216">
        <v>1304</v>
      </c>
      <c r="F23" s="216">
        <v>616036</v>
      </c>
      <c r="G23" s="216">
        <v>4366383</v>
      </c>
      <c r="H23" s="216">
        <v>7178352</v>
      </c>
      <c r="I23" s="216">
        <v>20715</v>
      </c>
      <c r="J23" s="216">
        <v>2609941</v>
      </c>
      <c r="K23" s="216">
        <v>164160</v>
      </c>
      <c r="L23" s="216">
        <v>3873</v>
      </c>
      <c r="M23" s="216">
        <v>173068</v>
      </c>
    </row>
    <row r="24" spans="1:13" ht="17.25" customHeight="1" x14ac:dyDescent="0.15">
      <c r="A24" s="214" t="s">
        <v>405</v>
      </c>
      <c r="B24" s="216">
        <v>2</v>
      </c>
      <c r="C24" s="216" t="s">
        <v>134</v>
      </c>
      <c r="D24" s="216" t="s">
        <v>134</v>
      </c>
      <c r="E24" s="216">
        <v>15</v>
      </c>
      <c r="F24" s="216" t="s">
        <v>174</v>
      </c>
      <c r="G24" s="216" t="s">
        <v>174</v>
      </c>
      <c r="H24" s="216" t="s">
        <v>174</v>
      </c>
      <c r="I24" s="216" t="s">
        <v>134</v>
      </c>
      <c r="J24" s="216" t="s">
        <v>174</v>
      </c>
      <c r="K24" s="216" t="s">
        <v>134</v>
      </c>
      <c r="L24" s="216" t="s">
        <v>134</v>
      </c>
      <c r="M24" s="216" t="s">
        <v>134</v>
      </c>
    </row>
    <row r="25" spans="1:13" ht="17.25" customHeight="1" x14ac:dyDescent="0.15">
      <c r="A25" s="214" t="s">
        <v>406</v>
      </c>
      <c r="B25" s="216">
        <v>10</v>
      </c>
      <c r="C25" s="216">
        <v>2</v>
      </c>
      <c r="D25" s="216">
        <v>1</v>
      </c>
      <c r="E25" s="216">
        <v>672</v>
      </c>
      <c r="F25" s="216">
        <v>265648</v>
      </c>
      <c r="G25" s="216">
        <v>418292</v>
      </c>
      <c r="H25" s="216">
        <v>837437</v>
      </c>
      <c r="I25" s="216">
        <v>10462</v>
      </c>
      <c r="J25" s="216">
        <v>390134</v>
      </c>
      <c r="K25" s="216">
        <v>23898</v>
      </c>
      <c r="L25" s="216">
        <v>79</v>
      </c>
      <c r="M25" s="216">
        <v>22690</v>
      </c>
    </row>
    <row r="26" spans="1:13" ht="17.25" customHeight="1" thickBot="1" x14ac:dyDescent="0.2">
      <c r="A26" s="215" t="s">
        <v>32</v>
      </c>
      <c r="B26" s="217">
        <v>11</v>
      </c>
      <c r="C26" s="217">
        <v>2</v>
      </c>
      <c r="D26" s="217">
        <v>1</v>
      </c>
      <c r="E26" s="217">
        <v>658</v>
      </c>
      <c r="F26" s="217">
        <v>333169</v>
      </c>
      <c r="G26" s="217">
        <v>557311</v>
      </c>
      <c r="H26" s="217">
        <v>922153</v>
      </c>
      <c r="I26" s="217">
        <v>4014</v>
      </c>
      <c r="J26" s="217">
        <v>350224</v>
      </c>
      <c r="K26" s="217">
        <v>148618</v>
      </c>
      <c r="L26" s="217">
        <v>29518</v>
      </c>
      <c r="M26" s="217">
        <v>56005</v>
      </c>
    </row>
    <row r="27" spans="1:13" ht="16.5" customHeight="1" x14ac:dyDescent="0.15">
      <c r="K27" s="26"/>
      <c r="L27" s="26"/>
      <c r="M27" s="218" t="s">
        <v>480</v>
      </c>
    </row>
  </sheetData>
  <mergeCells count="6">
    <mergeCell ref="B2:D2"/>
    <mergeCell ref="E2:E3"/>
    <mergeCell ref="H2:I2"/>
    <mergeCell ref="K2:M3"/>
    <mergeCell ref="B3:B4"/>
    <mergeCell ref="I3:I4"/>
  </mergeCells>
  <phoneticPr fontId="22"/>
  <conditionalFormatting sqref="A5:M26">
    <cfRule type="expression" dxfId="0" priority="7" stopIfTrue="1">
      <formula>$C5="00"</formula>
    </cfRule>
  </conditionalFormatting>
  <hyperlinks>
    <hyperlink ref="O1" location="目次!A1" display="目次"/>
  </hyperlinks>
  <pageMargins left="0.6692913385826772" right="0.6692913385826772" top="0.98425196850393704" bottom="0.98425196850393704" header="0.51181102362204722" footer="0.51181102362204722"/>
  <pageSetup paperSize="9" scale="57" fitToHeight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workbookViewId="0">
      <selection activeCell="R26" sqref="R26"/>
    </sheetView>
  </sheetViews>
  <sheetFormatPr defaultRowHeight="13.5" x14ac:dyDescent="0.15"/>
  <cols>
    <col min="1" max="1" width="23.25" style="24" customWidth="1"/>
    <col min="2" max="2" width="4.625" style="24" customWidth="1"/>
    <col min="3" max="3" width="9.125" style="24" bestFit="1" customWidth="1"/>
    <col min="4" max="4" width="4.625" style="24" customWidth="1"/>
    <col min="5" max="5" width="8.625" style="24" customWidth="1"/>
    <col min="6" max="6" width="4.625" style="24" customWidth="1"/>
    <col min="7" max="7" width="8.625" style="24" customWidth="1"/>
    <col min="8" max="8" width="5.5" style="24" bestFit="1" customWidth="1"/>
    <col min="9" max="9" width="9.5" style="24" bestFit="1" customWidth="1"/>
    <col min="10" max="10" width="5.375" style="24" bestFit="1" customWidth="1"/>
    <col min="11" max="11" width="9.125" style="24" bestFit="1" customWidth="1"/>
    <col min="12" max="16384" width="9" style="24"/>
  </cols>
  <sheetData>
    <row r="1" spans="1:13" ht="15.75" customHeight="1" thickBot="1" x14ac:dyDescent="0.2">
      <c r="A1" s="331" t="s">
        <v>315</v>
      </c>
      <c r="B1" s="319"/>
      <c r="C1" s="319"/>
      <c r="D1" s="319"/>
      <c r="E1" s="319"/>
      <c r="F1" s="319"/>
      <c r="G1" s="319"/>
      <c r="H1" s="319"/>
      <c r="I1" s="319"/>
      <c r="J1" s="319"/>
      <c r="K1" s="328" t="s">
        <v>175</v>
      </c>
      <c r="M1" s="73" t="s">
        <v>471</v>
      </c>
    </row>
    <row r="2" spans="1:13" ht="16.5" customHeight="1" x14ac:dyDescent="0.15">
      <c r="A2" s="537" t="s">
        <v>494</v>
      </c>
      <c r="B2" s="420">
        <v>28</v>
      </c>
      <c r="C2" s="539"/>
      <c r="D2" s="420">
        <v>29</v>
      </c>
      <c r="E2" s="539"/>
      <c r="F2" s="420">
        <v>30</v>
      </c>
      <c r="G2" s="539"/>
      <c r="H2" s="420" t="s">
        <v>495</v>
      </c>
      <c r="I2" s="540"/>
      <c r="J2" s="535">
        <v>2</v>
      </c>
      <c r="K2" s="536"/>
    </row>
    <row r="3" spans="1:13" ht="16.5" customHeight="1" x14ac:dyDescent="0.15">
      <c r="A3" s="538"/>
      <c r="B3" s="315" t="s">
        <v>176</v>
      </c>
      <c r="C3" s="316" t="s">
        <v>177</v>
      </c>
      <c r="D3" s="315" t="s">
        <v>176</v>
      </c>
      <c r="E3" s="316" t="s">
        <v>177</v>
      </c>
      <c r="F3" s="315" t="s">
        <v>176</v>
      </c>
      <c r="G3" s="316" t="s">
        <v>177</v>
      </c>
      <c r="H3" s="316" t="s">
        <v>176</v>
      </c>
      <c r="I3" s="316" t="s">
        <v>177</v>
      </c>
      <c r="J3" s="317" t="s">
        <v>176</v>
      </c>
      <c r="K3" s="318" t="s">
        <v>177</v>
      </c>
    </row>
    <row r="4" spans="1:13" ht="16.5" customHeight="1" x14ac:dyDescent="0.15">
      <c r="A4" s="337" t="s">
        <v>2</v>
      </c>
      <c r="B4" s="338">
        <f>SUM(B5:B16)</f>
        <v>390</v>
      </c>
      <c r="C4" s="339">
        <f t="shared" ref="C4:K4" si="0">SUM(C5:C16)</f>
        <v>1966240</v>
      </c>
      <c r="D4" s="339">
        <f t="shared" si="0"/>
        <v>456</v>
      </c>
      <c r="E4" s="339">
        <f t="shared" si="0"/>
        <v>2559250</v>
      </c>
      <c r="F4" s="339">
        <f t="shared" si="0"/>
        <v>388</v>
      </c>
      <c r="G4" s="339">
        <f t="shared" si="0"/>
        <v>2256630</v>
      </c>
      <c r="H4" s="339">
        <f t="shared" si="0"/>
        <v>444</v>
      </c>
      <c r="I4" s="339">
        <f t="shared" si="0"/>
        <v>2540670</v>
      </c>
      <c r="J4" s="333">
        <f t="shared" si="0"/>
        <v>370</v>
      </c>
      <c r="K4" s="333">
        <f t="shared" si="0"/>
        <v>6966060</v>
      </c>
    </row>
    <row r="5" spans="1:13" ht="16.5" customHeight="1" x14ac:dyDescent="0.15">
      <c r="A5" s="340" t="s">
        <v>316</v>
      </c>
      <c r="B5" s="341">
        <v>240</v>
      </c>
      <c r="C5" s="342">
        <v>640240</v>
      </c>
      <c r="D5" s="342">
        <v>273</v>
      </c>
      <c r="E5" s="342">
        <v>826100</v>
      </c>
      <c r="F5" s="342">
        <v>237</v>
      </c>
      <c r="G5" s="342">
        <v>774740</v>
      </c>
      <c r="H5" s="342">
        <v>261</v>
      </c>
      <c r="I5" s="342">
        <v>862600</v>
      </c>
      <c r="J5" s="334">
        <v>40</v>
      </c>
      <c r="K5" s="334">
        <v>148740</v>
      </c>
    </row>
    <row r="6" spans="1:13" ht="16.5" customHeight="1" x14ac:dyDescent="0.15">
      <c r="A6" s="340" t="s">
        <v>317</v>
      </c>
      <c r="B6" s="341">
        <v>4</v>
      </c>
      <c r="C6" s="342">
        <v>68500</v>
      </c>
      <c r="D6" s="342">
        <v>5</v>
      </c>
      <c r="E6" s="342">
        <v>30000</v>
      </c>
      <c r="F6" s="342">
        <v>1</v>
      </c>
      <c r="G6" s="342">
        <v>15000</v>
      </c>
      <c r="H6" s="342">
        <v>3</v>
      </c>
      <c r="I6" s="342">
        <v>50000</v>
      </c>
      <c r="J6" s="334">
        <v>0</v>
      </c>
      <c r="K6" s="334">
        <v>0</v>
      </c>
    </row>
    <row r="7" spans="1:13" ht="16.5" customHeight="1" x14ac:dyDescent="0.15">
      <c r="A7" s="340" t="s">
        <v>318</v>
      </c>
      <c r="B7" s="341">
        <v>12</v>
      </c>
      <c r="C7" s="342">
        <v>95670</v>
      </c>
      <c r="D7" s="342">
        <v>1</v>
      </c>
      <c r="E7" s="342">
        <v>6000</v>
      </c>
      <c r="F7" s="342">
        <v>2</v>
      </c>
      <c r="G7" s="342">
        <v>38690</v>
      </c>
      <c r="H7" s="342">
        <v>1</v>
      </c>
      <c r="I7" s="342">
        <v>6600</v>
      </c>
      <c r="J7" s="334">
        <v>2</v>
      </c>
      <c r="K7" s="334">
        <v>4200</v>
      </c>
    </row>
    <row r="8" spans="1:13" ht="16.5" customHeight="1" x14ac:dyDescent="0.15">
      <c r="A8" s="340" t="s">
        <v>319</v>
      </c>
      <c r="B8" s="341">
        <v>47</v>
      </c>
      <c r="C8" s="342">
        <v>667250</v>
      </c>
      <c r="D8" s="342">
        <v>64</v>
      </c>
      <c r="E8" s="342">
        <v>996950</v>
      </c>
      <c r="F8" s="342">
        <v>32</v>
      </c>
      <c r="G8" s="342">
        <v>667300</v>
      </c>
      <c r="H8" s="342">
        <v>64</v>
      </c>
      <c r="I8" s="342">
        <v>866130</v>
      </c>
      <c r="J8" s="334">
        <v>44</v>
      </c>
      <c r="K8" s="334">
        <v>548760</v>
      </c>
    </row>
    <row r="9" spans="1:13" ht="16.5" customHeight="1" x14ac:dyDescent="0.15">
      <c r="A9" s="340" t="s">
        <v>320</v>
      </c>
      <c r="B9" s="341">
        <v>2</v>
      </c>
      <c r="C9" s="342">
        <v>12500</v>
      </c>
      <c r="D9" s="342">
        <v>2</v>
      </c>
      <c r="E9" s="342">
        <v>14500</v>
      </c>
      <c r="F9" s="342">
        <v>5</v>
      </c>
      <c r="G9" s="342">
        <v>23130</v>
      </c>
      <c r="H9" s="342">
        <v>7</v>
      </c>
      <c r="I9" s="342">
        <v>34890</v>
      </c>
      <c r="J9" s="334">
        <v>3</v>
      </c>
      <c r="K9" s="334">
        <v>11760</v>
      </c>
    </row>
    <row r="10" spans="1:13" ht="16.5" customHeight="1" x14ac:dyDescent="0.15">
      <c r="A10" s="340" t="s">
        <v>496</v>
      </c>
      <c r="B10" s="341">
        <v>0</v>
      </c>
      <c r="C10" s="342">
        <v>0</v>
      </c>
      <c r="D10" s="342">
        <v>0</v>
      </c>
      <c r="E10" s="342">
        <v>0</v>
      </c>
      <c r="F10" s="342">
        <v>2</v>
      </c>
      <c r="G10" s="342">
        <v>27600</v>
      </c>
      <c r="H10" s="342">
        <v>0</v>
      </c>
      <c r="I10" s="342">
        <v>0</v>
      </c>
      <c r="J10" s="334">
        <v>1</v>
      </c>
      <c r="K10" s="334">
        <v>3500</v>
      </c>
    </row>
    <row r="11" spans="1:13" ht="16.5" customHeight="1" x14ac:dyDescent="0.15">
      <c r="A11" s="340" t="s">
        <v>321</v>
      </c>
      <c r="B11" s="341">
        <v>65</v>
      </c>
      <c r="C11" s="342">
        <v>206290</v>
      </c>
      <c r="D11" s="342">
        <v>70</v>
      </c>
      <c r="E11" s="342">
        <v>193930</v>
      </c>
      <c r="F11" s="342">
        <v>86</v>
      </c>
      <c r="G11" s="342">
        <v>282710</v>
      </c>
      <c r="H11" s="342">
        <v>81</v>
      </c>
      <c r="I11" s="342">
        <v>267190</v>
      </c>
      <c r="J11" s="334">
        <v>60</v>
      </c>
      <c r="K11" s="334">
        <v>271360</v>
      </c>
    </row>
    <row r="12" spans="1:13" ht="16.5" customHeight="1" x14ac:dyDescent="0.15">
      <c r="A12" s="340" t="s">
        <v>322</v>
      </c>
      <c r="B12" s="341">
        <v>6</v>
      </c>
      <c r="C12" s="342">
        <v>92000</v>
      </c>
      <c r="D12" s="342">
        <v>16</v>
      </c>
      <c r="E12" s="342">
        <v>204860</v>
      </c>
      <c r="F12" s="342">
        <v>9</v>
      </c>
      <c r="G12" s="342">
        <v>277670</v>
      </c>
      <c r="H12" s="342">
        <v>8</v>
      </c>
      <c r="I12" s="342">
        <v>176560</v>
      </c>
      <c r="J12" s="334">
        <v>7</v>
      </c>
      <c r="K12" s="334">
        <v>146540</v>
      </c>
    </row>
    <row r="13" spans="1:13" ht="16.5" customHeight="1" x14ac:dyDescent="0.15">
      <c r="A13" s="340" t="s">
        <v>323</v>
      </c>
      <c r="B13" s="341">
        <v>2</v>
      </c>
      <c r="C13" s="342">
        <v>13010</v>
      </c>
      <c r="D13" s="342">
        <v>4</v>
      </c>
      <c r="E13" s="342">
        <v>13340</v>
      </c>
      <c r="F13" s="342">
        <v>4</v>
      </c>
      <c r="G13" s="342">
        <v>15790</v>
      </c>
      <c r="H13" s="342">
        <v>4</v>
      </c>
      <c r="I13" s="342">
        <v>7790</v>
      </c>
      <c r="J13" s="334">
        <v>2</v>
      </c>
      <c r="K13" s="334">
        <v>10140</v>
      </c>
    </row>
    <row r="14" spans="1:13" ht="16.5" customHeight="1" x14ac:dyDescent="0.15">
      <c r="A14" s="340" t="s">
        <v>407</v>
      </c>
      <c r="B14" s="343" t="s">
        <v>134</v>
      </c>
      <c r="C14" s="344" t="s">
        <v>134</v>
      </c>
      <c r="D14" s="342">
        <v>2</v>
      </c>
      <c r="E14" s="342">
        <v>10000</v>
      </c>
      <c r="F14" s="342">
        <v>4</v>
      </c>
      <c r="G14" s="342">
        <v>33000</v>
      </c>
      <c r="H14" s="342">
        <v>6</v>
      </c>
      <c r="I14" s="342">
        <v>120500</v>
      </c>
      <c r="J14" s="335">
        <v>1</v>
      </c>
      <c r="K14" s="335">
        <v>10000</v>
      </c>
    </row>
    <row r="15" spans="1:13" ht="25.5" customHeight="1" x14ac:dyDescent="0.15">
      <c r="A15" s="340" t="s">
        <v>357</v>
      </c>
      <c r="B15" s="341">
        <v>12</v>
      </c>
      <c r="C15" s="342">
        <v>170780</v>
      </c>
      <c r="D15" s="342">
        <v>19</v>
      </c>
      <c r="E15" s="342">
        <v>263570</v>
      </c>
      <c r="F15" s="342">
        <v>6</v>
      </c>
      <c r="G15" s="342">
        <v>101000</v>
      </c>
      <c r="H15" s="342">
        <v>9</v>
      </c>
      <c r="I15" s="342">
        <v>148410</v>
      </c>
      <c r="J15" s="334">
        <v>0</v>
      </c>
      <c r="K15" s="334">
        <v>0</v>
      </c>
    </row>
    <row r="16" spans="1:13" ht="16.5" customHeight="1" thickBot="1" x14ac:dyDescent="0.2">
      <c r="A16" s="345" t="s">
        <v>497</v>
      </c>
      <c r="B16" s="346" t="s">
        <v>214</v>
      </c>
      <c r="C16" s="347" t="s">
        <v>214</v>
      </c>
      <c r="D16" s="347" t="s">
        <v>214</v>
      </c>
      <c r="E16" s="347" t="s">
        <v>214</v>
      </c>
      <c r="F16" s="347" t="s">
        <v>214</v>
      </c>
      <c r="G16" s="347" t="s">
        <v>214</v>
      </c>
      <c r="H16" s="347" t="s">
        <v>214</v>
      </c>
      <c r="I16" s="347" t="s">
        <v>214</v>
      </c>
      <c r="J16" s="336">
        <v>210</v>
      </c>
      <c r="K16" s="336">
        <v>5811060</v>
      </c>
    </row>
    <row r="17" spans="1:11" x14ac:dyDescent="0.15">
      <c r="A17" s="322" t="s">
        <v>324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28" t="s">
        <v>467</v>
      </c>
    </row>
    <row r="18" spans="1:11" x14ac:dyDescent="0.15">
      <c r="A18" s="332"/>
      <c r="B18" s="332"/>
      <c r="C18" s="332"/>
      <c r="D18" s="332"/>
      <c r="E18" s="332"/>
      <c r="F18" s="332"/>
      <c r="G18" s="332"/>
      <c r="H18" s="332"/>
      <c r="I18" s="332"/>
      <c r="J18" s="332"/>
      <c r="K18" s="332"/>
    </row>
    <row r="21" spans="1:11" x14ac:dyDescent="0.15">
      <c r="B21" s="40"/>
    </row>
  </sheetData>
  <mergeCells count="6">
    <mergeCell ref="J2:K2"/>
    <mergeCell ref="A2:A3"/>
    <mergeCell ref="B2:C2"/>
    <mergeCell ref="D2:E2"/>
    <mergeCell ref="F2:G2"/>
    <mergeCell ref="H2:I2"/>
  </mergeCells>
  <phoneticPr fontId="22"/>
  <hyperlinks>
    <hyperlink ref="M1" location="目次!A1" display="目次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pane xSplit="2" ySplit="2" topLeftCell="C12" activePane="bottomRight" state="frozen"/>
      <selection pane="topRight" activeCell="C1" sqref="C1"/>
      <selection pane="bottomLeft" activeCell="A5" sqref="A5"/>
      <selection pane="bottomRight" activeCell="E17" sqref="E17"/>
    </sheetView>
  </sheetViews>
  <sheetFormatPr defaultRowHeight="13.5" x14ac:dyDescent="0.15"/>
  <cols>
    <col min="1" max="1" width="3.75" style="24" customWidth="1"/>
    <col min="2" max="2" width="8.75" style="24" customWidth="1"/>
    <col min="3" max="7" width="10.125" style="24" customWidth="1"/>
    <col min="8" max="11" width="9.625" style="24" customWidth="1"/>
    <col min="12" max="16384" width="9" style="24"/>
  </cols>
  <sheetData>
    <row r="1" spans="1:9" ht="18" customHeight="1" thickBot="1" x14ac:dyDescent="0.2">
      <c r="A1" s="248" t="s">
        <v>325</v>
      </c>
      <c r="B1" s="570"/>
      <c r="C1" s="250"/>
      <c r="D1" s="249"/>
      <c r="E1" s="81"/>
      <c r="F1" s="292"/>
      <c r="G1" s="270" t="s">
        <v>326</v>
      </c>
      <c r="I1" s="73" t="s">
        <v>471</v>
      </c>
    </row>
    <row r="2" spans="1:9" s="28" customFormat="1" ht="24.75" thickBot="1" x14ac:dyDescent="0.2">
      <c r="A2" s="571" t="s">
        <v>237</v>
      </c>
      <c r="B2" s="572" t="s">
        <v>327</v>
      </c>
      <c r="C2" s="573" t="s">
        <v>328</v>
      </c>
      <c r="D2" s="574" t="s">
        <v>329</v>
      </c>
      <c r="E2" s="574" t="s">
        <v>330</v>
      </c>
      <c r="F2" s="575" t="s">
        <v>331</v>
      </c>
      <c r="G2" s="576" t="s">
        <v>332</v>
      </c>
    </row>
    <row r="3" spans="1:9" s="25" customFormat="1" ht="21" customHeight="1" x14ac:dyDescent="0.15">
      <c r="A3" s="577"/>
      <c r="B3" s="578" t="s">
        <v>333</v>
      </c>
      <c r="C3" s="579">
        <v>352</v>
      </c>
      <c r="D3" s="580">
        <v>32</v>
      </c>
      <c r="E3" s="580">
        <v>196</v>
      </c>
      <c r="F3" s="580">
        <v>61</v>
      </c>
      <c r="G3" s="580">
        <v>232</v>
      </c>
    </row>
    <row r="4" spans="1:9" s="25" customFormat="1" ht="21" customHeight="1" x14ac:dyDescent="0.15">
      <c r="A4" s="253"/>
      <c r="B4" s="581" t="s">
        <v>334</v>
      </c>
      <c r="C4" s="582">
        <v>2398</v>
      </c>
      <c r="D4" s="254">
        <v>102</v>
      </c>
      <c r="E4" s="254">
        <v>720</v>
      </c>
      <c r="F4" s="254">
        <v>660</v>
      </c>
      <c r="G4" s="254">
        <v>786</v>
      </c>
    </row>
    <row r="5" spans="1:9" s="25" customFormat="1" ht="21" customHeight="1" x14ac:dyDescent="0.15">
      <c r="A5" s="253">
        <v>28</v>
      </c>
      <c r="B5" s="581" t="s">
        <v>335</v>
      </c>
      <c r="C5" s="582">
        <v>2750</v>
      </c>
      <c r="D5" s="254">
        <v>134</v>
      </c>
      <c r="E5" s="254">
        <v>916</v>
      </c>
      <c r="F5" s="254">
        <v>721</v>
      </c>
      <c r="G5" s="254">
        <v>1018</v>
      </c>
    </row>
    <row r="6" spans="1:9" s="25" customFormat="1" ht="21" customHeight="1" x14ac:dyDescent="0.15">
      <c r="A6" s="253"/>
      <c r="B6" s="583" t="s">
        <v>358</v>
      </c>
      <c r="C6" s="582">
        <v>2668</v>
      </c>
      <c r="D6" s="254">
        <v>90</v>
      </c>
      <c r="E6" s="254">
        <v>916</v>
      </c>
      <c r="F6" s="254">
        <v>667</v>
      </c>
      <c r="G6" s="254">
        <v>916</v>
      </c>
    </row>
    <row r="7" spans="1:9" s="25" customFormat="1" ht="21" customHeight="1" x14ac:dyDescent="0.15">
      <c r="A7" s="253"/>
      <c r="B7" s="581" t="s">
        <v>336</v>
      </c>
      <c r="C7" s="582">
        <v>82</v>
      </c>
      <c r="D7" s="254">
        <v>44</v>
      </c>
      <c r="E7" s="254">
        <v>0</v>
      </c>
      <c r="F7" s="254">
        <v>54</v>
      </c>
      <c r="G7" s="254">
        <v>102</v>
      </c>
    </row>
    <row r="8" spans="1:9" s="25" customFormat="1" ht="21" customHeight="1" thickBot="1" x14ac:dyDescent="0.2">
      <c r="A8" s="584"/>
      <c r="B8" s="585" t="s">
        <v>178</v>
      </c>
      <c r="C8" s="586">
        <v>582133</v>
      </c>
      <c r="D8" s="587">
        <v>21100</v>
      </c>
      <c r="E8" s="587">
        <v>27480</v>
      </c>
      <c r="F8" s="587">
        <v>36370</v>
      </c>
      <c r="G8" s="587">
        <v>180895</v>
      </c>
    </row>
    <row r="9" spans="1:9" s="25" customFormat="1" ht="21" customHeight="1" x14ac:dyDescent="0.15">
      <c r="A9" s="253"/>
      <c r="B9" s="588" t="s">
        <v>333</v>
      </c>
      <c r="C9" s="589">
        <v>282</v>
      </c>
      <c r="D9" s="590">
        <v>32</v>
      </c>
      <c r="E9" s="590">
        <v>188</v>
      </c>
      <c r="F9" s="590">
        <v>75</v>
      </c>
      <c r="G9" s="590">
        <v>224</v>
      </c>
    </row>
    <row r="10" spans="1:9" s="25" customFormat="1" ht="21" customHeight="1" x14ac:dyDescent="0.15">
      <c r="A10" s="253"/>
      <c r="B10" s="581" t="s">
        <v>334</v>
      </c>
      <c r="C10" s="589">
        <v>2973</v>
      </c>
      <c r="D10" s="590">
        <v>91</v>
      </c>
      <c r="E10" s="590">
        <v>724</v>
      </c>
      <c r="F10" s="590">
        <v>674</v>
      </c>
      <c r="G10" s="590">
        <v>767</v>
      </c>
    </row>
    <row r="11" spans="1:9" s="25" customFormat="1" ht="21" customHeight="1" x14ac:dyDescent="0.15">
      <c r="A11" s="253">
        <v>29</v>
      </c>
      <c r="B11" s="581" t="s">
        <v>335</v>
      </c>
      <c r="C11" s="589">
        <v>3255</v>
      </c>
      <c r="D11" s="590">
        <v>123</v>
      </c>
      <c r="E11" s="590">
        <v>912</v>
      </c>
      <c r="F11" s="590">
        <v>749</v>
      </c>
      <c r="G11" s="590">
        <v>991</v>
      </c>
    </row>
    <row r="12" spans="1:9" s="25" customFormat="1" ht="21" customHeight="1" x14ac:dyDescent="0.15">
      <c r="A12" s="253"/>
      <c r="B12" s="581" t="s">
        <v>358</v>
      </c>
      <c r="C12" s="589">
        <v>3177</v>
      </c>
      <c r="D12" s="590">
        <v>90</v>
      </c>
      <c r="E12" s="590">
        <v>912</v>
      </c>
      <c r="F12" s="590">
        <v>697</v>
      </c>
      <c r="G12" s="590">
        <v>885</v>
      </c>
    </row>
    <row r="13" spans="1:9" s="25" customFormat="1" ht="21" customHeight="1" x14ac:dyDescent="0.15">
      <c r="A13" s="253"/>
      <c r="B13" s="581" t="s">
        <v>336</v>
      </c>
      <c r="C13" s="589">
        <v>78</v>
      </c>
      <c r="D13" s="590">
        <v>33</v>
      </c>
      <c r="E13" s="590">
        <v>0</v>
      </c>
      <c r="F13" s="590">
        <v>52</v>
      </c>
      <c r="G13" s="590">
        <v>106</v>
      </c>
    </row>
    <row r="14" spans="1:9" s="25" customFormat="1" ht="21" customHeight="1" thickBot="1" x14ac:dyDescent="0.2">
      <c r="A14" s="584"/>
      <c r="B14" s="591" t="s">
        <v>178</v>
      </c>
      <c r="C14" s="586">
        <v>672217</v>
      </c>
      <c r="D14" s="587">
        <v>18150</v>
      </c>
      <c r="E14" s="587">
        <v>27360</v>
      </c>
      <c r="F14" s="587">
        <v>35570</v>
      </c>
      <c r="G14" s="587">
        <v>179515</v>
      </c>
    </row>
    <row r="15" spans="1:9" s="25" customFormat="1" ht="21" customHeight="1" x14ac:dyDescent="0.15">
      <c r="A15" s="459">
        <v>30</v>
      </c>
      <c r="B15" s="578" t="s">
        <v>333</v>
      </c>
      <c r="C15" s="589">
        <v>183</v>
      </c>
      <c r="D15" s="590">
        <v>32</v>
      </c>
      <c r="E15" s="590">
        <v>179</v>
      </c>
      <c r="F15" s="590">
        <v>20</v>
      </c>
      <c r="G15" s="590">
        <v>222</v>
      </c>
    </row>
    <row r="16" spans="1:9" s="25" customFormat="1" ht="21" customHeight="1" x14ac:dyDescent="0.15">
      <c r="A16" s="592"/>
      <c r="B16" s="581" t="s">
        <v>334</v>
      </c>
      <c r="C16" s="589">
        <v>2926</v>
      </c>
      <c r="D16" s="590">
        <v>91</v>
      </c>
      <c r="E16" s="590">
        <v>711</v>
      </c>
      <c r="F16" s="590">
        <v>228</v>
      </c>
      <c r="G16" s="590">
        <v>757</v>
      </c>
    </row>
    <row r="17" spans="1:7" s="25" customFormat="1" ht="21" customHeight="1" x14ac:dyDescent="0.15">
      <c r="A17" s="592"/>
      <c r="B17" s="581" t="s">
        <v>335</v>
      </c>
      <c r="C17" s="589">
        <v>3109</v>
      </c>
      <c r="D17" s="590">
        <v>123</v>
      </c>
      <c r="E17" s="590">
        <v>890</v>
      </c>
      <c r="F17" s="590">
        <v>248</v>
      </c>
      <c r="G17" s="590">
        <v>979</v>
      </c>
    </row>
    <row r="18" spans="1:7" s="25" customFormat="1" ht="21" customHeight="1" x14ac:dyDescent="0.15">
      <c r="A18" s="592"/>
      <c r="B18" s="583" t="s">
        <v>408</v>
      </c>
      <c r="C18" s="589">
        <v>3035</v>
      </c>
      <c r="D18" s="590">
        <v>90</v>
      </c>
      <c r="E18" s="590">
        <v>890</v>
      </c>
      <c r="F18" s="590">
        <v>214</v>
      </c>
      <c r="G18" s="590">
        <v>879</v>
      </c>
    </row>
    <row r="19" spans="1:7" s="25" customFormat="1" ht="21" customHeight="1" x14ac:dyDescent="0.15">
      <c r="A19" s="592"/>
      <c r="B19" s="581" t="s">
        <v>336</v>
      </c>
      <c r="C19" s="589">
        <v>74</v>
      </c>
      <c r="D19" s="590">
        <v>33</v>
      </c>
      <c r="E19" s="590">
        <v>0</v>
      </c>
      <c r="F19" s="590">
        <v>34</v>
      </c>
      <c r="G19" s="590">
        <v>100</v>
      </c>
    </row>
    <row r="20" spans="1:7" s="25" customFormat="1" ht="21" customHeight="1" thickBot="1" x14ac:dyDescent="0.2">
      <c r="A20" s="593"/>
      <c r="B20" s="585" t="s">
        <v>178</v>
      </c>
      <c r="C20" s="589">
        <v>654968</v>
      </c>
      <c r="D20" s="590">
        <v>18200</v>
      </c>
      <c r="E20" s="590">
        <v>26700</v>
      </c>
      <c r="F20" s="590">
        <v>20840</v>
      </c>
      <c r="G20" s="590">
        <v>174890</v>
      </c>
    </row>
    <row r="21" spans="1:7" s="25" customFormat="1" ht="21" customHeight="1" x14ac:dyDescent="0.15">
      <c r="A21" s="557"/>
      <c r="B21" s="578" t="s">
        <v>333</v>
      </c>
      <c r="C21" s="594">
        <v>177</v>
      </c>
      <c r="D21" s="595">
        <v>32</v>
      </c>
      <c r="E21" s="595">
        <v>189</v>
      </c>
      <c r="F21" s="595">
        <v>0</v>
      </c>
      <c r="G21" s="595">
        <v>229</v>
      </c>
    </row>
    <row r="22" spans="1:7" s="25" customFormat="1" ht="21" customHeight="1" x14ac:dyDescent="0.15">
      <c r="A22" s="557"/>
      <c r="B22" s="581" t="s">
        <v>334</v>
      </c>
      <c r="C22" s="256">
        <v>3138</v>
      </c>
      <c r="D22" s="19">
        <v>91</v>
      </c>
      <c r="E22" s="19">
        <v>752</v>
      </c>
      <c r="F22" s="19">
        <v>24</v>
      </c>
      <c r="G22" s="19">
        <v>780</v>
      </c>
    </row>
    <row r="23" spans="1:7" s="25" customFormat="1" ht="21" customHeight="1" x14ac:dyDescent="0.15">
      <c r="A23" s="596" t="s">
        <v>507</v>
      </c>
      <c r="B23" s="581" t="s">
        <v>335</v>
      </c>
      <c r="C23" s="256">
        <v>3315</v>
      </c>
      <c r="D23" s="19">
        <v>123</v>
      </c>
      <c r="E23" s="19">
        <v>941</v>
      </c>
      <c r="F23" s="19">
        <v>24</v>
      </c>
      <c r="G23" s="19">
        <v>1009</v>
      </c>
    </row>
    <row r="24" spans="1:7" s="25" customFormat="1" ht="21" customHeight="1" x14ac:dyDescent="0.15">
      <c r="A24" s="557"/>
      <c r="B24" s="583" t="s">
        <v>408</v>
      </c>
      <c r="C24" s="256">
        <v>3245</v>
      </c>
      <c r="D24" s="19">
        <v>90</v>
      </c>
      <c r="E24" s="19">
        <v>941</v>
      </c>
      <c r="F24" s="19">
        <v>0</v>
      </c>
      <c r="G24" s="19">
        <v>905</v>
      </c>
    </row>
    <row r="25" spans="1:7" s="25" customFormat="1" ht="21" customHeight="1" x14ac:dyDescent="0.15">
      <c r="A25" s="557"/>
      <c r="B25" s="581" t="s">
        <v>336</v>
      </c>
      <c r="C25" s="256">
        <v>70</v>
      </c>
      <c r="D25" s="19">
        <v>33</v>
      </c>
      <c r="E25" s="19">
        <v>0</v>
      </c>
      <c r="F25" s="19">
        <v>24</v>
      </c>
      <c r="G25" s="19">
        <v>104</v>
      </c>
    </row>
    <row r="26" spans="1:7" s="25" customFormat="1" ht="21" customHeight="1" thickBot="1" x14ac:dyDescent="0.2">
      <c r="A26" s="557"/>
      <c r="B26" s="585" t="s">
        <v>178</v>
      </c>
      <c r="C26" s="586">
        <v>671042</v>
      </c>
      <c r="D26" s="587">
        <v>18150</v>
      </c>
      <c r="E26" s="587">
        <v>28230</v>
      </c>
      <c r="F26" s="587">
        <v>13200</v>
      </c>
      <c r="G26" s="587">
        <v>180540</v>
      </c>
    </row>
    <row r="27" spans="1:7" s="25" customFormat="1" ht="21" customHeight="1" x14ac:dyDescent="0.15">
      <c r="A27" s="577"/>
      <c r="B27" s="597" t="s">
        <v>333</v>
      </c>
      <c r="C27" s="598">
        <v>377</v>
      </c>
      <c r="D27" s="599">
        <v>27</v>
      </c>
      <c r="E27" s="599">
        <v>113</v>
      </c>
      <c r="F27" s="599">
        <v>0</v>
      </c>
      <c r="G27" s="599">
        <v>52</v>
      </c>
    </row>
    <row r="28" spans="1:7" s="25" customFormat="1" ht="21" customHeight="1" x14ac:dyDescent="0.15">
      <c r="A28" s="253"/>
      <c r="B28" s="600" t="s">
        <v>334</v>
      </c>
      <c r="C28" s="601">
        <v>2159</v>
      </c>
      <c r="D28" s="32">
        <v>39</v>
      </c>
      <c r="E28" s="32">
        <v>328</v>
      </c>
      <c r="F28" s="32">
        <v>34</v>
      </c>
      <c r="G28" s="32">
        <v>235</v>
      </c>
    </row>
    <row r="29" spans="1:7" s="25" customFormat="1" ht="21" customHeight="1" x14ac:dyDescent="0.15">
      <c r="A29" s="602">
        <v>2</v>
      </c>
      <c r="B29" s="600" t="s">
        <v>335</v>
      </c>
      <c r="C29" s="601">
        <v>2536</v>
      </c>
      <c r="D29" s="32">
        <v>66</v>
      </c>
      <c r="E29" s="32">
        <v>441</v>
      </c>
      <c r="F29" s="32">
        <v>34</v>
      </c>
      <c r="G29" s="32">
        <v>287</v>
      </c>
    </row>
    <row r="30" spans="1:7" s="25" customFormat="1" ht="21" customHeight="1" x14ac:dyDescent="0.15">
      <c r="A30" s="253"/>
      <c r="B30" s="603" t="s">
        <v>408</v>
      </c>
      <c r="C30" s="601">
        <v>2474</v>
      </c>
      <c r="D30" s="32">
        <v>50</v>
      </c>
      <c r="E30" s="32">
        <v>441</v>
      </c>
      <c r="F30" s="32">
        <v>14</v>
      </c>
      <c r="G30" s="32">
        <v>205</v>
      </c>
    </row>
    <row r="31" spans="1:7" s="25" customFormat="1" ht="21" customHeight="1" x14ac:dyDescent="0.15">
      <c r="A31" s="253"/>
      <c r="B31" s="600" t="s">
        <v>336</v>
      </c>
      <c r="C31" s="601">
        <v>62</v>
      </c>
      <c r="D31" s="32">
        <v>16</v>
      </c>
      <c r="E31" s="32">
        <v>0</v>
      </c>
      <c r="F31" s="32">
        <v>20</v>
      </c>
      <c r="G31" s="32">
        <v>82</v>
      </c>
    </row>
    <row r="32" spans="1:7" s="25" customFormat="1" ht="21" customHeight="1" thickBot="1" x14ac:dyDescent="0.2">
      <c r="A32" s="584"/>
      <c r="B32" s="604" t="s">
        <v>178</v>
      </c>
      <c r="C32" s="605">
        <v>536534</v>
      </c>
      <c r="D32" s="606">
        <v>9450</v>
      </c>
      <c r="E32" s="606">
        <v>13230</v>
      </c>
      <c r="F32" s="606">
        <v>14400</v>
      </c>
      <c r="G32" s="606">
        <v>75550</v>
      </c>
    </row>
    <row r="33" spans="1:7" s="25" customFormat="1" x14ac:dyDescent="0.15">
      <c r="A33" s="607"/>
      <c r="B33" s="608"/>
      <c r="C33" s="590"/>
      <c r="D33" s="590"/>
      <c r="E33" s="590"/>
      <c r="F33" s="590"/>
      <c r="G33" s="81" t="s">
        <v>508</v>
      </c>
    </row>
    <row r="34" spans="1:7" s="25" customFormat="1" x14ac:dyDescent="0.15">
      <c r="A34" s="36"/>
      <c r="B34" s="72"/>
      <c r="C34" s="79"/>
      <c r="D34" s="79"/>
      <c r="E34" s="79"/>
      <c r="F34" s="79"/>
    </row>
    <row r="35" spans="1:7" s="25" customFormat="1" x14ac:dyDescent="0.15">
      <c r="C35" s="66"/>
      <c r="D35" s="66"/>
      <c r="E35" s="66"/>
      <c r="F35" s="66"/>
    </row>
    <row r="36" spans="1:7" s="25" customFormat="1" x14ac:dyDescent="0.15">
      <c r="B36" s="67"/>
      <c r="C36" s="24"/>
      <c r="D36" s="24"/>
      <c r="E36" s="24"/>
      <c r="F36" s="36"/>
    </row>
    <row r="37" spans="1:7" s="25" customFormat="1" x14ac:dyDescent="0.15">
      <c r="A37" s="24"/>
      <c r="B37" s="67"/>
      <c r="C37" s="24"/>
      <c r="D37" s="24"/>
      <c r="E37" s="24"/>
      <c r="F37" s="36"/>
    </row>
    <row r="38" spans="1:7" s="25" customFormat="1" ht="21" customHeight="1" x14ac:dyDescent="0.15">
      <c r="A38" s="24"/>
      <c r="B38" s="67"/>
      <c r="C38" s="24"/>
      <c r="D38" s="24"/>
      <c r="E38" s="24"/>
      <c r="F38" s="36"/>
      <c r="G38" s="24"/>
    </row>
    <row r="39" spans="1:7" s="25" customFormat="1" ht="21" customHeight="1" x14ac:dyDescent="0.15">
      <c r="A39" s="24"/>
      <c r="B39" s="67"/>
      <c r="C39" s="24"/>
      <c r="D39" s="24"/>
      <c r="E39" s="24"/>
      <c r="F39" s="24"/>
      <c r="G39" s="24"/>
    </row>
    <row r="40" spans="1:7" ht="20.25" customHeight="1" x14ac:dyDescent="0.15"/>
  </sheetData>
  <mergeCells count="1">
    <mergeCell ref="A15:A20"/>
  </mergeCells>
  <phoneticPr fontId="22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zoomScaleNormal="100" workbookViewId="0">
      <pane xSplit="1" ySplit="5" topLeftCell="B36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15"/>
  <cols>
    <col min="1" max="1" width="12.125" style="17" customWidth="1"/>
    <col min="2" max="2" width="7.125" style="4" customWidth="1"/>
    <col min="3" max="5" width="6.375" style="4" customWidth="1"/>
    <col min="6" max="6" width="7.125" style="4" customWidth="1"/>
    <col min="7" max="9" width="6.25" style="4" customWidth="1"/>
    <col min="10" max="10" width="8.125" style="4" customWidth="1"/>
    <col min="11" max="11" width="8.875" style="4" customWidth="1"/>
    <col min="12" max="12" width="8.125" style="4" customWidth="1"/>
    <col min="13" max="13" width="10.625" style="4" customWidth="1"/>
    <col min="14" max="14" width="7.25" style="4" customWidth="1"/>
    <col min="15" max="17" width="6" style="4" customWidth="1"/>
    <col min="18" max="18" width="7.375" style="4" customWidth="1"/>
    <col min="19" max="19" width="6" style="4" customWidth="1"/>
    <col min="20" max="20" width="5" style="4" customWidth="1"/>
    <col min="21" max="21" width="6" style="4" customWidth="1"/>
    <col min="22" max="22" width="9" style="4"/>
    <col min="23" max="23" width="7.25" style="4" customWidth="1"/>
    <col min="24" max="16384" width="9" style="4"/>
  </cols>
  <sheetData>
    <row r="1" spans="1:14" ht="18.75" customHeight="1" thickBot="1" x14ac:dyDescent="0.2">
      <c r="A1" s="1" t="s">
        <v>198</v>
      </c>
      <c r="B1" s="2"/>
      <c r="C1" s="2"/>
      <c r="D1" s="2"/>
      <c r="E1" s="2"/>
      <c r="F1" s="2"/>
      <c r="G1" s="2"/>
      <c r="H1" s="2"/>
      <c r="I1" s="2"/>
      <c r="J1" s="3" t="s">
        <v>199</v>
      </c>
      <c r="K1" s="3"/>
      <c r="L1" s="3"/>
      <c r="N1" s="88" t="s">
        <v>469</v>
      </c>
    </row>
    <row r="2" spans="1:14" s="7" customFormat="1" ht="12" customHeight="1" x14ac:dyDescent="0.15">
      <c r="A2" s="391" t="s">
        <v>0</v>
      </c>
      <c r="B2" s="5" t="s">
        <v>200</v>
      </c>
      <c r="C2" s="6"/>
      <c r="D2" s="6"/>
      <c r="E2" s="6"/>
      <c r="F2" s="408" t="s">
        <v>1</v>
      </c>
      <c r="G2" s="409"/>
      <c r="H2" s="409"/>
      <c r="I2" s="409"/>
      <c r="J2" s="410"/>
      <c r="K2" s="403" t="s">
        <v>201</v>
      </c>
      <c r="L2" s="403" t="s">
        <v>202</v>
      </c>
    </row>
    <row r="3" spans="1:14" s="7" customFormat="1" ht="12" customHeight="1" x14ac:dyDescent="0.15">
      <c r="A3" s="391"/>
      <c r="B3" s="399" t="s">
        <v>2</v>
      </c>
      <c r="C3" s="8" t="s">
        <v>3</v>
      </c>
      <c r="D3" s="9"/>
      <c r="E3" s="10"/>
      <c r="F3" s="398" t="s">
        <v>4</v>
      </c>
      <c r="G3" s="411" t="s">
        <v>5</v>
      </c>
      <c r="H3" s="412"/>
      <c r="I3" s="412"/>
      <c r="J3" s="413"/>
      <c r="K3" s="404"/>
      <c r="L3" s="404"/>
    </row>
    <row r="4" spans="1:14" s="7" customFormat="1" ht="24.75" customHeight="1" x14ac:dyDescent="0.15">
      <c r="A4" s="392"/>
      <c r="B4" s="406"/>
      <c r="C4" s="222" t="s">
        <v>203</v>
      </c>
      <c r="D4" s="222" t="s">
        <v>6</v>
      </c>
      <c r="E4" s="222" t="s">
        <v>7</v>
      </c>
      <c r="F4" s="407"/>
      <c r="G4" s="11" t="s">
        <v>8</v>
      </c>
      <c r="H4" s="222" t="s">
        <v>9</v>
      </c>
      <c r="I4" s="222" t="s">
        <v>10</v>
      </c>
      <c r="J4" s="221" t="s">
        <v>11</v>
      </c>
      <c r="K4" s="405"/>
      <c r="L4" s="405"/>
    </row>
    <row r="5" spans="1:14" s="12" customFormat="1" ht="11.25" customHeight="1" x14ac:dyDescent="0.15">
      <c r="A5" s="223"/>
      <c r="B5" s="224" t="s">
        <v>12</v>
      </c>
      <c r="C5" s="224" t="s">
        <v>12</v>
      </c>
      <c r="D5" s="224" t="s">
        <v>12</v>
      </c>
      <c r="E5" s="224" t="s">
        <v>12</v>
      </c>
      <c r="F5" s="224" t="s">
        <v>13</v>
      </c>
      <c r="G5" s="224" t="s">
        <v>13</v>
      </c>
      <c r="H5" s="224" t="s">
        <v>13</v>
      </c>
      <c r="I5" s="224" t="s">
        <v>13</v>
      </c>
      <c r="J5" s="224" t="s">
        <v>13</v>
      </c>
      <c r="K5" s="224" t="s">
        <v>204</v>
      </c>
      <c r="L5" s="224" t="s">
        <v>204</v>
      </c>
    </row>
    <row r="6" spans="1:14" ht="13.5" customHeight="1" x14ac:dyDescent="0.15">
      <c r="A6" s="225">
        <v>12</v>
      </c>
      <c r="B6" s="13">
        <v>3138</v>
      </c>
      <c r="C6" s="13">
        <v>549</v>
      </c>
      <c r="D6" s="13">
        <v>586</v>
      </c>
      <c r="E6" s="13">
        <v>2003</v>
      </c>
      <c r="F6" s="14">
        <v>2199</v>
      </c>
      <c r="G6" s="14">
        <v>838</v>
      </c>
      <c r="H6" s="14">
        <v>666</v>
      </c>
      <c r="I6" s="14">
        <v>117</v>
      </c>
      <c r="J6" s="14">
        <v>55</v>
      </c>
      <c r="K6" s="14">
        <v>17150</v>
      </c>
      <c r="L6" s="226">
        <v>4.6900000000000004</v>
      </c>
    </row>
    <row r="7" spans="1:14" ht="13.5" customHeight="1" x14ac:dyDescent="0.15">
      <c r="A7" s="225">
        <v>17</v>
      </c>
      <c r="B7" s="13">
        <v>2812</v>
      </c>
      <c r="C7" s="13">
        <v>602</v>
      </c>
      <c r="D7" s="13">
        <v>566</v>
      </c>
      <c r="E7" s="13">
        <v>1644</v>
      </c>
      <c r="F7" s="14">
        <v>1956.0800000000002</v>
      </c>
      <c r="G7" s="14">
        <v>739.64</v>
      </c>
      <c r="H7" s="14">
        <v>600.96000000000015</v>
      </c>
      <c r="I7" s="14">
        <v>101.93999999999998</v>
      </c>
      <c r="J7" s="14">
        <v>36.74</v>
      </c>
      <c r="K7" s="14">
        <v>12583</v>
      </c>
      <c r="L7" s="226">
        <v>4.47</v>
      </c>
    </row>
    <row r="8" spans="1:14" ht="13.5" customHeight="1" x14ac:dyDescent="0.15">
      <c r="A8" s="225">
        <v>22</v>
      </c>
      <c r="B8" s="13">
        <v>2451</v>
      </c>
      <c r="C8" s="13">
        <v>683</v>
      </c>
      <c r="D8" s="13">
        <v>366</v>
      </c>
      <c r="E8" s="13">
        <v>1402</v>
      </c>
      <c r="F8" s="14">
        <v>1779</v>
      </c>
      <c r="G8" s="14">
        <v>678</v>
      </c>
      <c r="H8" s="14">
        <v>554</v>
      </c>
      <c r="I8" s="14">
        <v>95</v>
      </c>
      <c r="J8" s="14">
        <v>30</v>
      </c>
      <c r="K8" s="14">
        <v>10321</v>
      </c>
      <c r="L8" s="226">
        <v>4.2109343125254997</v>
      </c>
    </row>
    <row r="9" spans="1:14" ht="13.5" customHeight="1" x14ac:dyDescent="0.15">
      <c r="A9" s="225">
        <v>27</v>
      </c>
      <c r="B9" s="13">
        <v>2053</v>
      </c>
      <c r="C9" s="13">
        <v>671</v>
      </c>
      <c r="D9" s="13">
        <v>283</v>
      </c>
      <c r="E9" s="13">
        <v>1099</v>
      </c>
      <c r="F9" s="14">
        <v>1557.2</v>
      </c>
      <c r="G9" s="14">
        <v>562.35</v>
      </c>
      <c r="H9" s="14">
        <v>477.02</v>
      </c>
      <c r="I9" s="14">
        <v>64.33</v>
      </c>
      <c r="J9" s="14">
        <v>21</v>
      </c>
      <c r="K9" s="14">
        <v>8059</v>
      </c>
      <c r="L9" s="226">
        <f>K9/B9</f>
        <v>3.9254749147588894</v>
      </c>
    </row>
    <row r="10" spans="1:14" ht="13.5" customHeight="1" x14ac:dyDescent="0.15">
      <c r="A10" s="225"/>
      <c r="B10" s="401" t="s">
        <v>481</v>
      </c>
      <c r="C10" s="402"/>
      <c r="D10" s="402"/>
      <c r="E10" s="402"/>
      <c r="F10" s="14"/>
      <c r="G10" s="14"/>
      <c r="H10" s="14"/>
      <c r="I10" s="14"/>
      <c r="J10" s="14"/>
      <c r="K10" s="14"/>
      <c r="L10" s="226"/>
    </row>
    <row r="11" spans="1:14" s="16" customFormat="1" ht="16.5" customHeight="1" x14ac:dyDescent="0.15">
      <c r="A11" s="227"/>
      <c r="B11" s="229" t="s">
        <v>482</v>
      </c>
      <c r="C11" s="229" t="s">
        <v>474</v>
      </c>
      <c r="D11" s="229" t="s">
        <v>475</v>
      </c>
      <c r="E11" s="229" t="s">
        <v>476</v>
      </c>
      <c r="F11" s="230"/>
      <c r="G11" s="230"/>
      <c r="H11" s="230"/>
      <c r="I11" s="230"/>
      <c r="J11" s="230"/>
      <c r="K11" s="230"/>
      <c r="L11" s="15"/>
    </row>
    <row r="12" spans="1:14" ht="13.5" customHeight="1" x14ac:dyDescent="0.15">
      <c r="A12" s="227">
        <v>2</v>
      </c>
      <c r="B12" s="228">
        <f>SUM(B13:B31)</f>
        <v>1703</v>
      </c>
      <c r="C12" s="228">
        <f t="shared" ref="C12:K12" si="0">SUM(C13:C31)</f>
        <v>425</v>
      </c>
      <c r="D12" s="228">
        <f t="shared" si="0"/>
        <v>307</v>
      </c>
      <c r="E12" s="228">
        <f t="shared" si="0"/>
        <v>971</v>
      </c>
      <c r="F12" s="230">
        <f t="shared" si="0"/>
        <v>1359</v>
      </c>
      <c r="G12" s="230">
        <f t="shared" si="0"/>
        <v>427.45000000000005</v>
      </c>
      <c r="H12" s="230">
        <f t="shared" si="0"/>
        <v>342.33</v>
      </c>
      <c r="I12" s="230">
        <f t="shared" si="0"/>
        <v>4.1700000000000008</v>
      </c>
      <c r="J12" s="230">
        <f t="shared" si="0"/>
        <v>80.95</v>
      </c>
      <c r="K12" s="230">
        <f t="shared" si="0"/>
        <v>4986</v>
      </c>
      <c r="L12" s="15">
        <f t="shared" ref="L12:L31" si="1">K12/B12</f>
        <v>2.9277745155607753</v>
      </c>
    </row>
    <row r="13" spans="1:14" ht="13.5" customHeight="1" x14ac:dyDescent="0.15">
      <c r="A13" s="231" t="s">
        <v>14</v>
      </c>
      <c r="B13" s="13">
        <v>94</v>
      </c>
      <c r="C13" s="13">
        <v>24</v>
      </c>
      <c r="D13" s="13">
        <v>18</v>
      </c>
      <c r="E13" s="13">
        <v>52</v>
      </c>
      <c r="F13" s="14">
        <v>62</v>
      </c>
      <c r="G13" s="14">
        <v>9.41</v>
      </c>
      <c r="H13" s="14">
        <v>5.67</v>
      </c>
      <c r="I13" s="14">
        <v>0.1</v>
      </c>
      <c r="J13" s="14">
        <f>G13-H13-I13</f>
        <v>3.64</v>
      </c>
      <c r="K13" s="14">
        <v>264</v>
      </c>
      <c r="L13" s="226">
        <f t="shared" si="1"/>
        <v>2.8085106382978724</v>
      </c>
    </row>
    <row r="14" spans="1:14" ht="13.5" customHeight="1" x14ac:dyDescent="0.15">
      <c r="A14" s="231" t="s">
        <v>15</v>
      </c>
      <c r="B14" s="13">
        <v>168</v>
      </c>
      <c r="C14" s="13">
        <v>59</v>
      </c>
      <c r="D14" s="13">
        <v>18</v>
      </c>
      <c r="E14" s="13">
        <v>91</v>
      </c>
      <c r="F14" s="14">
        <v>149</v>
      </c>
      <c r="G14" s="14">
        <v>36.979999999999997</v>
      </c>
      <c r="H14" s="14">
        <v>30.91</v>
      </c>
      <c r="I14" s="14"/>
      <c r="J14" s="14">
        <f t="shared" ref="J14:J31" si="2">G14-H14-I14</f>
        <v>6.0699999999999967</v>
      </c>
      <c r="K14" s="14">
        <v>478</v>
      </c>
      <c r="L14" s="226">
        <f t="shared" si="1"/>
        <v>2.8452380952380953</v>
      </c>
    </row>
    <row r="15" spans="1:14" ht="13.5" customHeight="1" x14ac:dyDescent="0.15">
      <c r="A15" s="231" t="s">
        <v>16</v>
      </c>
      <c r="B15" s="13">
        <v>84</v>
      </c>
      <c r="C15" s="13">
        <v>18</v>
      </c>
      <c r="D15" s="13">
        <v>20</v>
      </c>
      <c r="E15" s="13">
        <v>46</v>
      </c>
      <c r="F15" s="14">
        <v>67</v>
      </c>
      <c r="G15" s="14">
        <v>26.62</v>
      </c>
      <c r="H15" s="14">
        <v>19.8</v>
      </c>
      <c r="I15" s="14">
        <v>0.27</v>
      </c>
      <c r="J15" s="14">
        <f t="shared" si="2"/>
        <v>6.5500000000000007</v>
      </c>
      <c r="K15" s="14">
        <v>249</v>
      </c>
      <c r="L15" s="226">
        <f t="shared" si="1"/>
        <v>2.9642857142857144</v>
      </c>
    </row>
    <row r="16" spans="1:14" ht="13.5" customHeight="1" x14ac:dyDescent="0.15">
      <c r="A16" s="231" t="s">
        <v>17</v>
      </c>
      <c r="B16" s="13">
        <v>90</v>
      </c>
      <c r="C16" s="13">
        <v>25</v>
      </c>
      <c r="D16" s="13">
        <v>11</v>
      </c>
      <c r="E16" s="13">
        <v>54</v>
      </c>
      <c r="F16" s="14">
        <v>79</v>
      </c>
      <c r="G16" s="14">
        <v>19.309999999999999</v>
      </c>
      <c r="H16" s="14">
        <v>11.56</v>
      </c>
      <c r="I16" s="14">
        <v>0.26</v>
      </c>
      <c r="J16" s="14">
        <f t="shared" si="2"/>
        <v>7.4899999999999984</v>
      </c>
      <c r="K16" s="14">
        <v>259</v>
      </c>
      <c r="L16" s="226">
        <f t="shared" si="1"/>
        <v>2.8777777777777778</v>
      </c>
    </row>
    <row r="17" spans="1:12" ht="13.5" customHeight="1" x14ac:dyDescent="0.15">
      <c r="A17" s="231" t="s">
        <v>18</v>
      </c>
      <c r="B17" s="13">
        <v>47</v>
      </c>
      <c r="C17" s="13">
        <v>12</v>
      </c>
      <c r="D17" s="13">
        <v>10</v>
      </c>
      <c r="E17" s="13">
        <v>25</v>
      </c>
      <c r="F17" s="14">
        <v>33</v>
      </c>
      <c r="G17" s="14">
        <v>13.58</v>
      </c>
      <c r="H17" s="14">
        <v>11.19</v>
      </c>
      <c r="I17" s="14">
        <v>0.03</v>
      </c>
      <c r="J17" s="14">
        <f t="shared" si="2"/>
        <v>2.3600000000000008</v>
      </c>
      <c r="K17" s="14">
        <v>164</v>
      </c>
      <c r="L17" s="226">
        <f t="shared" si="1"/>
        <v>3.4893617021276597</v>
      </c>
    </row>
    <row r="18" spans="1:12" ht="6.75" customHeight="1" x14ac:dyDescent="0.15">
      <c r="A18" s="231"/>
      <c r="B18" s="13"/>
      <c r="C18" s="13"/>
      <c r="D18" s="13"/>
      <c r="E18" s="13"/>
      <c r="F18" s="14"/>
      <c r="G18" s="14"/>
      <c r="H18" s="14"/>
      <c r="I18" s="14"/>
      <c r="J18" s="14"/>
      <c r="K18" s="14"/>
      <c r="L18" s="226"/>
    </row>
    <row r="19" spans="1:12" ht="13.5" customHeight="1" x14ac:dyDescent="0.15">
      <c r="A19" s="231" t="s">
        <v>19</v>
      </c>
      <c r="B19" s="13">
        <v>68</v>
      </c>
      <c r="C19" s="13">
        <v>20</v>
      </c>
      <c r="D19" s="13">
        <v>7</v>
      </c>
      <c r="E19" s="13">
        <v>41</v>
      </c>
      <c r="F19" s="14">
        <v>60</v>
      </c>
      <c r="G19" s="14">
        <v>10.46</v>
      </c>
      <c r="H19" s="14">
        <v>6.76</v>
      </c>
      <c r="I19" s="14">
        <v>0.2</v>
      </c>
      <c r="J19" s="14">
        <f t="shared" si="2"/>
        <v>3.5000000000000009</v>
      </c>
      <c r="K19" s="14">
        <v>189</v>
      </c>
      <c r="L19" s="226">
        <f t="shared" si="1"/>
        <v>2.7794117647058822</v>
      </c>
    </row>
    <row r="20" spans="1:12" ht="13.5" customHeight="1" x14ac:dyDescent="0.15">
      <c r="A20" s="232" t="s">
        <v>20</v>
      </c>
      <c r="B20" s="13">
        <v>95</v>
      </c>
      <c r="C20" s="13">
        <v>31</v>
      </c>
      <c r="D20" s="13">
        <v>12</v>
      </c>
      <c r="E20" s="13">
        <v>52</v>
      </c>
      <c r="F20" s="14">
        <v>79</v>
      </c>
      <c r="G20" s="14">
        <v>11.82</v>
      </c>
      <c r="H20" s="14">
        <v>10.07</v>
      </c>
      <c r="I20" s="14"/>
      <c r="J20" s="14">
        <f t="shared" si="2"/>
        <v>1.75</v>
      </c>
      <c r="K20" s="14">
        <v>300</v>
      </c>
      <c r="L20" s="226">
        <f t="shared" si="1"/>
        <v>3.1578947368421053</v>
      </c>
    </row>
    <row r="21" spans="1:12" ht="13.5" customHeight="1" x14ac:dyDescent="0.15">
      <c r="A21" s="231" t="s">
        <v>21</v>
      </c>
      <c r="B21" s="13">
        <v>99</v>
      </c>
      <c r="C21" s="13">
        <v>23</v>
      </c>
      <c r="D21" s="13">
        <v>18</v>
      </c>
      <c r="E21" s="13">
        <v>58</v>
      </c>
      <c r="F21" s="14">
        <v>70</v>
      </c>
      <c r="G21" s="14">
        <v>26.9</v>
      </c>
      <c r="H21" s="14">
        <v>19.440000000000001</v>
      </c>
      <c r="I21" s="14">
        <v>0.25</v>
      </c>
      <c r="J21" s="14">
        <f t="shared" si="2"/>
        <v>7.2099999999999973</v>
      </c>
      <c r="K21" s="14">
        <v>281</v>
      </c>
      <c r="L21" s="226">
        <f t="shared" si="1"/>
        <v>2.8383838383838382</v>
      </c>
    </row>
    <row r="22" spans="1:12" ht="13.5" customHeight="1" x14ac:dyDescent="0.15">
      <c r="A22" s="231" t="s">
        <v>22</v>
      </c>
      <c r="B22" s="13">
        <v>31</v>
      </c>
      <c r="C22" s="13">
        <v>5</v>
      </c>
      <c r="D22" s="13">
        <v>5</v>
      </c>
      <c r="E22" s="13">
        <v>21</v>
      </c>
      <c r="F22" s="14">
        <v>21</v>
      </c>
      <c r="G22" s="14">
        <v>8.2799999999999994</v>
      </c>
      <c r="H22" s="14">
        <v>6.62</v>
      </c>
      <c r="I22" s="14">
        <v>0.01</v>
      </c>
      <c r="J22" s="14">
        <f t="shared" si="2"/>
        <v>1.6499999999999992</v>
      </c>
      <c r="K22" s="14">
        <v>97</v>
      </c>
      <c r="L22" s="226">
        <f t="shared" si="1"/>
        <v>3.129032258064516</v>
      </c>
    </row>
    <row r="23" spans="1:12" ht="13.5" customHeight="1" x14ac:dyDescent="0.15">
      <c r="A23" s="231" t="s">
        <v>23</v>
      </c>
      <c r="B23" s="13">
        <v>115</v>
      </c>
      <c r="C23" s="13">
        <v>21</v>
      </c>
      <c r="D23" s="13">
        <v>21</v>
      </c>
      <c r="E23" s="13">
        <v>73</v>
      </c>
      <c r="F23" s="14">
        <v>106</v>
      </c>
      <c r="G23" s="14">
        <v>45.45</v>
      </c>
      <c r="H23" s="14">
        <v>37.61</v>
      </c>
      <c r="I23" s="14">
        <v>0.02</v>
      </c>
      <c r="J23" s="14">
        <f t="shared" si="2"/>
        <v>7.8200000000000038</v>
      </c>
      <c r="K23" s="14">
        <v>336</v>
      </c>
      <c r="L23" s="226">
        <f t="shared" si="1"/>
        <v>2.9217391304347826</v>
      </c>
    </row>
    <row r="24" spans="1:12" ht="6.75" customHeight="1" x14ac:dyDescent="0.15">
      <c r="A24" s="231"/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226"/>
    </row>
    <row r="25" spans="1:12" ht="13.5" customHeight="1" x14ac:dyDescent="0.15">
      <c r="A25" s="231" t="s">
        <v>24</v>
      </c>
      <c r="B25" s="13">
        <v>141</v>
      </c>
      <c r="C25" s="13">
        <v>26</v>
      </c>
      <c r="D25" s="13">
        <v>33</v>
      </c>
      <c r="E25" s="13">
        <v>82</v>
      </c>
      <c r="F25" s="14">
        <v>100</v>
      </c>
      <c r="G25" s="14">
        <v>49.28</v>
      </c>
      <c r="H25" s="14">
        <v>38.1</v>
      </c>
      <c r="I25" s="14">
        <v>1.3</v>
      </c>
      <c r="J25" s="14">
        <f t="shared" si="2"/>
        <v>9.879999999999999</v>
      </c>
      <c r="K25" s="14">
        <v>413</v>
      </c>
      <c r="L25" s="226">
        <f t="shared" si="1"/>
        <v>2.9290780141843973</v>
      </c>
    </row>
    <row r="26" spans="1:12" ht="13.5" customHeight="1" x14ac:dyDescent="0.15">
      <c r="A26" s="231" t="s">
        <v>25</v>
      </c>
      <c r="B26" s="13">
        <v>332</v>
      </c>
      <c r="C26" s="13">
        <v>77</v>
      </c>
      <c r="D26" s="13">
        <v>64</v>
      </c>
      <c r="E26" s="13">
        <v>191</v>
      </c>
      <c r="F26" s="14">
        <v>264</v>
      </c>
      <c r="G26" s="14">
        <v>83.33</v>
      </c>
      <c r="H26" s="14">
        <v>68.28</v>
      </c>
      <c r="I26" s="14">
        <v>1.7</v>
      </c>
      <c r="J26" s="14">
        <f t="shared" si="2"/>
        <v>13.349999999999998</v>
      </c>
      <c r="K26" s="14">
        <v>948</v>
      </c>
      <c r="L26" s="226">
        <f t="shared" si="1"/>
        <v>2.8554216867469879</v>
      </c>
    </row>
    <row r="27" spans="1:12" ht="13.5" customHeight="1" x14ac:dyDescent="0.15">
      <c r="A27" s="231" t="s">
        <v>26</v>
      </c>
      <c r="B27" s="13">
        <v>107</v>
      </c>
      <c r="C27" s="13">
        <v>26</v>
      </c>
      <c r="D27" s="13">
        <v>26</v>
      </c>
      <c r="E27" s="13">
        <v>55</v>
      </c>
      <c r="F27" s="14">
        <v>93</v>
      </c>
      <c r="G27" s="14">
        <v>15.98</v>
      </c>
      <c r="H27" s="14">
        <v>15.09</v>
      </c>
      <c r="I27" s="14"/>
      <c r="J27" s="14">
        <f t="shared" si="2"/>
        <v>0.89000000000000057</v>
      </c>
      <c r="K27" s="14">
        <v>330</v>
      </c>
      <c r="L27" s="226">
        <f t="shared" si="1"/>
        <v>3.0841121495327104</v>
      </c>
    </row>
    <row r="28" spans="1:12" ht="13.5" customHeight="1" x14ac:dyDescent="0.15">
      <c r="A28" s="231" t="s">
        <v>27</v>
      </c>
      <c r="B28" s="13">
        <v>210</v>
      </c>
      <c r="C28" s="13">
        <v>55</v>
      </c>
      <c r="D28" s="13">
        <v>43</v>
      </c>
      <c r="E28" s="13">
        <v>112</v>
      </c>
      <c r="F28" s="14">
        <v>165</v>
      </c>
      <c r="G28" s="14">
        <v>69.180000000000007</v>
      </c>
      <c r="H28" s="14">
        <v>60.98</v>
      </c>
      <c r="I28" s="14">
        <v>0.03</v>
      </c>
      <c r="J28" s="14">
        <f t="shared" si="2"/>
        <v>8.1700000000000106</v>
      </c>
      <c r="K28" s="14">
        <v>630</v>
      </c>
      <c r="L28" s="226">
        <f t="shared" si="1"/>
        <v>3</v>
      </c>
    </row>
    <row r="29" spans="1:12" ht="13.5" customHeight="1" x14ac:dyDescent="0.15">
      <c r="A29" s="231" t="s">
        <v>205</v>
      </c>
      <c r="B29" s="13">
        <v>11</v>
      </c>
      <c r="C29" s="13">
        <v>1</v>
      </c>
      <c r="D29" s="13">
        <v>1</v>
      </c>
      <c r="E29" s="13">
        <v>9</v>
      </c>
      <c r="F29" s="14">
        <v>6</v>
      </c>
      <c r="G29" s="14"/>
      <c r="H29" s="14">
        <v>0</v>
      </c>
      <c r="I29" s="14"/>
      <c r="J29" s="14">
        <f t="shared" si="2"/>
        <v>0</v>
      </c>
      <c r="K29" s="14">
        <v>24</v>
      </c>
      <c r="L29" s="226">
        <f t="shared" si="1"/>
        <v>2.1818181818181817</v>
      </c>
    </row>
    <row r="30" spans="1:12" ht="6.75" customHeight="1" x14ac:dyDescent="0.15">
      <c r="A30" s="231"/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226"/>
    </row>
    <row r="31" spans="1:12" ht="13.5" customHeight="1" thickBot="1" x14ac:dyDescent="0.2">
      <c r="A31" s="233" t="s">
        <v>206</v>
      </c>
      <c r="B31" s="234">
        <v>11</v>
      </c>
      <c r="C31" s="234">
        <v>2</v>
      </c>
      <c r="D31" s="234"/>
      <c r="E31" s="234">
        <v>9</v>
      </c>
      <c r="F31" s="235">
        <v>5</v>
      </c>
      <c r="G31" s="235">
        <v>0.87</v>
      </c>
      <c r="H31" s="235">
        <v>0.25</v>
      </c>
      <c r="I31" s="236"/>
      <c r="J31" s="235">
        <f t="shared" si="2"/>
        <v>0.62</v>
      </c>
      <c r="K31" s="235">
        <v>24</v>
      </c>
      <c r="L31" s="237">
        <f t="shared" si="1"/>
        <v>2.1818181818181817</v>
      </c>
    </row>
    <row r="32" spans="1:12" ht="12.75" customHeight="1" thickBot="1" x14ac:dyDescent="0.2"/>
    <row r="33" spans="1:12" ht="13.5" customHeight="1" x14ac:dyDescent="0.15">
      <c r="A33" s="390" t="s">
        <v>0</v>
      </c>
      <c r="B33" s="393" t="s">
        <v>1</v>
      </c>
      <c r="C33" s="393"/>
      <c r="D33" s="393"/>
      <c r="E33" s="393"/>
      <c r="F33" s="393"/>
      <c r="G33" s="393"/>
      <c r="H33" s="393"/>
      <c r="I33" s="393"/>
      <c r="J33" s="394"/>
      <c r="K33" s="395" t="s">
        <v>207</v>
      </c>
      <c r="L33" s="395"/>
    </row>
    <row r="34" spans="1:12" ht="13.5" customHeight="1" x14ac:dyDescent="0.15">
      <c r="A34" s="391"/>
      <c r="B34" s="397" t="s">
        <v>28</v>
      </c>
      <c r="C34" s="398"/>
      <c r="D34" s="398"/>
      <c r="E34" s="399"/>
      <c r="F34" s="399"/>
      <c r="G34" s="399" t="s">
        <v>29</v>
      </c>
      <c r="H34" s="399"/>
      <c r="I34" s="399"/>
      <c r="J34" s="399" t="s">
        <v>208</v>
      </c>
      <c r="K34" s="396"/>
      <c r="L34" s="396"/>
    </row>
    <row r="35" spans="1:12" ht="24" x14ac:dyDescent="0.15">
      <c r="A35" s="392"/>
      <c r="B35" s="11" t="s">
        <v>8</v>
      </c>
      <c r="C35" s="222" t="s">
        <v>30</v>
      </c>
      <c r="D35" s="238" t="s">
        <v>209</v>
      </c>
      <c r="E35" s="222" t="s">
        <v>210</v>
      </c>
      <c r="F35" s="222" t="s">
        <v>11</v>
      </c>
      <c r="G35" s="222" t="s">
        <v>31</v>
      </c>
      <c r="H35" s="222" t="s">
        <v>211</v>
      </c>
      <c r="I35" s="222" t="s">
        <v>32</v>
      </c>
      <c r="J35" s="400"/>
      <c r="K35" s="396"/>
      <c r="L35" s="396"/>
    </row>
    <row r="36" spans="1:12" x14ac:dyDescent="0.15">
      <c r="A36" s="223"/>
      <c r="B36" s="224" t="s">
        <v>13</v>
      </c>
      <c r="C36" s="224" t="s">
        <v>13</v>
      </c>
      <c r="D36" s="224" t="s">
        <v>212</v>
      </c>
      <c r="E36" s="224" t="s">
        <v>13</v>
      </c>
      <c r="F36" s="224" t="s">
        <v>13</v>
      </c>
      <c r="G36" s="224" t="s">
        <v>13</v>
      </c>
      <c r="H36" s="224" t="s">
        <v>13</v>
      </c>
      <c r="I36" s="224" t="s">
        <v>13</v>
      </c>
      <c r="J36" s="224" t="s">
        <v>33</v>
      </c>
      <c r="K36" s="224" t="s">
        <v>13</v>
      </c>
    </row>
    <row r="37" spans="1:12" x14ac:dyDescent="0.15">
      <c r="A37" s="239">
        <v>12</v>
      </c>
      <c r="B37" s="14">
        <v>502</v>
      </c>
      <c r="C37" s="389">
        <v>408</v>
      </c>
      <c r="D37" s="389"/>
      <c r="E37" s="14">
        <v>14</v>
      </c>
      <c r="F37" s="14">
        <v>80</v>
      </c>
      <c r="G37" s="14">
        <v>816</v>
      </c>
      <c r="H37" s="14">
        <v>0.3</v>
      </c>
      <c r="I37" s="14">
        <v>43</v>
      </c>
      <c r="J37" s="240">
        <v>70.076481835564053</v>
      </c>
      <c r="K37" s="4">
        <v>171</v>
      </c>
    </row>
    <row r="38" spans="1:12" x14ac:dyDescent="0.15">
      <c r="A38" s="239">
        <v>17</v>
      </c>
      <c r="B38" s="14">
        <v>459</v>
      </c>
      <c r="C38" s="14">
        <v>409.35</v>
      </c>
      <c r="D38" s="14">
        <v>69.37</v>
      </c>
      <c r="E38" s="14">
        <v>18.53</v>
      </c>
      <c r="F38" s="14">
        <v>69.61</v>
      </c>
      <c r="G38" s="14">
        <v>757</v>
      </c>
      <c r="H38" s="14" t="s">
        <v>34</v>
      </c>
      <c r="I38" s="14" t="s">
        <v>34</v>
      </c>
      <c r="J38" s="240">
        <v>69.56187766714082</v>
      </c>
      <c r="K38" s="4">
        <v>196.37000000000003</v>
      </c>
    </row>
    <row r="39" spans="1:12" x14ac:dyDescent="0.15">
      <c r="A39" s="239">
        <v>22</v>
      </c>
      <c r="B39" s="14">
        <v>420</v>
      </c>
      <c r="C39" s="14">
        <v>268</v>
      </c>
      <c r="D39" s="14">
        <v>57</v>
      </c>
      <c r="E39" s="14">
        <v>26</v>
      </c>
      <c r="F39" s="14">
        <v>68</v>
      </c>
      <c r="G39" s="14">
        <v>681</v>
      </c>
      <c r="H39" s="14" t="s">
        <v>34</v>
      </c>
      <c r="I39" s="14" t="s">
        <v>34</v>
      </c>
      <c r="J39" s="240">
        <v>72.58261933904528</v>
      </c>
      <c r="K39" s="4">
        <v>151</v>
      </c>
    </row>
    <row r="40" spans="1:12" x14ac:dyDescent="0.15">
      <c r="A40" s="239">
        <v>27</v>
      </c>
      <c r="B40" s="14">
        <v>393.92</v>
      </c>
      <c r="C40" s="14">
        <v>272.14999999999998</v>
      </c>
      <c r="D40" s="14">
        <v>35.22</v>
      </c>
      <c r="E40" s="14">
        <v>34.33</v>
      </c>
      <c r="F40" s="14">
        <v>52.22</v>
      </c>
      <c r="G40" s="14">
        <v>600.92999999999995</v>
      </c>
      <c r="H40" s="14" t="s">
        <v>34</v>
      </c>
      <c r="I40" s="14" t="s">
        <v>34</v>
      </c>
      <c r="J40" s="240">
        <v>75.849975645396981</v>
      </c>
      <c r="K40" s="4">
        <v>159.34999999999997</v>
      </c>
    </row>
    <row r="41" spans="1:12" x14ac:dyDescent="0.15">
      <c r="A41" s="239"/>
      <c r="B41" s="14"/>
      <c r="C41" s="14"/>
      <c r="D41" s="14"/>
      <c r="E41" s="14"/>
      <c r="F41" s="14"/>
      <c r="G41" s="313" t="s">
        <v>483</v>
      </c>
      <c r="H41" s="312"/>
      <c r="I41" s="312"/>
      <c r="J41" s="312"/>
      <c r="K41" s="241"/>
    </row>
    <row r="42" spans="1:12" ht="10.5" customHeight="1" x14ac:dyDescent="0.15">
      <c r="A42" s="239"/>
      <c r="B42" s="14"/>
      <c r="C42" s="14"/>
      <c r="D42" s="14"/>
      <c r="E42" s="14"/>
      <c r="F42" s="14"/>
      <c r="G42" s="313" t="s">
        <v>484</v>
      </c>
      <c r="H42" s="309"/>
      <c r="I42" s="309"/>
      <c r="J42" s="310"/>
      <c r="K42" s="241"/>
    </row>
    <row r="43" spans="1:12" ht="11.25" customHeight="1" x14ac:dyDescent="0.15">
      <c r="A43" s="242">
        <v>2</v>
      </c>
      <c r="B43" s="230">
        <f>SUM(B44:B62)</f>
        <v>340</v>
      </c>
      <c r="C43" s="307">
        <f t="shared" ref="C43:H43" si="3">SUM(C44:C62)</f>
        <v>0</v>
      </c>
      <c r="D43" s="307">
        <f t="shared" si="3"/>
        <v>0</v>
      </c>
      <c r="E43" s="230">
        <f t="shared" si="3"/>
        <v>23.67</v>
      </c>
      <c r="F43" s="307">
        <f t="shared" si="3"/>
        <v>0</v>
      </c>
      <c r="G43" s="230">
        <f t="shared" si="3"/>
        <v>592</v>
      </c>
      <c r="H43" s="314">
        <f t="shared" si="3"/>
        <v>2.87</v>
      </c>
      <c r="I43" s="311"/>
      <c r="J43" s="243">
        <f>F12/B12*100</f>
        <v>79.800352319436286</v>
      </c>
      <c r="K43" s="387"/>
    </row>
    <row r="44" spans="1:12" x14ac:dyDescent="0.15">
      <c r="A44" s="232" t="s">
        <v>14</v>
      </c>
      <c r="B44" s="14">
        <v>19</v>
      </c>
      <c r="C44" s="306"/>
      <c r="D44" s="306"/>
      <c r="E44" s="14">
        <v>0.6</v>
      </c>
      <c r="F44" s="306"/>
      <c r="G44" s="14">
        <v>34</v>
      </c>
      <c r="H44" s="14"/>
      <c r="I44" s="306"/>
      <c r="J44" s="244">
        <f t="shared" ref="J44:J62" si="4">F13/B13*100</f>
        <v>65.957446808510639</v>
      </c>
      <c r="K44" s="387"/>
    </row>
    <row r="45" spans="1:12" x14ac:dyDescent="0.15">
      <c r="A45" s="232" t="s">
        <v>15</v>
      </c>
      <c r="B45" s="14">
        <v>19</v>
      </c>
      <c r="C45" s="306"/>
      <c r="D45" s="306"/>
      <c r="E45" s="14">
        <v>0.05</v>
      </c>
      <c r="F45" s="306"/>
      <c r="G45" s="14">
        <v>93</v>
      </c>
      <c r="H45" s="14"/>
      <c r="I45" s="306"/>
      <c r="J45" s="244">
        <f t="shared" si="4"/>
        <v>88.69047619047619</v>
      </c>
      <c r="K45" s="387"/>
    </row>
    <row r="46" spans="1:12" x14ac:dyDescent="0.15">
      <c r="A46" s="232" t="s">
        <v>16</v>
      </c>
      <c r="B46" s="14">
        <v>21</v>
      </c>
      <c r="C46" s="306"/>
      <c r="D46" s="306"/>
      <c r="E46" s="14"/>
      <c r="F46" s="306"/>
      <c r="G46" s="14">
        <v>20</v>
      </c>
      <c r="H46" s="14"/>
      <c r="I46" s="306"/>
      <c r="J46" s="244">
        <f t="shared" si="4"/>
        <v>79.761904761904773</v>
      </c>
      <c r="K46" s="387"/>
    </row>
    <row r="47" spans="1:12" x14ac:dyDescent="0.15">
      <c r="A47" s="232" t="s">
        <v>17</v>
      </c>
      <c r="B47" s="14">
        <v>29</v>
      </c>
      <c r="C47" s="306"/>
      <c r="D47" s="306"/>
      <c r="E47" s="14">
        <v>5.0999999999999996</v>
      </c>
      <c r="F47" s="306"/>
      <c r="G47" s="14">
        <v>31</v>
      </c>
      <c r="H47" s="14"/>
      <c r="I47" s="306"/>
      <c r="J47" s="244">
        <f t="shared" si="4"/>
        <v>87.777777777777771</v>
      </c>
      <c r="K47" s="387"/>
    </row>
    <row r="48" spans="1:12" x14ac:dyDescent="0.15">
      <c r="A48" s="232" t="s">
        <v>18</v>
      </c>
      <c r="B48" s="14">
        <v>11</v>
      </c>
      <c r="C48" s="306"/>
      <c r="D48" s="306"/>
      <c r="E48" s="14">
        <v>5.3</v>
      </c>
      <c r="F48" s="306"/>
      <c r="G48" s="14">
        <v>9</v>
      </c>
      <c r="H48" s="14"/>
      <c r="I48" s="306"/>
      <c r="J48" s="244">
        <f t="shared" si="4"/>
        <v>70.212765957446805</v>
      </c>
      <c r="K48" s="387"/>
    </row>
    <row r="49" spans="1:12" ht="8.25" customHeight="1" x14ac:dyDescent="0.15">
      <c r="A49" s="232"/>
      <c r="B49" s="14"/>
      <c r="C49" s="306"/>
      <c r="D49" s="306"/>
      <c r="E49" s="14"/>
      <c r="F49" s="306"/>
      <c r="G49" s="14"/>
      <c r="H49" s="14"/>
      <c r="I49" s="306"/>
      <c r="J49" s="244"/>
      <c r="K49" s="387"/>
    </row>
    <row r="50" spans="1:12" x14ac:dyDescent="0.15">
      <c r="A50" s="232" t="s">
        <v>19</v>
      </c>
      <c r="B50" s="14">
        <v>10</v>
      </c>
      <c r="C50" s="306"/>
      <c r="D50" s="306"/>
      <c r="E50" s="14">
        <v>1.1499999999999999</v>
      </c>
      <c r="F50" s="306"/>
      <c r="G50" s="14">
        <v>39</v>
      </c>
      <c r="H50" s="14"/>
      <c r="I50" s="306"/>
      <c r="J50" s="244">
        <f t="shared" si="4"/>
        <v>88.235294117647058</v>
      </c>
      <c r="K50" s="387"/>
    </row>
    <row r="51" spans="1:12" x14ac:dyDescent="0.15">
      <c r="A51" s="232" t="s">
        <v>20</v>
      </c>
      <c r="B51" s="14">
        <v>11</v>
      </c>
      <c r="C51" s="306"/>
      <c r="D51" s="306"/>
      <c r="E51" s="14">
        <v>0.32</v>
      </c>
      <c r="F51" s="306"/>
      <c r="G51" s="14">
        <v>56</v>
      </c>
      <c r="H51" s="14"/>
      <c r="I51" s="306"/>
      <c r="J51" s="245">
        <f t="shared" si="4"/>
        <v>83.15789473684211</v>
      </c>
      <c r="K51" s="387"/>
    </row>
    <row r="52" spans="1:12" s="18" customFormat="1" x14ac:dyDescent="0.15">
      <c r="A52" s="232" t="s">
        <v>21</v>
      </c>
      <c r="B52" s="14">
        <v>24</v>
      </c>
      <c r="C52" s="306"/>
      <c r="D52" s="306"/>
      <c r="E52" s="14">
        <v>4.95</v>
      </c>
      <c r="F52" s="306"/>
      <c r="G52" s="14">
        <v>19</v>
      </c>
      <c r="H52" s="14">
        <v>0.1</v>
      </c>
      <c r="I52" s="306"/>
      <c r="J52" s="245">
        <f t="shared" si="4"/>
        <v>70.707070707070713</v>
      </c>
      <c r="K52" s="387"/>
    </row>
    <row r="53" spans="1:12" x14ac:dyDescent="0.15">
      <c r="A53" s="232" t="s">
        <v>22</v>
      </c>
      <c r="B53" s="14">
        <v>9</v>
      </c>
      <c r="C53" s="306"/>
      <c r="D53" s="306"/>
      <c r="E53" s="14">
        <v>0.08</v>
      </c>
      <c r="F53" s="306"/>
      <c r="G53" s="14">
        <v>3</v>
      </c>
      <c r="H53" s="14"/>
      <c r="I53" s="306"/>
      <c r="J53" s="244">
        <f t="shared" si="4"/>
        <v>67.741935483870961</v>
      </c>
      <c r="K53" s="387"/>
    </row>
    <row r="54" spans="1:12" x14ac:dyDescent="0.15">
      <c r="A54" s="232" t="s">
        <v>23</v>
      </c>
      <c r="B54" s="14">
        <v>18</v>
      </c>
      <c r="C54" s="306"/>
      <c r="D54" s="306"/>
      <c r="E54" s="14">
        <v>2.0499999999999998</v>
      </c>
      <c r="F54" s="306"/>
      <c r="G54" s="14">
        <v>43</v>
      </c>
      <c r="H54" s="14"/>
      <c r="I54" s="306"/>
      <c r="J54" s="244">
        <f t="shared" si="4"/>
        <v>92.173913043478265</v>
      </c>
      <c r="K54" s="387"/>
    </row>
    <row r="55" spans="1:12" ht="7.5" customHeight="1" x14ac:dyDescent="0.15">
      <c r="A55" s="232"/>
      <c r="B55" s="14"/>
      <c r="C55" s="306"/>
      <c r="D55" s="306"/>
      <c r="E55" s="14"/>
      <c r="F55" s="306"/>
      <c r="G55" s="14"/>
      <c r="H55" s="14"/>
      <c r="I55" s="306"/>
      <c r="J55" s="244"/>
      <c r="K55" s="387"/>
    </row>
    <row r="56" spans="1:12" x14ac:dyDescent="0.15">
      <c r="A56" s="232" t="s">
        <v>24</v>
      </c>
      <c r="B56" s="14">
        <v>39</v>
      </c>
      <c r="C56" s="306"/>
      <c r="D56" s="306"/>
      <c r="E56" s="14">
        <v>1.7</v>
      </c>
      <c r="F56" s="306"/>
      <c r="G56" s="14">
        <v>12</v>
      </c>
      <c r="H56" s="14"/>
      <c r="I56" s="306"/>
      <c r="J56" s="244">
        <f t="shared" si="4"/>
        <v>70.921985815602838</v>
      </c>
      <c r="K56" s="387"/>
    </row>
    <row r="57" spans="1:12" x14ac:dyDescent="0.15">
      <c r="A57" s="232" t="s">
        <v>25</v>
      </c>
      <c r="B57" s="14">
        <v>49</v>
      </c>
      <c r="C57" s="306"/>
      <c r="D57" s="306"/>
      <c r="E57" s="14">
        <v>2.37</v>
      </c>
      <c r="F57" s="306"/>
      <c r="G57" s="14">
        <v>131</v>
      </c>
      <c r="H57" s="14"/>
      <c r="I57" s="306"/>
      <c r="J57" s="244">
        <f t="shared" si="4"/>
        <v>79.518072289156621</v>
      </c>
      <c r="K57" s="387"/>
    </row>
    <row r="58" spans="1:12" x14ac:dyDescent="0.15">
      <c r="A58" s="232" t="s">
        <v>26</v>
      </c>
      <c r="B58" s="14">
        <v>19</v>
      </c>
      <c r="C58" s="306"/>
      <c r="D58" s="306"/>
      <c r="E58" s="14"/>
      <c r="F58" s="306"/>
      <c r="G58" s="14">
        <v>58</v>
      </c>
      <c r="H58" s="14">
        <v>1.5</v>
      </c>
      <c r="I58" s="306"/>
      <c r="J58" s="244">
        <f t="shared" si="4"/>
        <v>86.915887850467286</v>
      </c>
      <c r="K58" s="387"/>
    </row>
    <row r="59" spans="1:12" x14ac:dyDescent="0.15">
      <c r="A59" s="232" t="s">
        <v>27</v>
      </c>
      <c r="B59" s="14">
        <v>54</v>
      </c>
      <c r="C59" s="306"/>
      <c r="D59" s="306"/>
      <c r="E59" s="14"/>
      <c r="F59" s="306"/>
      <c r="G59" s="14">
        <v>42</v>
      </c>
      <c r="H59" s="14"/>
      <c r="I59" s="306"/>
      <c r="J59" s="244">
        <f t="shared" si="4"/>
        <v>78.571428571428569</v>
      </c>
      <c r="K59" s="387"/>
    </row>
    <row r="60" spans="1:12" x14ac:dyDescent="0.15">
      <c r="A60" s="232" t="s">
        <v>205</v>
      </c>
      <c r="B60" s="14">
        <v>5</v>
      </c>
      <c r="C60" s="306"/>
      <c r="D60" s="306"/>
      <c r="E60" s="14"/>
      <c r="F60" s="306"/>
      <c r="G60" s="14">
        <v>1</v>
      </c>
      <c r="H60" s="14">
        <v>0.67</v>
      </c>
      <c r="I60" s="306"/>
      <c r="J60" s="244">
        <f t="shared" si="4"/>
        <v>54.54545454545454</v>
      </c>
      <c r="K60" s="387"/>
    </row>
    <row r="61" spans="1:12" ht="6.75" customHeight="1" x14ac:dyDescent="0.15">
      <c r="A61" s="232"/>
      <c r="B61" s="14"/>
      <c r="C61" s="306"/>
      <c r="D61" s="306"/>
      <c r="E61" s="14"/>
      <c r="F61" s="306"/>
      <c r="G61" s="14"/>
      <c r="H61" s="14"/>
      <c r="I61" s="306"/>
      <c r="J61" s="244"/>
      <c r="K61" s="387"/>
    </row>
    <row r="62" spans="1:12" ht="14.25" thickBot="1" x14ac:dyDescent="0.2">
      <c r="A62" s="246" t="s">
        <v>206</v>
      </c>
      <c r="B62" s="235">
        <v>3</v>
      </c>
      <c r="C62" s="308"/>
      <c r="D62" s="308"/>
      <c r="E62" s="235"/>
      <c r="F62" s="308"/>
      <c r="G62" s="235">
        <v>1</v>
      </c>
      <c r="H62" s="235">
        <v>0.6</v>
      </c>
      <c r="I62" s="308"/>
      <c r="J62" s="247">
        <f t="shared" si="4"/>
        <v>45.454545454545453</v>
      </c>
      <c r="K62" s="388"/>
      <c r="L62" s="19"/>
    </row>
    <row r="63" spans="1:12" x14ac:dyDescent="0.15">
      <c r="K63" s="20" t="s">
        <v>35</v>
      </c>
    </row>
    <row r="64" spans="1:12" x14ac:dyDescent="0.15">
      <c r="A64" s="21" t="s">
        <v>215</v>
      </c>
    </row>
    <row r="65" spans="1:1" x14ac:dyDescent="0.15">
      <c r="A65" s="22" t="s">
        <v>216</v>
      </c>
    </row>
    <row r="66" spans="1:1" x14ac:dyDescent="0.15">
      <c r="A66" s="22" t="s">
        <v>217</v>
      </c>
    </row>
    <row r="67" spans="1:1" x14ac:dyDescent="0.15">
      <c r="A67" s="22" t="s">
        <v>218</v>
      </c>
    </row>
    <row r="68" spans="1:1" x14ac:dyDescent="0.15">
      <c r="A68" s="21" t="s">
        <v>485</v>
      </c>
    </row>
    <row r="69" spans="1:1" x14ac:dyDescent="0.15">
      <c r="A69" s="21" t="s">
        <v>486</v>
      </c>
    </row>
    <row r="70" spans="1:1" x14ac:dyDescent="0.15">
      <c r="A70" s="21" t="s">
        <v>487</v>
      </c>
    </row>
    <row r="71" spans="1:1" x14ac:dyDescent="0.15">
      <c r="A71" s="21" t="s">
        <v>488</v>
      </c>
    </row>
  </sheetData>
  <mergeCells count="17">
    <mergeCell ref="B10:E10"/>
    <mergeCell ref="L33:L35"/>
    <mergeCell ref="A2:A4"/>
    <mergeCell ref="K2:K4"/>
    <mergeCell ref="L2:L4"/>
    <mergeCell ref="B3:B4"/>
    <mergeCell ref="F3:F4"/>
    <mergeCell ref="F2:J2"/>
    <mergeCell ref="G3:J3"/>
    <mergeCell ref="K43:K62"/>
    <mergeCell ref="C37:D37"/>
    <mergeCell ref="A33:A35"/>
    <mergeCell ref="B33:J33"/>
    <mergeCell ref="K33:K35"/>
    <mergeCell ref="B34:F34"/>
    <mergeCell ref="G34:I34"/>
    <mergeCell ref="J34:J35"/>
  </mergeCells>
  <phoneticPr fontId="15"/>
  <hyperlinks>
    <hyperlink ref="N1" location="目次!A1" display="目次"/>
  </hyperlinks>
  <pageMargins left="0.86614173228346458" right="0.86614173228346458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showGridLines="0" workbookViewId="0">
      <selection activeCell="H35" sqref="H35"/>
    </sheetView>
  </sheetViews>
  <sheetFormatPr defaultRowHeight="13.5" x14ac:dyDescent="0.15"/>
  <cols>
    <col min="1" max="1" width="5.625" style="24" customWidth="1"/>
    <col min="2" max="11" width="8.375" style="24" customWidth="1"/>
    <col min="12" max="14" width="8.75" style="24" customWidth="1"/>
    <col min="15" max="15" width="8.25" style="24" customWidth="1"/>
    <col min="16" max="30" width="8.75" style="24" customWidth="1"/>
    <col min="31" max="16384" width="9" style="24"/>
  </cols>
  <sheetData>
    <row r="1" spans="1:31" ht="15.75" customHeight="1" x14ac:dyDescent="0.15">
      <c r="A1" s="248" t="s">
        <v>219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89" t="s">
        <v>470</v>
      </c>
    </row>
    <row r="2" spans="1:31" ht="24" customHeight="1" thickBot="1" x14ac:dyDescent="0.2">
      <c r="A2" s="250" t="s">
        <v>220</v>
      </c>
      <c r="B2" s="249"/>
      <c r="C2" s="249"/>
      <c r="D2" s="249"/>
      <c r="E2" s="249"/>
      <c r="F2" s="249"/>
      <c r="G2" s="249"/>
      <c r="H2" s="249"/>
      <c r="I2" s="249"/>
      <c r="J2" s="249"/>
      <c r="K2" s="81" t="s">
        <v>199</v>
      </c>
      <c r="L2" s="249"/>
    </row>
    <row r="3" spans="1:31" s="27" customFormat="1" ht="14.1" customHeight="1" x14ac:dyDescent="0.15">
      <c r="A3" s="436" t="s">
        <v>36</v>
      </c>
      <c r="B3" s="430" t="s">
        <v>37</v>
      </c>
      <c r="C3" s="430" t="s">
        <v>38</v>
      </c>
      <c r="D3" s="430" t="s">
        <v>39</v>
      </c>
      <c r="E3" s="430" t="s">
        <v>40</v>
      </c>
      <c r="F3" s="430" t="s">
        <v>41</v>
      </c>
      <c r="G3" s="430" t="s">
        <v>42</v>
      </c>
      <c r="H3" s="424" t="s">
        <v>43</v>
      </c>
      <c r="I3" s="430" t="s">
        <v>44</v>
      </c>
      <c r="J3" s="434" t="s">
        <v>221</v>
      </c>
      <c r="K3" s="432" t="s">
        <v>45</v>
      </c>
      <c r="L3" s="251"/>
    </row>
    <row r="4" spans="1:31" s="28" customFormat="1" ht="14.1" customHeight="1" x14ac:dyDescent="0.15">
      <c r="A4" s="437"/>
      <c r="B4" s="431"/>
      <c r="C4" s="431"/>
      <c r="D4" s="431"/>
      <c r="E4" s="431"/>
      <c r="F4" s="431"/>
      <c r="G4" s="431"/>
      <c r="H4" s="417"/>
      <c r="I4" s="431"/>
      <c r="J4" s="435"/>
      <c r="K4" s="433"/>
      <c r="L4" s="252"/>
    </row>
    <row r="5" spans="1:31" ht="15" customHeight="1" x14ac:dyDescent="0.15">
      <c r="A5" s="253">
        <v>12</v>
      </c>
      <c r="B5" s="19">
        <v>1975</v>
      </c>
      <c r="C5" s="19">
        <v>25</v>
      </c>
      <c r="D5" s="19">
        <v>390</v>
      </c>
      <c r="E5" s="19">
        <v>98</v>
      </c>
      <c r="F5" s="19">
        <v>82</v>
      </c>
      <c r="G5" s="19">
        <v>99</v>
      </c>
      <c r="H5" s="254">
        <v>3</v>
      </c>
      <c r="I5" s="19">
        <v>2</v>
      </c>
      <c r="J5" s="19">
        <v>11</v>
      </c>
      <c r="K5" s="19">
        <v>154</v>
      </c>
      <c r="L5" s="249"/>
    </row>
    <row r="6" spans="1:31" ht="15" customHeight="1" x14ac:dyDescent="0.15">
      <c r="A6" s="253">
        <v>17</v>
      </c>
      <c r="B6" s="19">
        <v>1572</v>
      </c>
      <c r="C6" s="19">
        <v>30</v>
      </c>
      <c r="D6" s="30" t="s">
        <v>213</v>
      </c>
      <c r="E6" s="19">
        <v>157</v>
      </c>
      <c r="F6" s="19">
        <v>124</v>
      </c>
      <c r="G6" s="19">
        <v>118</v>
      </c>
      <c r="H6" s="255" t="s">
        <v>214</v>
      </c>
      <c r="I6" s="19">
        <v>27</v>
      </c>
      <c r="J6" s="19">
        <v>22</v>
      </c>
      <c r="K6" s="19">
        <v>516</v>
      </c>
      <c r="L6" s="249"/>
    </row>
    <row r="7" spans="1:31" ht="15" customHeight="1" x14ac:dyDescent="0.15">
      <c r="A7" s="253">
        <v>22</v>
      </c>
      <c r="B7" s="256">
        <v>1472</v>
      </c>
      <c r="C7" s="19">
        <v>41</v>
      </c>
      <c r="D7" s="30">
        <v>337</v>
      </c>
      <c r="E7" s="19">
        <v>81</v>
      </c>
      <c r="F7" s="19">
        <v>108</v>
      </c>
      <c r="G7" s="19">
        <v>99</v>
      </c>
      <c r="H7" s="255" t="s">
        <v>134</v>
      </c>
      <c r="I7" s="19">
        <v>33</v>
      </c>
      <c r="J7" s="19">
        <v>21</v>
      </c>
      <c r="K7" s="19">
        <v>326</v>
      </c>
      <c r="L7" s="249"/>
    </row>
    <row r="8" spans="1:31" ht="15" customHeight="1" x14ac:dyDescent="0.15">
      <c r="A8" s="257">
        <v>27</v>
      </c>
      <c r="B8" s="256">
        <v>1205</v>
      </c>
      <c r="C8" s="19">
        <v>45</v>
      </c>
      <c r="D8" s="30">
        <v>158</v>
      </c>
      <c r="E8" s="19">
        <v>24</v>
      </c>
      <c r="F8" s="19">
        <v>67</v>
      </c>
      <c r="G8" s="19">
        <v>40</v>
      </c>
      <c r="H8" s="255" t="s">
        <v>134</v>
      </c>
      <c r="I8" s="19">
        <v>21</v>
      </c>
      <c r="J8" s="19">
        <v>24</v>
      </c>
      <c r="K8" s="19">
        <v>174</v>
      </c>
      <c r="L8" s="249"/>
    </row>
    <row r="9" spans="1:31" ht="15" customHeight="1" thickBot="1" x14ac:dyDescent="0.2">
      <c r="A9" s="258">
        <v>2</v>
      </c>
      <c r="B9" s="259">
        <v>1015</v>
      </c>
      <c r="C9" s="260">
        <v>19</v>
      </c>
      <c r="D9" s="260">
        <v>104</v>
      </c>
      <c r="E9" s="260">
        <v>23</v>
      </c>
      <c r="F9" s="260">
        <v>32</v>
      </c>
      <c r="G9" s="260">
        <v>25</v>
      </c>
      <c r="H9" s="261" t="s">
        <v>214</v>
      </c>
      <c r="I9" s="262">
        <v>9</v>
      </c>
      <c r="J9" s="260">
        <v>17</v>
      </c>
      <c r="K9" s="260">
        <v>107</v>
      </c>
      <c r="L9" s="249"/>
    </row>
    <row r="10" spans="1:31" ht="21.6" customHeight="1" thickBot="1" x14ac:dyDescent="0.2">
      <c r="A10" s="263"/>
      <c r="B10" s="32"/>
      <c r="C10" s="32"/>
      <c r="D10" s="32"/>
      <c r="E10" s="32"/>
      <c r="F10" s="32"/>
      <c r="G10" s="32"/>
      <c r="H10" s="264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3"/>
      <c r="AE10" s="32"/>
    </row>
    <row r="11" spans="1:31" s="28" customFormat="1" ht="14.1" customHeight="1" x14ac:dyDescent="0.15">
      <c r="A11" s="428" t="s">
        <v>36</v>
      </c>
      <c r="B11" s="428" t="s">
        <v>47</v>
      </c>
      <c r="C11" s="430" t="s">
        <v>48</v>
      </c>
      <c r="D11" s="432" t="s">
        <v>222</v>
      </c>
      <c r="E11" s="424" t="s">
        <v>223</v>
      </c>
      <c r="F11" s="430" t="s">
        <v>49</v>
      </c>
      <c r="G11" s="430" t="s">
        <v>50</v>
      </c>
      <c r="H11" s="430" t="s">
        <v>51</v>
      </c>
      <c r="I11" s="430" t="s">
        <v>52</v>
      </c>
      <c r="J11" s="430" t="s">
        <v>53</v>
      </c>
      <c r="K11" s="432" t="s">
        <v>54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5"/>
      <c r="AE11" s="34"/>
    </row>
    <row r="12" spans="1:31" s="28" customFormat="1" ht="14.1" customHeight="1" x14ac:dyDescent="0.15">
      <c r="A12" s="429"/>
      <c r="B12" s="429"/>
      <c r="C12" s="431"/>
      <c r="D12" s="433"/>
      <c r="E12" s="417"/>
      <c r="F12" s="431"/>
      <c r="G12" s="431"/>
      <c r="H12" s="431"/>
      <c r="I12" s="431"/>
      <c r="J12" s="431"/>
      <c r="K12" s="433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4"/>
    </row>
    <row r="13" spans="1:31" ht="15" customHeight="1" x14ac:dyDescent="0.15">
      <c r="A13" s="253">
        <v>12</v>
      </c>
      <c r="B13" s="19">
        <v>273</v>
      </c>
      <c r="C13" s="19">
        <v>292</v>
      </c>
      <c r="D13" s="19">
        <v>263</v>
      </c>
      <c r="E13" s="19">
        <v>163</v>
      </c>
      <c r="F13" s="19">
        <v>230</v>
      </c>
      <c r="G13" s="19">
        <v>320</v>
      </c>
      <c r="H13" s="19">
        <v>187</v>
      </c>
      <c r="I13" s="19">
        <v>289</v>
      </c>
      <c r="J13" s="19">
        <v>67</v>
      </c>
      <c r="K13" s="19">
        <v>277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32"/>
    </row>
    <row r="14" spans="1:31" ht="15" customHeight="1" x14ac:dyDescent="0.15">
      <c r="A14" s="253">
        <v>17</v>
      </c>
      <c r="B14" s="19">
        <v>668</v>
      </c>
      <c r="C14" s="19">
        <v>622</v>
      </c>
      <c r="D14" s="19">
        <v>455</v>
      </c>
      <c r="E14" s="19">
        <v>316</v>
      </c>
      <c r="F14" s="19">
        <v>434</v>
      </c>
      <c r="G14" s="19">
        <v>670</v>
      </c>
      <c r="H14" s="19">
        <v>485</v>
      </c>
      <c r="I14" s="19">
        <v>655</v>
      </c>
      <c r="J14" s="19">
        <v>219</v>
      </c>
      <c r="K14" s="19">
        <v>503</v>
      </c>
      <c r="L14" s="19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3"/>
      <c r="AE14" s="32"/>
    </row>
    <row r="15" spans="1:31" ht="15" customHeight="1" x14ac:dyDescent="0.15">
      <c r="A15" s="253">
        <v>22</v>
      </c>
      <c r="B15" s="19">
        <v>500</v>
      </c>
      <c r="C15" s="19">
        <v>401</v>
      </c>
      <c r="D15" s="19">
        <v>314</v>
      </c>
      <c r="E15" s="19">
        <v>223</v>
      </c>
      <c r="F15" s="19">
        <v>339</v>
      </c>
      <c r="G15" s="19">
        <v>481</v>
      </c>
      <c r="H15" s="19">
        <v>330</v>
      </c>
      <c r="I15" s="19">
        <v>361</v>
      </c>
      <c r="J15" s="19">
        <v>159</v>
      </c>
      <c r="K15" s="19">
        <v>278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30"/>
      <c r="AE15" s="19"/>
    </row>
    <row r="16" spans="1:31" ht="15" customHeight="1" x14ac:dyDescent="0.15">
      <c r="A16" s="253">
        <v>27</v>
      </c>
      <c r="B16" s="19">
        <v>302</v>
      </c>
      <c r="C16" s="19">
        <v>190</v>
      </c>
      <c r="D16" s="19">
        <v>264</v>
      </c>
      <c r="E16" s="19">
        <v>163</v>
      </c>
      <c r="F16" s="19">
        <v>175</v>
      </c>
      <c r="G16" s="19">
        <v>333</v>
      </c>
      <c r="H16" s="19">
        <v>225</v>
      </c>
      <c r="I16" s="19">
        <v>310</v>
      </c>
      <c r="J16" s="19">
        <v>87</v>
      </c>
      <c r="K16" s="19">
        <v>181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30"/>
      <c r="AE16" s="19"/>
    </row>
    <row r="17" spans="1:31" s="25" customFormat="1" ht="15" customHeight="1" thickBot="1" x14ac:dyDescent="0.2">
      <c r="A17" s="265">
        <v>2</v>
      </c>
      <c r="B17" s="260">
        <v>208</v>
      </c>
      <c r="C17" s="260">
        <v>100</v>
      </c>
      <c r="D17" s="260">
        <v>94</v>
      </c>
      <c r="E17" s="260">
        <v>49</v>
      </c>
      <c r="F17" s="260">
        <v>83</v>
      </c>
      <c r="G17" s="260">
        <v>177</v>
      </c>
      <c r="H17" s="260">
        <v>94</v>
      </c>
      <c r="I17" s="260">
        <v>118</v>
      </c>
      <c r="J17" s="260">
        <v>30</v>
      </c>
      <c r="K17" s="260">
        <v>105</v>
      </c>
      <c r="L17" s="266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9"/>
      <c r="AE17" s="68"/>
    </row>
    <row r="18" spans="1:31" ht="21.6" customHeight="1" thickBot="1" x14ac:dyDescent="0.2">
      <c r="A18" s="263"/>
      <c r="B18" s="32"/>
      <c r="C18" s="32"/>
      <c r="D18" s="32"/>
      <c r="E18" s="32"/>
      <c r="F18" s="32"/>
      <c r="G18" s="32"/>
      <c r="H18" s="264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3"/>
      <c r="AE18" s="32"/>
    </row>
    <row r="19" spans="1:31" s="28" customFormat="1" ht="14.1" customHeight="1" x14ac:dyDescent="0.15">
      <c r="A19" s="428" t="s">
        <v>36</v>
      </c>
      <c r="B19" s="430" t="s">
        <v>55</v>
      </c>
      <c r="C19" s="430" t="s">
        <v>56</v>
      </c>
      <c r="D19" s="430" t="s">
        <v>57</v>
      </c>
      <c r="E19" s="432" t="s">
        <v>58</v>
      </c>
      <c r="F19" s="424" t="s">
        <v>224</v>
      </c>
      <c r="G19" s="267" t="s">
        <v>225</v>
      </c>
      <c r="H19" s="430" t="s">
        <v>226</v>
      </c>
      <c r="I19" s="430" t="s">
        <v>227</v>
      </c>
      <c r="J19" s="430" t="s">
        <v>228</v>
      </c>
      <c r="K19" s="432" t="s">
        <v>59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5"/>
      <c r="AE19" s="34"/>
    </row>
    <row r="20" spans="1:31" s="28" customFormat="1" ht="14.1" customHeight="1" x14ac:dyDescent="0.15">
      <c r="A20" s="429"/>
      <c r="B20" s="431"/>
      <c r="C20" s="431"/>
      <c r="D20" s="431"/>
      <c r="E20" s="433"/>
      <c r="F20" s="417"/>
      <c r="G20" s="268" t="s">
        <v>229</v>
      </c>
      <c r="H20" s="431"/>
      <c r="I20" s="431"/>
      <c r="J20" s="431"/>
      <c r="K20" s="4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5"/>
      <c r="AE20" s="34"/>
    </row>
    <row r="21" spans="1:31" ht="15" customHeight="1" x14ac:dyDescent="0.15">
      <c r="A21" s="253">
        <v>12</v>
      </c>
      <c r="B21" s="19">
        <v>142</v>
      </c>
      <c r="C21" s="19">
        <v>154</v>
      </c>
      <c r="D21" s="19">
        <v>27</v>
      </c>
      <c r="E21" s="19">
        <v>24</v>
      </c>
      <c r="F21" s="30" t="s">
        <v>213</v>
      </c>
      <c r="G21" s="19">
        <v>507</v>
      </c>
      <c r="H21" s="19">
        <v>157</v>
      </c>
      <c r="I21" s="19">
        <v>18</v>
      </c>
      <c r="J21" s="30" t="s">
        <v>213</v>
      </c>
      <c r="K21" s="19">
        <v>23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3"/>
      <c r="AE21" s="32"/>
    </row>
    <row r="22" spans="1:31" ht="15" customHeight="1" x14ac:dyDescent="0.15">
      <c r="A22" s="253">
        <v>17</v>
      </c>
      <c r="B22" s="19">
        <v>163</v>
      </c>
      <c r="C22" s="19">
        <v>320</v>
      </c>
      <c r="D22" s="19">
        <v>151</v>
      </c>
      <c r="E22" s="19">
        <v>54</v>
      </c>
      <c r="F22" s="30">
        <v>50</v>
      </c>
      <c r="G22" s="19">
        <v>620</v>
      </c>
      <c r="H22" s="19">
        <v>246</v>
      </c>
      <c r="I22" s="19">
        <v>54</v>
      </c>
      <c r="J22" s="30" t="s">
        <v>213</v>
      </c>
      <c r="K22" s="19">
        <v>49</v>
      </c>
      <c r="L22" s="19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3"/>
      <c r="AE22" s="32"/>
    </row>
    <row r="23" spans="1:31" ht="15" customHeight="1" x14ac:dyDescent="0.15">
      <c r="A23" s="253">
        <v>22</v>
      </c>
      <c r="B23" s="19">
        <v>129</v>
      </c>
      <c r="C23" s="19">
        <v>323</v>
      </c>
      <c r="D23" s="19">
        <v>64</v>
      </c>
      <c r="E23" s="19">
        <v>28</v>
      </c>
      <c r="F23" s="30">
        <v>26</v>
      </c>
      <c r="G23" s="30" t="s">
        <v>34</v>
      </c>
      <c r="H23" s="19">
        <v>251</v>
      </c>
      <c r="I23" s="30" t="s">
        <v>34</v>
      </c>
      <c r="J23" s="30" t="s">
        <v>34</v>
      </c>
      <c r="K23" s="19">
        <v>66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30"/>
      <c r="AE23" s="19"/>
    </row>
    <row r="24" spans="1:31" ht="15" customHeight="1" x14ac:dyDescent="0.15">
      <c r="A24" s="253">
        <v>27</v>
      </c>
      <c r="B24" s="19">
        <v>107</v>
      </c>
      <c r="C24" s="19">
        <v>128</v>
      </c>
      <c r="D24" s="19">
        <v>37</v>
      </c>
      <c r="E24" s="19">
        <v>22</v>
      </c>
      <c r="F24" s="30">
        <v>20</v>
      </c>
      <c r="G24" s="30">
        <v>216</v>
      </c>
      <c r="H24" s="19">
        <v>218</v>
      </c>
      <c r="I24" s="30" t="s">
        <v>34</v>
      </c>
      <c r="J24" s="30" t="s">
        <v>34</v>
      </c>
      <c r="K24" s="30" t="s">
        <v>34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30"/>
      <c r="AE24" s="19"/>
    </row>
    <row r="25" spans="1:31" ht="15" customHeight="1" thickBot="1" x14ac:dyDescent="0.2">
      <c r="A25" s="265">
        <v>2</v>
      </c>
      <c r="B25" s="260">
        <v>76</v>
      </c>
      <c r="C25" s="260">
        <v>75</v>
      </c>
      <c r="D25" s="260">
        <v>10</v>
      </c>
      <c r="E25" s="260">
        <v>12</v>
      </c>
      <c r="F25" s="262">
        <v>10</v>
      </c>
      <c r="G25" s="3">
        <v>305</v>
      </c>
      <c r="H25" s="260">
        <v>190</v>
      </c>
      <c r="I25" s="3" t="s">
        <v>34</v>
      </c>
      <c r="J25" s="3" t="s">
        <v>34</v>
      </c>
      <c r="K25" s="3">
        <v>47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32"/>
    </row>
    <row r="26" spans="1:31" ht="15" customHeight="1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</row>
    <row r="27" spans="1:31" ht="21.6" customHeight="1" x14ac:dyDescent="0.15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</row>
    <row r="28" spans="1:31" ht="15.75" customHeight="1" thickBot="1" x14ac:dyDescent="0.2">
      <c r="A28" s="250" t="s">
        <v>230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</row>
    <row r="29" spans="1:31" s="28" customFormat="1" ht="14.1" customHeight="1" x14ac:dyDescent="0.15">
      <c r="A29" s="428" t="s">
        <v>36</v>
      </c>
      <c r="B29" s="418" t="s">
        <v>231</v>
      </c>
      <c r="C29" s="418" t="s">
        <v>232</v>
      </c>
      <c r="D29" s="418" t="s">
        <v>60</v>
      </c>
      <c r="E29" s="418" t="s">
        <v>61</v>
      </c>
      <c r="F29" s="416" t="s">
        <v>233</v>
      </c>
      <c r="G29" s="418" t="s">
        <v>62</v>
      </c>
      <c r="H29" s="420" t="s">
        <v>63</v>
      </c>
      <c r="I29" s="252"/>
      <c r="J29" s="252"/>
      <c r="K29" s="252"/>
      <c r="L29" s="252"/>
    </row>
    <row r="30" spans="1:31" s="28" customFormat="1" ht="14.1" customHeight="1" x14ac:dyDescent="0.15">
      <c r="A30" s="429"/>
      <c r="B30" s="419"/>
      <c r="C30" s="419"/>
      <c r="D30" s="419"/>
      <c r="E30" s="419"/>
      <c r="F30" s="417"/>
      <c r="G30" s="419"/>
      <c r="H30" s="421"/>
      <c r="I30" s="252"/>
      <c r="J30" s="252"/>
      <c r="K30" s="252"/>
      <c r="L30" s="252"/>
    </row>
    <row r="31" spans="1:31" ht="15" customHeight="1" x14ac:dyDescent="0.15">
      <c r="A31" s="253">
        <v>12</v>
      </c>
      <c r="B31" s="254">
        <v>85</v>
      </c>
      <c r="C31" s="254">
        <v>144</v>
      </c>
      <c r="D31" s="254">
        <v>24</v>
      </c>
      <c r="E31" s="254">
        <v>5</v>
      </c>
      <c r="F31" s="255" t="s">
        <v>213</v>
      </c>
      <c r="G31" s="254">
        <v>4</v>
      </c>
      <c r="H31" s="255" t="s">
        <v>213</v>
      </c>
      <c r="I31" s="249"/>
      <c r="J31" s="249"/>
      <c r="K31" s="249"/>
      <c r="L31" s="249"/>
    </row>
    <row r="32" spans="1:31" ht="15" customHeight="1" x14ac:dyDescent="0.15">
      <c r="A32" s="253">
        <v>17</v>
      </c>
      <c r="B32" s="254">
        <v>55</v>
      </c>
      <c r="C32" s="254">
        <v>106</v>
      </c>
      <c r="D32" s="254">
        <v>16</v>
      </c>
      <c r="E32" s="254">
        <v>15</v>
      </c>
      <c r="F32" s="255">
        <v>3</v>
      </c>
      <c r="G32" s="254">
        <v>1</v>
      </c>
      <c r="H32" s="255" t="s">
        <v>213</v>
      </c>
      <c r="I32" s="249"/>
      <c r="J32" s="249"/>
      <c r="K32" s="249"/>
      <c r="L32" s="249"/>
    </row>
    <row r="33" spans="1:12" ht="15" customHeight="1" x14ac:dyDescent="0.15">
      <c r="A33" s="253">
        <v>22</v>
      </c>
      <c r="B33" s="254">
        <v>37</v>
      </c>
      <c r="C33" s="254">
        <v>71</v>
      </c>
      <c r="D33" s="254">
        <v>12</v>
      </c>
      <c r="E33" s="254">
        <v>8</v>
      </c>
      <c r="F33" s="255" t="s">
        <v>34</v>
      </c>
      <c r="G33" s="255" t="s">
        <v>134</v>
      </c>
      <c r="H33" s="255" t="s">
        <v>34</v>
      </c>
      <c r="I33" s="249"/>
      <c r="J33" s="249"/>
      <c r="K33" s="249"/>
      <c r="L33" s="249"/>
    </row>
    <row r="34" spans="1:12" ht="15" customHeight="1" x14ac:dyDescent="0.15">
      <c r="A34" s="253">
        <v>27</v>
      </c>
      <c r="B34" s="254">
        <v>36</v>
      </c>
      <c r="C34" s="254">
        <v>70</v>
      </c>
      <c r="D34" s="254">
        <v>17</v>
      </c>
      <c r="E34" s="254">
        <v>8</v>
      </c>
      <c r="F34" s="255" t="s">
        <v>34</v>
      </c>
      <c r="G34" s="255">
        <v>1</v>
      </c>
      <c r="H34" s="255" t="s">
        <v>34</v>
      </c>
      <c r="I34" s="249"/>
      <c r="J34" s="249"/>
      <c r="K34" s="249"/>
      <c r="L34" s="249"/>
    </row>
    <row r="35" spans="1:12" ht="15" customHeight="1" thickBot="1" x14ac:dyDescent="0.2">
      <c r="A35" s="265">
        <v>2</v>
      </c>
      <c r="B35" s="269">
        <v>18</v>
      </c>
      <c r="C35" s="269">
        <v>36</v>
      </c>
      <c r="D35" s="269">
        <v>5</v>
      </c>
      <c r="E35" s="269">
        <v>3</v>
      </c>
      <c r="F35" s="270" t="s">
        <v>214</v>
      </c>
      <c r="G35" s="271" t="s">
        <v>214</v>
      </c>
      <c r="H35" s="270" t="s">
        <v>214</v>
      </c>
      <c r="I35" s="249"/>
      <c r="J35" s="249"/>
      <c r="K35" s="249"/>
      <c r="L35" s="249"/>
    </row>
    <row r="36" spans="1:12" ht="21.6" customHeight="1" x14ac:dyDescent="0.15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</row>
    <row r="37" spans="1:12" ht="15" customHeight="1" x14ac:dyDescent="0.15">
      <c r="A37" s="250" t="s">
        <v>234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</row>
    <row r="38" spans="1:12" ht="15" customHeight="1" thickBot="1" x14ac:dyDescent="0.2">
      <c r="A38" s="250" t="s">
        <v>235</v>
      </c>
      <c r="B38" s="249"/>
      <c r="C38" s="249"/>
      <c r="D38" s="250" t="s">
        <v>236</v>
      </c>
      <c r="E38" s="249"/>
      <c r="F38" s="249"/>
      <c r="G38" s="249"/>
      <c r="H38" s="249"/>
      <c r="I38" s="249"/>
      <c r="J38" s="249"/>
      <c r="K38" s="249"/>
      <c r="L38" s="249"/>
    </row>
    <row r="39" spans="1:12" s="28" customFormat="1" ht="14.1" customHeight="1" x14ac:dyDescent="0.15">
      <c r="A39" s="422" t="s">
        <v>237</v>
      </c>
      <c r="B39" s="272" t="s">
        <v>238</v>
      </c>
      <c r="C39" s="273"/>
      <c r="D39" s="424" t="s">
        <v>64</v>
      </c>
      <c r="E39" s="424" t="s">
        <v>65</v>
      </c>
      <c r="F39" s="424" t="s">
        <v>239</v>
      </c>
      <c r="G39" s="426" t="s">
        <v>66</v>
      </c>
      <c r="H39" s="252"/>
      <c r="I39" s="252"/>
      <c r="J39" s="252"/>
      <c r="K39" s="252"/>
      <c r="L39" s="252"/>
    </row>
    <row r="40" spans="1:12" s="28" customFormat="1" ht="14.1" customHeight="1" x14ac:dyDescent="0.15">
      <c r="A40" s="423"/>
      <c r="B40" s="274" t="s">
        <v>67</v>
      </c>
      <c r="C40" s="274" t="s">
        <v>68</v>
      </c>
      <c r="D40" s="425"/>
      <c r="E40" s="425"/>
      <c r="F40" s="425"/>
      <c r="G40" s="427"/>
      <c r="H40" s="252"/>
      <c r="I40" s="252"/>
      <c r="J40" s="252"/>
      <c r="K40" s="252"/>
      <c r="L40" s="252"/>
    </row>
    <row r="41" spans="1:12" s="28" customFormat="1" ht="15" customHeight="1" x14ac:dyDescent="0.15">
      <c r="A41" s="275">
        <v>12</v>
      </c>
      <c r="B41" s="276">
        <v>411</v>
      </c>
      <c r="C41" s="277">
        <v>27</v>
      </c>
      <c r="D41" s="277">
        <v>353</v>
      </c>
      <c r="E41" s="277">
        <v>7</v>
      </c>
      <c r="F41" s="277">
        <v>59</v>
      </c>
      <c r="G41" s="277">
        <v>24</v>
      </c>
      <c r="H41" s="252"/>
      <c r="I41" s="252"/>
      <c r="J41" s="252"/>
      <c r="K41" s="252"/>
      <c r="L41" s="252"/>
    </row>
    <row r="42" spans="1:12" s="28" customFormat="1" ht="15" customHeight="1" x14ac:dyDescent="0.15">
      <c r="A42" s="275">
        <v>17</v>
      </c>
      <c r="B42" s="278" t="s">
        <v>213</v>
      </c>
      <c r="C42" s="279" t="s">
        <v>213</v>
      </c>
      <c r="D42" s="280">
        <v>326</v>
      </c>
      <c r="E42" s="280">
        <v>7</v>
      </c>
      <c r="F42" s="280">
        <v>47</v>
      </c>
      <c r="G42" s="280">
        <v>33</v>
      </c>
      <c r="H42" s="252"/>
      <c r="I42" s="252"/>
      <c r="J42" s="252"/>
      <c r="K42" s="252"/>
      <c r="L42" s="252"/>
    </row>
    <row r="43" spans="1:12" s="28" customFormat="1" ht="15" customHeight="1" x14ac:dyDescent="0.15">
      <c r="A43" s="275">
        <v>22</v>
      </c>
      <c r="B43" s="278" t="s">
        <v>34</v>
      </c>
      <c r="C43" s="279" t="s">
        <v>34</v>
      </c>
      <c r="D43" s="280">
        <v>293</v>
      </c>
      <c r="E43" s="280">
        <v>6</v>
      </c>
      <c r="F43" s="280">
        <v>55</v>
      </c>
      <c r="G43" s="280" t="s">
        <v>34</v>
      </c>
      <c r="H43" s="252"/>
      <c r="I43" s="252"/>
      <c r="J43" s="252"/>
      <c r="K43" s="252"/>
      <c r="L43" s="252"/>
    </row>
    <row r="44" spans="1:12" s="28" customFormat="1" ht="15" customHeight="1" x14ac:dyDescent="0.15">
      <c r="A44" s="275">
        <v>27</v>
      </c>
      <c r="B44" s="278" t="s">
        <v>34</v>
      </c>
      <c r="C44" s="279" t="s">
        <v>34</v>
      </c>
      <c r="D44" s="280">
        <v>256</v>
      </c>
      <c r="E44" s="280">
        <v>8</v>
      </c>
      <c r="F44" s="280">
        <v>59</v>
      </c>
      <c r="G44" s="280" t="s">
        <v>34</v>
      </c>
      <c r="H44" s="252"/>
      <c r="I44" s="252"/>
      <c r="J44" s="252"/>
      <c r="K44" s="252"/>
      <c r="L44" s="252"/>
    </row>
    <row r="45" spans="1:12" s="28" customFormat="1" ht="15" customHeight="1" thickBot="1" x14ac:dyDescent="0.2">
      <c r="A45" s="281">
        <v>2</v>
      </c>
      <c r="B45" s="414">
        <v>315</v>
      </c>
      <c r="C45" s="415"/>
      <c r="D45" s="282">
        <v>243</v>
      </c>
      <c r="E45" s="282">
        <v>14</v>
      </c>
      <c r="F45" s="283">
        <v>51</v>
      </c>
      <c r="G45" s="284" t="s">
        <v>34</v>
      </c>
      <c r="H45" s="252"/>
      <c r="I45" s="252"/>
      <c r="J45" s="252"/>
      <c r="K45" s="252"/>
      <c r="L45" s="252"/>
    </row>
    <row r="46" spans="1:12" s="28" customFormat="1" ht="21.6" customHeight="1" x14ac:dyDescent="0.15">
      <c r="A46" s="252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</row>
    <row r="47" spans="1:12" s="28" customFormat="1" ht="15" customHeight="1" thickBot="1" x14ac:dyDescent="0.2">
      <c r="A47" s="285" t="s">
        <v>240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</row>
    <row r="48" spans="1:12" s="37" customFormat="1" ht="27.95" customHeight="1" x14ac:dyDescent="0.15">
      <c r="A48" s="286" t="s">
        <v>36</v>
      </c>
      <c r="B48" s="287" t="s">
        <v>69</v>
      </c>
      <c r="C48" s="287" t="s">
        <v>70</v>
      </c>
      <c r="D48" s="287" t="s">
        <v>71</v>
      </c>
      <c r="E48" s="287" t="s">
        <v>72</v>
      </c>
      <c r="F48" s="288" t="s">
        <v>241</v>
      </c>
      <c r="G48" s="287" t="s">
        <v>73</v>
      </c>
      <c r="H48" s="287" t="s">
        <v>74</v>
      </c>
      <c r="I48" s="287" t="s">
        <v>75</v>
      </c>
      <c r="J48" s="289" t="s">
        <v>225</v>
      </c>
      <c r="K48" s="252"/>
      <c r="L48" s="252"/>
    </row>
    <row r="49" spans="1:12" ht="15" customHeight="1" x14ac:dyDescent="0.15">
      <c r="A49" s="253">
        <v>12</v>
      </c>
      <c r="B49" s="19">
        <v>762</v>
      </c>
      <c r="C49" s="19">
        <v>51</v>
      </c>
      <c r="D49" s="19">
        <v>561</v>
      </c>
      <c r="E49" s="19">
        <v>456</v>
      </c>
      <c r="F49" s="30" t="s">
        <v>213</v>
      </c>
      <c r="G49" s="19">
        <v>1490</v>
      </c>
      <c r="H49" s="19">
        <v>42</v>
      </c>
      <c r="I49" s="19">
        <v>787</v>
      </c>
      <c r="J49" s="19">
        <v>270</v>
      </c>
      <c r="K49" s="249"/>
      <c r="L49" s="249"/>
    </row>
    <row r="50" spans="1:12" ht="15" customHeight="1" x14ac:dyDescent="0.15">
      <c r="A50" s="253">
        <v>17</v>
      </c>
      <c r="B50" s="19">
        <v>645</v>
      </c>
      <c r="C50" s="19">
        <v>78</v>
      </c>
      <c r="D50" s="19">
        <v>464</v>
      </c>
      <c r="E50" s="19">
        <v>418</v>
      </c>
      <c r="F50" s="30">
        <v>4</v>
      </c>
      <c r="G50" s="19">
        <v>1363</v>
      </c>
      <c r="H50" s="19">
        <v>27</v>
      </c>
      <c r="I50" s="19">
        <v>520</v>
      </c>
      <c r="J50" s="19">
        <v>298</v>
      </c>
      <c r="K50" s="249"/>
      <c r="L50" s="249"/>
    </row>
    <row r="51" spans="1:12" ht="15" customHeight="1" x14ac:dyDescent="0.15">
      <c r="A51" s="253">
        <v>22</v>
      </c>
      <c r="B51" s="19">
        <v>589</v>
      </c>
      <c r="C51" s="19">
        <v>66</v>
      </c>
      <c r="D51" s="19">
        <v>357</v>
      </c>
      <c r="E51" s="19">
        <v>349</v>
      </c>
      <c r="F51" s="30" t="s">
        <v>34</v>
      </c>
      <c r="G51" s="19">
        <v>1238</v>
      </c>
      <c r="H51" s="19">
        <v>33</v>
      </c>
      <c r="I51" s="19">
        <v>410</v>
      </c>
      <c r="J51" s="19">
        <v>275</v>
      </c>
      <c r="K51" s="249"/>
      <c r="L51" s="249"/>
    </row>
    <row r="52" spans="1:12" ht="15" customHeight="1" x14ac:dyDescent="0.15">
      <c r="A52" s="253">
        <v>27</v>
      </c>
      <c r="B52" s="19">
        <v>482</v>
      </c>
      <c r="C52" s="19">
        <v>78</v>
      </c>
      <c r="D52" s="19">
        <v>309</v>
      </c>
      <c r="E52" s="19">
        <v>311</v>
      </c>
      <c r="F52" s="30">
        <v>2</v>
      </c>
      <c r="G52" s="19">
        <v>1032</v>
      </c>
      <c r="H52" s="19">
        <v>36</v>
      </c>
      <c r="I52" s="19">
        <v>267</v>
      </c>
      <c r="J52" s="19">
        <v>235</v>
      </c>
      <c r="K52" s="249"/>
      <c r="L52" s="249"/>
    </row>
    <row r="53" spans="1:12" s="25" customFormat="1" ht="15" customHeight="1" thickBot="1" x14ac:dyDescent="0.2">
      <c r="A53" s="265">
        <v>2</v>
      </c>
      <c r="B53" s="260">
        <v>389</v>
      </c>
      <c r="C53" s="260">
        <v>85</v>
      </c>
      <c r="D53" s="260">
        <v>263</v>
      </c>
      <c r="E53" s="260">
        <v>274</v>
      </c>
      <c r="F53" s="270">
        <v>3</v>
      </c>
      <c r="G53" s="260">
        <v>880</v>
      </c>
      <c r="H53" s="260">
        <v>23</v>
      </c>
      <c r="I53" s="260">
        <v>151</v>
      </c>
      <c r="J53" s="260">
        <v>154</v>
      </c>
      <c r="K53" s="290"/>
      <c r="L53" s="290"/>
    </row>
    <row r="54" spans="1:12" x14ac:dyDescent="0.15">
      <c r="A54" s="17"/>
      <c r="B54" s="249"/>
      <c r="C54" s="249"/>
      <c r="D54" s="249"/>
      <c r="E54" s="249"/>
      <c r="F54" s="249"/>
      <c r="G54" s="249"/>
      <c r="H54" s="249"/>
      <c r="I54" s="249"/>
      <c r="J54" s="81" t="s">
        <v>35</v>
      </c>
      <c r="K54" s="249"/>
      <c r="L54" s="249"/>
    </row>
    <row r="55" spans="1:12" x14ac:dyDescent="0.15">
      <c r="J55" s="56"/>
    </row>
  </sheetData>
  <mergeCells count="46">
    <mergeCell ref="J3:J4"/>
    <mergeCell ref="A3:A4"/>
    <mergeCell ref="B3:B4"/>
    <mergeCell ref="C3:C4"/>
    <mergeCell ref="D3:D4"/>
    <mergeCell ref="E3:E4"/>
    <mergeCell ref="K3:K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F3:F4"/>
    <mergeCell ref="G3:G4"/>
    <mergeCell ref="H3:H4"/>
    <mergeCell ref="I3:I4"/>
    <mergeCell ref="A19:A20"/>
    <mergeCell ref="B19:B20"/>
    <mergeCell ref="C19:C20"/>
    <mergeCell ref="D19:D20"/>
    <mergeCell ref="E19:E20"/>
    <mergeCell ref="F19:F20"/>
    <mergeCell ref="H19:H20"/>
    <mergeCell ref="I19:I20"/>
    <mergeCell ref="J19:J20"/>
    <mergeCell ref="K19:K20"/>
    <mergeCell ref="B45:C45"/>
    <mergeCell ref="F29:F30"/>
    <mergeCell ref="G29:G30"/>
    <mergeCell ref="H29:H30"/>
    <mergeCell ref="A39:A40"/>
    <mergeCell ref="D39:D40"/>
    <mergeCell ref="E39:E40"/>
    <mergeCell ref="F39:F40"/>
    <mergeCell ref="G39:G40"/>
    <mergeCell ref="A29:A30"/>
    <mergeCell ref="B29:B30"/>
    <mergeCell ref="C29:C30"/>
    <mergeCell ref="D29:D30"/>
    <mergeCell ref="E29:E30"/>
  </mergeCells>
  <phoneticPr fontId="15"/>
  <hyperlinks>
    <hyperlink ref="M1" location="目次!A1" display="目次"/>
  </hyperlinks>
  <pageMargins left="0.86614173228346458" right="0.86614173228346458" top="0.78740157480314965" bottom="0.78740157480314965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0"/>
  <sheetViews>
    <sheetView showGridLines="0" workbookViewId="0">
      <selection activeCell="L41" sqref="L41"/>
    </sheetView>
  </sheetViews>
  <sheetFormatPr defaultRowHeight="13.5" x14ac:dyDescent="0.15"/>
  <cols>
    <col min="1" max="1" width="8" style="24" customWidth="1"/>
    <col min="2" max="10" width="8.5" style="24" customWidth="1"/>
    <col min="11" max="13" width="9" style="24"/>
    <col min="14" max="14" width="11.25" style="24" bestFit="1" customWidth="1"/>
    <col min="15" max="15" width="9" style="24"/>
    <col min="16" max="16" width="10.25" style="24" bestFit="1" customWidth="1"/>
    <col min="17" max="18" width="11.25" style="24" bestFit="1" customWidth="1"/>
    <col min="19" max="22" width="10.25" style="24" bestFit="1" customWidth="1"/>
    <col min="23" max="16384" width="9" style="24"/>
  </cols>
  <sheetData>
    <row r="1" spans="1:23" ht="15.75" customHeight="1" thickBot="1" x14ac:dyDescent="0.2">
      <c r="A1" s="291" t="s">
        <v>242</v>
      </c>
      <c r="B1" s="292"/>
      <c r="C1" s="292"/>
      <c r="D1" s="292"/>
      <c r="E1" s="292"/>
      <c r="F1" s="292"/>
      <c r="G1" s="292"/>
      <c r="H1" s="292"/>
      <c r="I1" s="292"/>
      <c r="J1" s="270" t="s">
        <v>199</v>
      </c>
      <c r="L1" s="89" t="s">
        <v>470</v>
      </c>
    </row>
    <row r="2" spans="1:23" s="28" customFormat="1" ht="15" customHeight="1" x14ac:dyDescent="0.15">
      <c r="A2" s="428" t="s">
        <v>36</v>
      </c>
      <c r="B2" s="424" t="s">
        <v>243</v>
      </c>
      <c r="C2" s="430" t="s">
        <v>76</v>
      </c>
      <c r="D2" s="430"/>
      <c r="E2" s="430"/>
      <c r="F2" s="430"/>
      <c r="G2" s="430"/>
      <c r="H2" s="430"/>
      <c r="I2" s="430"/>
      <c r="J2" s="432"/>
      <c r="K2" s="27"/>
      <c r="L2" s="27"/>
      <c r="M2" s="27"/>
      <c r="N2" s="27"/>
      <c r="O2" s="27"/>
      <c r="P2" s="27"/>
    </row>
    <row r="3" spans="1:23" s="28" customFormat="1" ht="30" customHeight="1" x14ac:dyDescent="0.15">
      <c r="A3" s="439"/>
      <c r="B3" s="425"/>
      <c r="C3" s="274" t="s">
        <v>77</v>
      </c>
      <c r="D3" s="274" t="s">
        <v>78</v>
      </c>
      <c r="E3" s="274" t="s">
        <v>79</v>
      </c>
      <c r="F3" s="274" t="s">
        <v>80</v>
      </c>
      <c r="G3" s="274" t="s">
        <v>81</v>
      </c>
      <c r="H3" s="274" t="s">
        <v>82</v>
      </c>
      <c r="I3" s="274" t="s">
        <v>83</v>
      </c>
      <c r="J3" s="293" t="s">
        <v>84</v>
      </c>
      <c r="K3" s="27"/>
      <c r="L3" s="27"/>
      <c r="M3" s="27"/>
      <c r="N3" s="27"/>
      <c r="O3" s="27"/>
      <c r="P3" s="27"/>
    </row>
    <row r="4" spans="1:23" ht="15" customHeight="1" x14ac:dyDescent="0.15">
      <c r="A4" s="294">
        <v>12</v>
      </c>
      <c r="B4" s="295">
        <v>3138</v>
      </c>
      <c r="C4" s="295">
        <v>145</v>
      </c>
      <c r="D4" s="295">
        <v>1088</v>
      </c>
      <c r="E4" s="295">
        <v>1353</v>
      </c>
      <c r="F4" s="295">
        <v>387</v>
      </c>
      <c r="G4" s="295">
        <v>93</v>
      </c>
      <c r="H4" s="295">
        <v>35</v>
      </c>
      <c r="I4" s="295">
        <v>15</v>
      </c>
      <c r="J4" s="295">
        <v>22</v>
      </c>
    </row>
    <row r="5" spans="1:23" ht="15" customHeight="1" x14ac:dyDescent="0.15">
      <c r="A5" s="294">
        <v>17</v>
      </c>
      <c r="B5" s="295">
        <v>2812</v>
      </c>
      <c r="C5" s="295">
        <v>138</v>
      </c>
      <c r="D5" s="295">
        <v>978</v>
      </c>
      <c r="E5" s="295">
        <v>1209</v>
      </c>
      <c r="F5" s="295">
        <v>324</v>
      </c>
      <c r="G5" s="295">
        <v>94</v>
      </c>
      <c r="H5" s="440">
        <v>45</v>
      </c>
      <c r="I5" s="441"/>
      <c r="J5" s="295">
        <v>24</v>
      </c>
    </row>
    <row r="6" spans="1:23" ht="15" customHeight="1" x14ac:dyDescent="0.15">
      <c r="A6" s="294">
        <v>22</v>
      </c>
      <c r="B6" s="295">
        <v>2451</v>
      </c>
      <c r="C6" s="295">
        <v>93</v>
      </c>
      <c r="D6" s="295">
        <v>789</v>
      </c>
      <c r="E6" s="295">
        <v>1127</v>
      </c>
      <c r="F6" s="295">
        <v>300</v>
      </c>
      <c r="G6" s="295">
        <v>79</v>
      </c>
      <c r="H6" s="440">
        <v>41</v>
      </c>
      <c r="I6" s="440"/>
      <c r="J6" s="295">
        <v>22</v>
      </c>
    </row>
    <row r="7" spans="1:23" ht="15" customHeight="1" x14ac:dyDescent="0.15">
      <c r="A7" s="294">
        <v>27</v>
      </c>
      <c r="B7" s="295">
        <v>2053</v>
      </c>
      <c r="C7" s="295">
        <v>78</v>
      </c>
      <c r="D7" s="295">
        <v>625</v>
      </c>
      <c r="E7" s="295">
        <v>926</v>
      </c>
      <c r="F7" s="295">
        <v>286</v>
      </c>
      <c r="G7" s="295">
        <v>60</v>
      </c>
      <c r="H7" s="440">
        <v>48</v>
      </c>
      <c r="I7" s="440"/>
      <c r="J7" s="295">
        <v>27</v>
      </c>
    </row>
    <row r="8" spans="1:23" ht="15" customHeight="1" thickBot="1" x14ac:dyDescent="0.2">
      <c r="A8" s="296">
        <v>2</v>
      </c>
      <c r="B8" s="297">
        <v>1752</v>
      </c>
      <c r="C8" s="297">
        <v>171</v>
      </c>
      <c r="D8" s="297">
        <v>518</v>
      </c>
      <c r="E8" s="297">
        <v>726</v>
      </c>
      <c r="F8" s="297">
        <v>196</v>
      </c>
      <c r="G8" s="297">
        <v>63</v>
      </c>
      <c r="H8" s="438">
        <v>39</v>
      </c>
      <c r="I8" s="438"/>
      <c r="J8" s="297">
        <v>39</v>
      </c>
    </row>
    <row r="9" spans="1:23" ht="15" customHeight="1" x14ac:dyDescent="0.15">
      <c r="A9" s="298" t="s">
        <v>244</v>
      </c>
      <c r="B9" s="249"/>
      <c r="C9" s="249"/>
      <c r="D9" s="249"/>
      <c r="E9" s="249"/>
      <c r="F9" s="249"/>
      <c r="G9" s="249"/>
      <c r="H9" s="249"/>
      <c r="I9" s="249"/>
      <c r="J9" s="81" t="s">
        <v>35</v>
      </c>
    </row>
    <row r="10" spans="1:23" ht="15.95" customHeight="1" x14ac:dyDescent="0.15">
      <c r="A10" s="110"/>
    </row>
    <row r="11" spans="1:23" ht="15.95" customHeight="1" x14ac:dyDescent="0.15"/>
    <row r="12" spans="1:23" ht="15.95" customHeight="1" x14ac:dyDescent="0.15"/>
    <row r="13" spans="1:23" ht="15.95" customHeight="1" x14ac:dyDescent="0.15"/>
    <row r="14" spans="1:23" ht="15.95" customHeight="1" x14ac:dyDescent="0.15"/>
    <row r="15" spans="1:23" ht="15.95" customHeight="1" x14ac:dyDescent="0.15"/>
    <row r="16" spans="1:23" ht="15.95" customHeight="1" x14ac:dyDescent="0.15">
      <c r="W16" s="38"/>
    </row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</sheetData>
  <mergeCells count="7">
    <mergeCell ref="H8:I8"/>
    <mergeCell ref="A2:A3"/>
    <mergeCell ref="B2:B3"/>
    <mergeCell ref="C2:J2"/>
    <mergeCell ref="H6:I6"/>
    <mergeCell ref="H7:I7"/>
    <mergeCell ref="H5:I5"/>
  </mergeCells>
  <phoneticPr fontId="15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workbookViewId="0"/>
  </sheetViews>
  <sheetFormatPr defaultRowHeight="13.5" x14ac:dyDescent="0.15"/>
  <cols>
    <col min="1" max="1" width="6.25" style="4" customWidth="1"/>
    <col min="2" max="14" width="5.625" style="4" customWidth="1"/>
    <col min="15" max="16384" width="9" style="4"/>
  </cols>
  <sheetData>
    <row r="1" spans="1:16" ht="15.95" customHeight="1" thickBot="1" x14ac:dyDescent="0.2">
      <c r="A1" s="39" t="s">
        <v>245</v>
      </c>
      <c r="N1" s="20" t="s">
        <v>199</v>
      </c>
      <c r="P1" s="90" t="s">
        <v>470</v>
      </c>
    </row>
    <row r="2" spans="1:16" s="18" customFormat="1" ht="50.1" customHeight="1" x14ac:dyDescent="0.15">
      <c r="A2" s="299" t="s">
        <v>237</v>
      </c>
      <c r="B2" s="300" t="s">
        <v>246</v>
      </c>
      <c r="C2" s="300" t="s">
        <v>247</v>
      </c>
      <c r="D2" s="301" t="s">
        <v>477</v>
      </c>
      <c r="E2" s="300" t="s">
        <v>248</v>
      </c>
      <c r="F2" s="300" t="s">
        <v>249</v>
      </c>
      <c r="G2" s="300" t="s">
        <v>250</v>
      </c>
      <c r="H2" s="300" t="s">
        <v>251</v>
      </c>
      <c r="I2" s="300" t="s">
        <v>252</v>
      </c>
      <c r="J2" s="300" t="s">
        <v>253</v>
      </c>
      <c r="K2" s="300" t="s">
        <v>254</v>
      </c>
      <c r="L2" s="300" t="s">
        <v>255</v>
      </c>
      <c r="M2" s="300" t="s">
        <v>256</v>
      </c>
      <c r="N2" s="302" t="s">
        <v>257</v>
      </c>
    </row>
    <row r="3" spans="1:16" ht="15.95" customHeight="1" x14ac:dyDescent="0.15">
      <c r="A3" s="294">
        <v>12</v>
      </c>
      <c r="B3" s="295">
        <v>3138</v>
      </c>
      <c r="C3" s="295">
        <v>90</v>
      </c>
      <c r="D3" s="305">
        <v>842</v>
      </c>
      <c r="E3" s="295">
        <v>586</v>
      </c>
      <c r="F3" s="295">
        <v>438</v>
      </c>
      <c r="G3" s="295">
        <v>247</v>
      </c>
      <c r="H3" s="295">
        <v>340</v>
      </c>
      <c r="I3" s="295">
        <v>179</v>
      </c>
      <c r="J3" s="295">
        <v>142</v>
      </c>
      <c r="K3" s="295">
        <v>101</v>
      </c>
      <c r="L3" s="295">
        <v>48</v>
      </c>
      <c r="M3" s="295">
        <v>60</v>
      </c>
      <c r="N3" s="295">
        <v>65</v>
      </c>
    </row>
    <row r="4" spans="1:16" ht="15.95" customHeight="1" x14ac:dyDescent="0.15">
      <c r="A4" s="294">
        <v>17</v>
      </c>
      <c r="B4" s="295">
        <v>2812</v>
      </c>
      <c r="C4" s="295">
        <v>287</v>
      </c>
      <c r="D4" s="305">
        <v>645</v>
      </c>
      <c r="E4" s="295">
        <v>437</v>
      </c>
      <c r="F4" s="295">
        <v>465</v>
      </c>
      <c r="G4" s="295">
        <v>235</v>
      </c>
      <c r="H4" s="295">
        <v>265</v>
      </c>
      <c r="I4" s="295">
        <v>159</v>
      </c>
      <c r="J4" s="295">
        <v>116</v>
      </c>
      <c r="K4" s="295">
        <v>76</v>
      </c>
      <c r="L4" s="295">
        <v>42</v>
      </c>
      <c r="M4" s="295">
        <v>39</v>
      </c>
      <c r="N4" s="295">
        <v>46</v>
      </c>
    </row>
    <row r="5" spans="1:16" ht="15.95" customHeight="1" x14ac:dyDescent="0.15">
      <c r="A5" s="294">
        <v>22</v>
      </c>
      <c r="B5" s="303">
        <v>2451</v>
      </c>
      <c r="C5" s="303">
        <v>149</v>
      </c>
      <c r="D5" s="303">
        <v>660</v>
      </c>
      <c r="E5" s="303">
        <v>417</v>
      </c>
      <c r="F5" s="303">
        <v>376</v>
      </c>
      <c r="G5" s="303">
        <v>252</v>
      </c>
      <c r="H5" s="303">
        <v>228</v>
      </c>
      <c r="I5" s="303">
        <v>116</v>
      </c>
      <c r="J5" s="303">
        <v>102</v>
      </c>
      <c r="K5" s="303">
        <v>64</v>
      </c>
      <c r="L5" s="303">
        <v>26</v>
      </c>
      <c r="M5" s="303">
        <v>24</v>
      </c>
      <c r="N5" s="303">
        <v>37</v>
      </c>
    </row>
    <row r="6" spans="1:16" ht="15.95" customHeight="1" x14ac:dyDescent="0.15">
      <c r="A6" s="294">
        <v>27</v>
      </c>
      <c r="B6" s="303">
        <v>2053</v>
      </c>
      <c r="C6" s="303">
        <v>101</v>
      </c>
      <c r="D6" s="303">
        <v>540</v>
      </c>
      <c r="E6" s="303">
        <v>311</v>
      </c>
      <c r="F6" s="303">
        <v>341</v>
      </c>
      <c r="G6" s="303">
        <v>209</v>
      </c>
      <c r="H6" s="303">
        <v>196</v>
      </c>
      <c r="I6" s="303">
        <v>117</v>
      </c>
      <c r="J6" s="303">
        <v>90</v>
      </c>
      <c r="K6" s="303">
        <v>64</v>
      </c>
      <c r="L6" s="303">
        <v>30</v>
      </c>
      <c r="M6" s="303">
        <v>20</v>
      </c>
      <c r="N6" s="303">
        <v>34</v>
      </c>
    </row>
    <row r="7" spans="1:16" ht="15.95" customHeight="1" thickBot="1" x14ac:dyDescent="0.2">
      <c r="A7" s="296">
        <v>2</v>
      </c>
      <c r="B7" s="304">
        <v>1752</v>
      </c>
      <c r="C7" s="304">
        <v>66</v>
      </c>
      <c r="D7" s="304">
        <v>411</v>
      </c>
      <c r="E7" s="304">
        <v>262</v>
      </c>
      <c r="F7" s="442">
        <v>462</v>
      </c>
      <c r="G7" s="442"/>
      <c r="H7" s="304">
        <v>197</v>
      </c>
      <c r="I7" s="442">
        <v>180</v>
      </c>
      <c r="J7" s="442"/>
      <c r="K7" s="442">
        <v>124</v>
      </c>
      <c r="L7" s="442"/>
      <c r="M7" s="442"/>
      <c r="N7" s="304">
        <v>50</v>
      </c>
    </row>
    <row r="8" spans="1:16" x14ac:dyDescent="0.15">
      <c r="N8" s="20" t="s">
        <v>258</v>
      </c>
    </row>
    <row r="9" spans="1:16" x14ac:dyDescent="0.15">
      <c r="A9" s="4" t="s">
        <v>478</v>
      </c>
    </row>
  </sheetData>
  <mergeCells count="3">
    <mergeCell ref="F7:G7"/>
    <mergeCell ref="I7:J7"/>
    <mergeCell ref="K7:M7"/>
  </mergeCells>
  <phoneticPr fontId="15"/>
  <hyperlinks>
    <hyperlink ref="P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C16" sqref="C16"/>
    </sheetView>
  </sheetViews>
  <sheetFormatPr defaultColWidth="9.875" defaultRowHeight="13.5" x14ac:dyDescent="0.15"/>
  <cols>
    <col min="1" max="16384" width="9.875" style="24"/>
  </cols>
  <sheetData>
    <row r="1" spans="1:9" ht="15.95" customHeight="1" thickBot="1" x14ac:dyDescent="0.2">
      <c r="A1" s="248" t="s">
        <v>359</v>
      </c>
      <c r="B1" s="249"/>
      <c r="C1" s="249"/>
      <c r="D1" s="249"/>
      <c r="E1" s="249"/>
      <c r="F1" s="249"/>
      <c r="G1" s="541" t="s">
        <v>360</v>
      </c>
      <c r="I1" s="73" t="s">
        <v>471</v>
      </c>
    </row>
    <row r="2" spans="1:9" ht="15.95" customHeight="1" x14ac:dyDescent="0.15">
      <c r="A2" s="539" t="s">
        <v>85</v>
      </c>
      <c r="B2" s="418" t="s">
        <v>86</v>
      </c>
      <c r="C2" s="418"/>
      <c r="D2" s="418" t="s">
        <v>87</v>
      </c>
      <c r="E2" s="418"/>
      <c r="F2" s="418" t="s">
        <v>88</v>
      </c>
      <c r="G2" s="420"/>
    </row>
    <row r="3" spans="1:9" ht="15.95" customHeight="1" x14ac:dyDescent="0.15">
      <c r="A3" s="429"/>
      <c r="B3" s="379" t="s">
        <v>89</v>
      </c>
      <c r="C3" s="379" t="s">
        <v>90</v>
      </c>
      <c r="D3" s="379" t="s">
        <v>89</v>
      </c>
      <c r="E3" s="379" t="s">
        <v>90</v>
      </c>
      <c r="F3" s="379" t="s">
        <v>89</v>
      </c>
      <c r="G3" s="380" t="s">
        <v>90</v>
      </c>
    </row>
    <row r="4" spans="1:9" ht="15.95" customHeight="1" x14ac:dyDescent="0.15">
      <c r="A4" s="253">
        <v>29</v>
      </c>
      <c r="B4" s="19">
        <v>42</v>
      </c>
      <c r="C4" s="19">
        <v>22343</v>
      </c>
      <c r="D4" s="19">
        <v>229</v>
      </c>
      <c r="E4" s="19">
        <v>129433</v>
      </c>
      <c r="F4" s="19">
        <v>271</v>
      </c>
      <c r="G4" s="19">
        <v>151776</v>
      </c>
    </row>
    <row r="5" spans="1:9" ht="15.95" customHeight="1" x14ac:dyDescent="0.15">
      <c r="A5" s="253">
        <v>30</v>
      </c>
      <c r="B5" s="19">
        <v>53</v>
      </c>
      <c r="C5" s="19">
        <v>23323</v>
      </c>
      <c r="D5" s="19">
        <v>236</v>
      </c>
      <c r="E5" s="19">
        <v>116173</v>
      </c>
      <c r="F5" s="19">
        <v>289</v>
      </c>
      <c r="G5" s="19">
        <v>139496</v>
      </c>
    </row>
    <row r="6" spans="1:9" ht="15.95" customHeight="1" x14ac:dyDescent="0.15">
      <c r="A6" s="253" t="s">
        <v>495</v>
      </c>
      <c r="B6" s="19">
        <v>59</v>
      </c>
      <c r="C6" s="19">
        <v>17672</v>
      </c>
      <c r="D6" s="19">
        <v>259</v>
      </c>
      <c r="E6" s="19">
        <v>76579</v>
      </c>
      <c r="F6" s="19">
        <v>318</v>
      </c>
      <c r="G6" s="19">
        <v>94251</v>
      </c>
    </row>
    <row r="7" spans="1:9" ht="15.95" customHeight="1" x14ac:dyDescent="0.15">
      <c r="A7" s="253">
        <v>2</v>
      </c>
      <c r="B7" s="19">
        <v>56</v>
      </c>
      <c r="C7" s="19">
        <v>43956</v>
      </c>
      <c r="D7" s="19">
        <v>260</v>
      </c>
      <c r="E7" s="19">
        <v>122187</v>
      </c>
      <c r="F7" s="19">
        <v>316</v>
      </c>
      <c r="G7" s="19">
        <v>166143</v>
      </c>
    </row>
    <row r="8" spans="1:9" ht="15.95" customHeight="1" thickBot="1" x14ac:dyDescent="0.2">
      <c r="A8" s="542">
        <v>3</v>
      </c>
      <c r="B8" s="543">
        <v>65</v>
      </c>
      <c r="C8" s="543">
        <v>18916</v>
      </c>
      <c r="D8" s="543">
        <v>250</v>
      </c>
      <c r="E8" s="543">
        <v>134675</v>
      </c>
      <c r="F8" s="543">
        <f>B8+D8</f>
        <v>315</v>
      </c>
      <c r="G8" s="543">
        <f>C8+E8</f>
        <v>153591</v>
      </c>
    </row>
    <row r="9" spans="1:9" ht="15.95" customHeight="1" x14ac:dyDescent="0.15">
      <c r="A9" s="249"/>
      <c r="B9" s="249"/>
      <c r="C9" s="249"/>
      <c r="D9" s="249"/>
      <c r="E9" s="249"/>
      <c r="F9" s="249"/>
      <c r="G9" s="81" t="s">
        <v>361</v>
      </c>
    </row>
  </sheetData>
  <mergeCells count="4">
    <mergeCell ref="A2:A3"/>
    <mergeCell ref="B2:C2"/>
    <mergeCell ref="D2:E2"/>
    <mergeCell ref="F2:G2"/>
  </mergeCells>
  <phoneticPr fontId="22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cellComments="asDisplayed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/>
  </sheetViews>
  <sheetFormatPr defaultRowHeight="13.5" x14ac:dyDescent="0.15"/>
  <cols>
    <col min="1" max="1" width="4.875" style="24" customWidth="1"/>
    <col min="2" max="12" width="7.25" style="24" customWidth="1"/>
    <col min="13" max="16384" width="9" style="24"/>
  </cols>
  <sheetData>
    <row r="1" spans="1:14" ht="15.95" customHeight="1" thickBot="1" x14ac:dyDescent="0.2">
      <c r="A1" s="23" t="s">
        <v>259</v>
      </c>
      <c r="B1" s="23"/>
      <c r="D1" s="23"/>
      <c r="F1" s="23"/>
      <c r="H1" s="23"/>
      <c r="J1" s="23"/>
      <c r="K1" s="23"/>
      <c r="L1" s="26" t="s">
        <v>260</v>
      </c>
      <c r="N1" s="89" t="s">
        <v>470</v>
      </c>
    </row>
    <row r="2" spans="1:14" s="28" customFormat="1" ht="20.25" customHeight="1" x14ac:dyDescent="0.15">
      <c r="A2" s="455" t="s">
        <v>237</v>
      </c>
      <c r="B2" s="457" t="s">
        <v>261</v>
      </c>
      <c r="C2" s="457"/>
      <c r="D2" s="457"/>
      <c r="E2" s="457"/>
      <c r="F2" s="457" t="s">
        <v>262</v>
      </c>
      <c r="G2" s="457" t="s">
        <v>263</v>
      </c>
      <c r="H2" s="457" t="s">
        <v>264</v>
      </c>
      <c r="I2" s="457" t="s">
        <v>265</v>
      </c>
      <c r="J2" s="457" t="s">
        <v>266</v>
      </c>
      <c r="K2" s="447" t="s">
        <v>267</v>
      </c>
      <c r="L2" s="449" t="s">
        <v>268</v>
      </c>
    </row>
    <row r="3" spans="1:14" s="28" customFormat="1" ht="38.25" customHeight="1" x14ac:dyDescent="0.15">
      <c r="A3" s="456"/>
      <c r="B3" s="104" t="s">
        <v>269</v>
      </c>
      <c r="C3" s="104" t="s">
        <v>270</v>
      </c>
      <c r="D3" s="104" t="s">
        <v>271</v>
      </c>
      <c r="E3" s="104" t="s">
        <v>272</v>
      </c>
      <c r="F3" s="458"/>
      <c r="G3" s="458"/>
      <c r="H3" s="458"/>
      <c r="I3" s="458"/>
      <c r="J3" s="458"/>
      <c r="K3" s="448"/>
      <c r="L3" s="450"/>
    </row>
    <row r="4" spans="1:14" ht="15.95" customHeight="1" x14ac:dyDescent="0.15">
      <c r="A4" s="93">
        <v>12</v>
      </c>
      <c r="B4" s="96">
        <v>2694</v>
      </c>
      <c r="C4" s="96">
        <v>825</v>
      </c>
      <c r="D4" s="96">
        <v>1081</v>
      </c>
      <c r="E4" s="96">
        <v>157</v>
      </c>
      <c r="F4" s="96">
        <v>1993</v>
      </c>
      <c r="G4" s="96">
        <v>631</v>
      </c>
      <c r="H4" s="96">
        <v>1664</v>
      </c>
      <c r="I4" s="96">
        <v>1852</v>
      </c>
      <c r="J4" s="96">
        <v>354</v>
      </c>
      <c r="K4" s="96" t="s">
        <v>34</v>
      </c>
      <c r="L4" s="96">
        <v>63</v>
      </c>
    </row>
    <row r="5" spans="1:14" ht="15.95" customHeight="1" thickBot="1" x14ac:dyDescent="0.2">
      <c r="A5" s="113">
        <v>17</v>
      </c>
      <c r="B5" s="97" t="s">
        <v>34</v>
      </c>
      <c r="C5" s="97">
        <v>898</v>
      </c>
      <c r="D5" s="97">
        <v>1074</v>
      </c>
      <c r="E5" s="97">
        <v>124</v>
      </c>
      <c r="F5" s="97">
        <v>1892</v>
      </c>
      <c r="G5" s="97">
        <v>630</v>
      </c>
      <c r="H5" s="97">
        <v>1549</v>
      </c>
      <c r="I5" s="97" t="s">
        <v>34</v>
      </c>
      <c r="J5" s="97">
        <v>224</v>
      </c>
      <c r="K5" s="97">
        <v>204</v>
      </c>
      <c r="L5" s="97" t="s">
        <v>34</v>
      </c>
    </row>
    <row r="6" spans="1:14" ht="15.95" customHeight="1" thickBot="1" x14ac:dyDescent="0.2">
      <c r="A6" s="114"/>
      <c r="B6" s="114"/>
      <c r="C6" s="114"/>
      <c r="D6" s="114"/>
      <c r="E6" s="114"/>
      <c r="F6" s="114"/>
      <c r="G6" s="114"/>
      <c r="H6" s="56"/>
      <c r="I6" s="56"/>
      <c r="J6" s="56"/>
      <c r="K6" s="56"/>
      <c r="L6" s="92"/>
    </row>
    <row r="7" spans="1:14" ht="15.95" customHeight="1" x14ac:dyDescent="0.15">
      <c r="A7" s="451" t="s">
        <v>237</v>
      </c>
      <c r="B7" s="453" t="s">
        <v>273</v>
      </c>
      <c r="C7" s="453"/>
      <c r="D7" s="453" t="s">
        <v>274</v>
      </c>
      <c r="E7" s="453"/>
      <c r="F7" s="453" t="s">
        <v>275</v>
      </c>
      <c r="G7" s="454"/>
      <c r="H7" s="103"/>
      <c r="I7" s="56"/>
      <c r="J7" s="56"/>
      <c r="K7" s="56"/>
      <c r="L7" s="92"/>
    </row>
    <row r="8" spans="1:14" s="41" customFormat="1" ht="15.95" customHeight="1" x14ac:dyDescent="0.15">
      <c r="A8" s="452"/>
      <c r="B8" s="115" t="s">
        <v>276</v>
      </c>
      <c r="C8" s="115" t="s">
        <v>277</v>
      </c>
      <c r="D8" s="115" t="s">
        <v>276</v>
      </c>
      <c r="E8" s="115" t="s">
        <v>278</v>
      </c>
      <c r="F8" s="115" t="s">
        <v>276</v>
      </c>
      <c r="G8" s="116" t="s">
        <v>278</v>
      </c>
      <c r="H8" s="103"/>
      <c r="I8" s="56"/>
      <c r="J8" s="56"/>
      <c r="K8" s="56"/>
      <c r="L8" s="92"/>
    </row>
    <row r="9" spans="1:14" s="41" customFormat="1" ht="15.95" customHeight="1" x14ac:dyDescent="0.15">
      <c r="A9" s="117">
        <v>22</v>
      </c>
      <c r="B9" s="118">
        <v>1221</v>
      </c>
      <c r="C9" s="118">
        <v>1254</v>
      </c>
      <c r="D9" s="118">
        <v>1715</v>
      </c>
      <c r="E9" s="118">
        <v>1860</v>
      </c>
      <c r="F9" s="118">
        <v>240</v>
      </c>
      <c r="G9" s="118">
        <v>261</v>
      </c>
      <c r="H9" s="103"/>
      <c r="I9" s="56"/>
      <c r="J9" s="56"/>
      <c r="K9" s="56"/>
      <c r="L9" s="92"/>
    </row>
    <row r="10" spans="1:14" s="25" customFormat="1" ht="14.25" thickBot="1" x14ac:dyDescent="0.2">
      <c r="A10" s="119">
        <v>27</v>
      </c>
      <c r="B10" s="101">
        <v>926</v>
      </c>
      <c r="C10" s="101">
        <v>951</v>
      </c>
      <c r="D10" s="101">
        <v>1391</v>
      </c>
      <c r="E10" s="101">
        <v>1512</v>
      </c>
      <c r="F10" s="101">
        <v>177</v>
      </c>
      <c r="G10" s="101">
        <v>191</v>
      </c>
    </row>
    <row r="11" spans="1:14" x14ac:dyDescent="0.15">
      <c r="L11" s="92" t="s">
        <v>258</v>
      </c>
    </row>
    <row r="12" spans="1:14" x14ac:dyDescent="0.15">
      <c r="A12" s="249" t="s">
        <v>479</v>
      </c>
      <c r="C12" s="36"/>
    </row>
  </sheetData>
  <mergeCells count="13">
    <mergeCell ref="K2:K3"/>
    <mergeCell ref="L2:L3"/>
    <mergeCell ref="A7:A8"/>
    <mergeCell ref="B7:C7"/>
    <mergeCell ref="D7:E7"/>
    <mergeCell ref="F7:G7"/>
    <mergeCell ref="A2:A3"/>
    <mergeCell ref="B2:E2"/>
    <mergeCell ref="F2:F3"/>
    <mergeCell ref="G2:G3"/>
    <mergeCell ref="H2:H3"/>
    <mergeCell ref="I2:I3"/>
    <mergeCell ref="J2:J3"/>
  </mergeCells>
  <phoneticPr fontId="15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4"/>
  <sheetViews>
    <sheetView showGridLines="0" zoomScaleNormal="100" workbookViewId="0">
      <selection activeCell="A24" sqref="A24"/>
    </sheetView>
  </sheetViews>
  <sheetFormatPr defaultRowHeight="13.5" x14ac:dyDescent="0.15"/>
  <cols>
    <col min="1" max="1" width="15" style="76" customWidth="1"/>
    <col min="2" max="2" width="11.5" style="76" customWidth="1"/>
    <col min="3" max="8" width="10.625" style="76" customWidth="1"/>
    <col min="9" max="1025" width="9" style="76"/>
    <col min="1026" max="16384" width="9" style="53"/>
  </cols>
  <sheetData>
    <row r="1" spans="1:1024" ht="15.95" customHeight="1" thickBot="1" x14ac:dyDescent="0.2">
      <c r="A1" s="248" t="s">
        <v>362</v>
      </c>
      <c r="B1" s="290"/>
      <c r="C1" s="249"/>
      <c r="D1" s="249"/>
      <c r="E1" s="249"/>
      <c r="F1" s="81"/>
      <c r="G1" s="348"/>
      <c r="H1" s="81" t="s">
        <v>498</v>
      </c>
      <c r="I1" s="75"/>
      <c r="J1" s="73" t="s">
        <v>471</v>
      </c>
      <c r="K1" s="75"/>
      <c r="L1" s="53"/>
      <c r="M1" s="75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  <c r="IV1" s="53"/>
      <c r="IW1" s="53"/>
      <c r="IX1" s="53"/>
      <c r="IY1" s="53"/>
      <c r="IZ1" s="53"/>
      <c r="JA1" s="53"/>
      <c r="JB1" s="53"/>
      <c r="JC1" s="53"/>
      <c r="JD1" s="53"/>
      <c r="JE1" s="53"/>
      <c r="JF1" s="53"/>
      <c r="JG1" s="53"/>
      <c r="JH1" s="53"/>
      <c r="JI1" s="53"/>
      <c r="JJ1" s="53"/>
      <c r="JK1" s="53"/>
      <c r="JL1" s="53"/>
      <c r="JM1" s="53"/>
      <c r="JN1" s="53"/>
      <c r="JO1" s="53"/>
      <c r="JP1" s="53"/>
      <c r="JQ1" s="53"/>
      <c r="JR1" s="53"/>
      <c r="JS1" s="53"/>
      <c r="JT1" s="53"/>
      <c r="JU1" s="53"/>
      <c r="JV1" s="53"/>
      <c r="JW1" s="53"/>
      <c r="JX1" s="53"/>
      <c r="JY1" s="53"/>
      <c r="JZ1" s="53"/>
      <c r="KA1" s="53"/>
      <c r="KB1" s="53"/>
      <c r="KC1" s="53"/>
      <c r="KD1" s="53"/>
      <c r="KE1" s="53"/>
      <c r="KF1" s="53"/>
      <c r="KG1" s="53"/>
      <c r="KH1" s="53"/>
      <c r="KI1" s="53"/>
      <c r="KJ1" s="53"/>
      <c r="KK1" s="53"/>
      <c r="KL1" s="53"/>
      <c r="KM1" s="53"/>
      <c r="KN1" s="53"/>
      <c r="KO1" s="53"/>
      <c r="KP1" s="53"/>
      <c r="KQ1" s="53"/>
      <c r="KR1" s="53"/>
      <c r="KS1" s="53"/>
      <c r="KT1" s="53"/>
      <c r="KU1" s="53"/>
      <c r="KV1" s="53"/>
      <c r="KW1" s="53"/>
      <c r="KX1" s="53"/>
      <c r="KY1" s="53"/>
      <c r="KZ1" s="53"/>
      <c r="LA1" s="53"/>
      <c r="LB1" s="53"/>
      <c r="LC1" s="53"/>
      <c r="LD1" s="53"/>
      <c r="LE1" s="53"/>
      <c r="LF1" s="53"/>
      <c r="LG1" s="53"/>
      <c r="LH1" s="53"/>
      <c r="LI1" s="53"/>
      <c r="LJ1" s="53"/>
      <c r="LK1" s="53"/>
      <c r="LL1" s="53"/>
      <c r="LM1" s="53"/>
      <c r="LN1" s="53"/>
      <c r="LO1" s="53"/>
      <c r="LP1" s="53"/>
      <c r="LQ1" s="53"/>
      <c r="LR1" s="53"/>
      <c r="LS1" s="53"/>
      <c r="LT1" s="53"/>
      <c r="LU1" s="53"/>
      <c r="LV1" s="53"/>
      <c r="LW1" s="53"/>
      <c r="LX1" s="53"/>
      <c r="LY1" s="53"/>
      <c r="LZ1" s="53"/>
      <c r="MA1" s="53"/>
      <c r="MB1" s="53"/>
      <c r="MC1" s="53"/>
      <c r="MD1" s="53"/>
      <c r="ME1" s="53"/>
      <c r="MF1" s="53"/>
      <c r="MG1" s="53"/>
      <c r="MH1" s="53"/>
      <c r="MI1" s="53"/>
      <c r="MJ1" s="53"/>
      <c r="MK1" s="53"/>
      <c r="ML1" s="53"/>
      <c r="MM1" s="53"/>
      <c r="MN1" s="53"/>
      <c r="MO1" s="53"/>
      <c r="MP1" s="53"/>
      <c r="MQ1" s="53"/>
      <c r="MR1" s="53"/>
      <c r="MS1" s="53"/>
      <c r="MT1" s="53"/>
      <c r="MU1" s="53"/>
      <c r="MV1" s="53"/>
      <c r="MW1" s="53"/>
      <c r="MX1" s="53"/>
      <c r="MY1" s="53"/>
      <c r="MZ1" s="53"/>
      <c r="NA1" s="53"/>
      <c r="NB1" s="53"/>
      <c r="NC1" s="53"/>
      <c r="ND1" s="53"/>
      <c r="NE1" s="53"/>
      <c r="NF1" s="53"/>
      <c r="NG1" s="53"/>
      <c r="NH1" s="53"/>
      <c r="NI1" s="53"/>
      <c r="NJ1" s="53"/>
      <c r="NK1" s="53"/>
      <c r="NL1" s="53"/>
      <c r="NM1" s="53"/>
      <c r="NN1" s="53"/>
      <c r="NO1" s="53"/>
      <c r="NP1" s="53"/>
      <c r="NQ1" s="53"/>
      <c r="NR1" s="53"/>
      <c r="NS1" s="53"/>
      <c r="NT1" s="53"/>
      <c r="NU1" s="53"/>
      <c r="NV1" s="53"/>
      <c r="NW1" s="53"/>
      <c r="NX1" s="53"/>
      <c r="NY1" s="53"/>
      <c r="NZ1" s="53"/>
      <c r="OA1" s="53"/>
      <c r="OB1" s="53"/>
      <c r="OC1" s="53"/>
      <c r="OD1" s="53"/>
      <c r="OE1" s="53"/>
      <c r="OF1" s="53"/>
      <c r="OG1" s="53"/>
      <c r="OH1" s="53"/>
      <c r="OI1" s="53"/>
      <c r="OJ1" s="53"/>
      <c r="OK1" s="53"/>
      <c r="OL1" s="53"/>
      <c r="OM1" s="53"/>
      <c r="ON1" s="53"/>
      <c r="OO1" s="53"/>
      <c r="OP1" s="53"/>
      <c r="OQ1" s="53"/>
      <c r="OR1" s="53"/>
      <c r="OS1" s="53"/>
      <c r="OT1" s="53"/>
      <c r="OU1" s="53"/>
      <c r="OV1" s="53"/>
      <c r="OW1" s="53"/>
      <c r="OX1" s="53"/>
      <c r="OY1" s="53"/>
      <c r="OZ1" s="53"/>
      <c r="PA1" s="53"/>
      <c r="PB1" s="53"/>
      <c r="PC1" s="53"/>
      <c r="PD1" s="53"/>
      <c r="PE1" s="53"/>
      <c r="PF1" s="53"/>
      <c r="PG1" s="53"/>
      <c r="PH1" s="53"/>
      <c r="PI1" s="53"/>
      <c r="PJ1" s="53"/>
      <c r="PK1" s="53"/>
      <c r="PL1" s="53"/>
      <c r="PM1" s="53"/>
      <c r="PN1" s="53"/>
      <c r="PO1" s="53"/>
      <c r="PP1" s="53"/>
      <c r="PQ1" s="53"/>
      <c r="PR1" s="53"/>
      <c r="PS1" s="53"/>
      <c r="PT1" s="53"/>
      <c r="PU1" s="53"/>
      <c r="PV1" s="53"/>
      <c r="PW1" s="53"/>
      <c r="PX1" s="53"/>
      <c r="PY1" s="53"/>
      <c r="PZ1" s="53"/>
      <c r="QA1" s="53"/>
      <c r="QB1" s="53"/>
      <c r="QC1" s="53"/>
      <c r="QD1" s="53"/>
      <c r="QE1" s="53"/>
      <c r="QF1" s="53"/>
      <c r="QG1" s="53"/>
      <c r="QH1" s="53"/>
      <c r="QI1" s="53"/>
      <c r="QJ1" s="53"/>
      <c r="QK1" s="53"/>
      <c r="QL1" s="53"/>
      <c r="QM1" s="53"/>
      <c r="QN1" s="53"/>
      <c r="QO1" s="53"/>
      <c r="QP1" s="53"/>
      <c r="QQ1" s="53"/>
      <c r="QR1" s="53"/>
      <c r="QS1" s="53"/>
      <c r="QT1" s="53"/>
      <c r="QU1" s="53"/>
      <c r="QV1" s="53"/>
      <c r="QW1" s="53"/>
      <c r="QX1" s="53"/>
      <c r="QY1" s="53"/>
      <c r="QZ1" s="53"/>
      <c r="RA1" s="53"/>
      <c r="RB1" s="53"/>
      <c r="RC1" s="53"/>
      <c r="RD1" s="53"/>
      <c r="RE1" s="53"/>
      <c r="RF1" s="53"/>
      <c r="RG1" s="53"/>
      <c r="RH1" s="53"/>
      <c r="RI1" s="53"/>
      <c r="RJ1" s="53"/>
      <c r="RK1" s="53"/>
      <c r="RL1" s="53"/>
      <c r="RM1" s="53"/>
      <c r="RN1" s="53"/>
      <c r="RO1" s="53"/>
      <c r="RP1" s="53"/>
      <c r="RQ1" s="53"/>
      <c r="RR1" s="53"/>
      <c r="RS1" s="53"/>
      <c r="RT1" s="53"/>
      <c r="RU1" s="53"/>
      <c r="RV1" s="53"/>
      <c r="RW1" s="53"/>
      <c r="RX1" s="53"/>
      <c r="RY1" s="53"/>
      <c r="RZ1" s="53"/>
      <c r="SA1" s="53"/>
      <c r="SB1" s="53"/>
      <c r="SC1" s="53"/>
      <c r="SD1" s="53"/>
      <c r="SE1" s="53"/>
      <c r="SF1" s="53"/>
      <c r="SG1" s="53"/>
      <c r="SH1" s="53"/>
      <c r="SI1" s="53"/>
      <c r="SJ1" s="53"/>
      <c r="SK1" s="53"/>
      <c r="SL1" s="53"/>
      <c r="SM1" s="53"/>
      <c r="SN1" s="53"/>
      <c r="SO1" s="53"/>
      <c r="SP1" s="53"/>
      <c r="SQ1" s="53"/>
      <c r="SR1" s="53"/>
      <c r="SS1" s="53"/>
      <c r="ST1" s="53"/>
      <c r="SU1" s="53"/>
      <c r="SV1" s="53"/>
      <c r="SW1" s="53"/>
      <c r="SX1" s="53"/>
      <c r="SY1" s="53"/>
      <c r="SZ1" s="53"/>
      <c r="TA1" s="53"/>
      <c r="TB1" s="53"/>
      <c r="TC1" s="53"/>
      <c r="TD1" s="53"/>
      <c r="TE1" s="53"/>
      <c r="TF1" s="53"/>
      <c r="TG1" s="53"/>
      <c r="TH1" s="53"/>
      <c r="TI1" s="53"/>
      <c r="TJ1" s="53"/>
      <c r="TK1" s="53"/>
      <c r="TL1" s="53"/>
      <c r="TM1" s="53"/>
      <c r="TN1" s="53"/>
      <c r="TO1" s="53"/>
      <c r="TP1" s="53"/>
      <c r="TQ1" s="53"/>
      <c r="TR1" s="53"/>
      <c r="TS1" s="53"/>
      <c r="TT1" s="53"/>
      <c r="TU1" s="53"/>
      <c r="TV1" s="53"/>
      <c r="TW1" s="53"/>
      <c r="TX1" s="53"/>
      <c r="TY1" s="53"/>
      <c r="TZ1" s="53"/>
      <c r="UA1" s="53"/>
      <c r="UB1" s="53"/>
      <c r="UC1" s="53"/>
      <c r="UD1" s="53"/>
      <c r="UE1" s="53"/>
      <c r="UF1" s="53"/>
      <c r="UG1" s="53"/>
      <c r="UH1" s="53"/>
      <c r="UI1" s="53"/>
      <c r="UJ1" s="53"/>
      <c r="UK1" s="53"/>
      <c r="UL1" s="53"/>
      <c r="UM1" s="53"/>
      <c r="UN1" s="53"/>
      <c r="UO1" s="53"/>
      <c r="UP1" s="53"/>
      <c r="UQ1" s="53"/>
      <c r="UR1" s="53"/>
      <c r="US1" s="53"/>
      <c r="UT1" s="53"/>
      <c r="UU1" s="53"/>
      <c r="UV1" s="53"/>
      <c r="UW1" s="53"/>
      <c r="UX1" s="53"/>
      <c r="UY1" s="53"/>
      <c r="UZ1" s="53"/>
      <c r="VA1" s="53"/>
      <c r="VB1" s="53"/>
      <c r="VC1" s="53"/>
      <c r="VD1" s="53"/>
      <c r="VE1" s="53"/>
      <c r="VF1" s="53"/>
      <c r="VG1" s="53"/>
      <c r="VH1" s="53"/>
      <c r="VI1" s="53"/>
      <c r="VJ1" s="53"/>
      <c r="VK1" s="53"/>
      <c r="VL1" s="53"/>
      <c r="VM1" s="53"/>
      <c r="VN1" s="53"/>
      <c r="VO1" s="53"/>
      <c r="VP1" s="53"/>
      <c r="VQ1" s="53"/>
      <c r="VR1" s="53"/>
      <c r="VS1" s="53"/>
      <c r="VT1" s="53"/>
      <c r="VU1" s="53"/>
      <c r="VV1" s="53"/>
      <c r="VW1" s="53"/>
      <c r="VX1" s="53"/>
      <c r="VY1" s="53"/>
      <c r="VZ1" s="53"/>
      <c r="WA1" s="53"/>
      <c r="WB1" s="53"/>
      <c r="WC1" s="53"/>
      <c r="WD1" s="53"/>
      <c r="WE1" s="53"/>
      <c r="WF1" s="53"/>
      <c r="WG1" s="53"/>
      <c r="WH1" s="53"/>
      <c r="WI1" s="53"/>
      <c r="WJ1" s="53"/>
      <c r="WK1" s="53"/>
      <c r="WL1" s="53"/>
      <c r="WM1" s="53"/>
      <c r="WN1" s="53"/>
      <c r="WO1" s="53"/>
      <c r="WP1" s="53"/>
      <c r="WQ1" s="53"/>
      <c r="WR1" s="53"/>
      <c r="WS1" s="53"/>
      <c r="WT1" s="53"/>
      <c r="WU1" s="53"/>
      <c r="WV1" s="53"/>
      <c r="WW1" s="53"/>
      <c r="WX1" s="53"/>
      <c r="WY1" s="53"/>
      <c r="WZ1" s="53"/>
      <c r="XA1" s="53"/>
      <c r="XB1" s="53"/>
      <c r="XC1" s="53"/>
      <c r="XD1" s="53"/>
      <c r="XE1" s="53"/>
      <c r="XF1" s="53"/>
      <c r="XG1" s="53"/>
      <c r="XH1" s="53"/>
      <c r="XI1" s="53"/>
      <c r="XJ1" s="53"/>
      <c r="XK1" s="53"/>
      <c r="XL1" s="53"/>
      <c r="XM1" s="53"/>
      <c r="XN1" s="53"/>
      <c r="XO1" s="53"/>
      <c r="XP1" s="53"/>
      <c r="XQ1" s="53"/>
      <c r="XR1" s="53"/>
      <c r="XS1" s="53"/>
      <c r="XT1" s="53"/>
      <c r="XU1" s="53"/>
      <c r="XV1" s="53"/>
      <c r="XW1" s="53"/>
      <c r="XX1" s="53"/>
      <c r="XY1" s="53"/>
      <c r="XZ1" s="53"/>
      <c r="YA1" s="53"/>
      <c r="YB1" s="53"/>
      <c r="YC1" s="53"/>
      <c r="YD1" s="53"/>
      <c r="YE1" s="53"/>
      <c r="YF1" s="53"/>
      <c r="YG1" s="53"/>
      <c r="YH1" s="53"/>
      <c r="YI1" s="53"/>
      <c r="YJ1" s="53"/>
      <c r="YK1" s="53"/>
      <c r="YL1" s="53"/>
      <c r="YM1" s="53"/>
      <c r="YN1" s="53"/>
      <c r="YO1" s="53"/>
      <c r="YP1" s="53"/>
      <c r="YQ1" s="53"/>
      <c r="YR1" s="53"/>
      <c r="YS1" s="53"/>
      <c r="YT1" s="53"/>
      <c r="YU1" s="53"/>
      <c r="YV1" s="53"/>
      <c r="YW1" s="53"/>
      <c r="YX1" s="53"/>
      <c r="YY1" s="53"/>
      <c r="YZ1" s="53"/>
      <c r="ZA1" s="53"/>
      <c r="ZB1" s="53"/>
      <c r="ZC1" s="53"/>
      <c r="ZD1" s="53"/>
      <c r="ZE1" s="53"/>
      <c r="ZF1" s="53"/>
      <c r="ZG1" s="53"/>
      <c r="ZH1" s="53"/>
      <c r="ZI1" s="53"/>
      <c r="ZJ1" s="53"/>
      <c r="ZK1" s="53"/>
      <c r="ZL1" s="53"/>
      <c r="ZM1" s="53"/>
      <c r="ZN1" s="53"/>
      <c r="ZO1" s="53"/>
      <c r="ZP1" s="53"/>
      <c r="ZQ1" s="53"/>
      <c r="ZR1" s="53"/>
      <c r="ZS1" s="53"/>
      <c r="ZT1" s="53"/>
      <c r="ZU1" s="53"/>
      <c r="ZV1" s="53"/>
      <c r="ZW1" s="53"/>
      <c r="ZX1" s="53"/>
      <c r="ZY1" s="53"/>
      <c r="ZZ1" s="53"/>
      <c r="AAA1" s="53"/>
      <c r="AAB1" s="53"/>
      <c r="AAC1" s="53"/>
      <c r="AAD1" s="53"/>
      <c r="AAE1" s="53"/>
      <c r="AAF1" s="53"/>
      <c r="AAG1" s="53"/>
      <c r="AAH1" s="53"/>
      <c r="AAI1" s="53"/>
      <c r="AAJ1" s="53"/>
      <c r="AAK1" s="53"/>
      <c r="AAL1" s="53"/>
      <c r="AAM1" s="53"/>
      <c r="AAN1" s="53"/>
      <c r="AAO1" s="53"/>
      <c r="AAP1" s="53"/>
      <c r="AAQ1" s="53"/>
      <c r="AAR1" s="53"/>
      <c r="AAS1" s="53"/>
      <c r="AAT1" s="53"/>
      <c r="AAU1" s="53"/>
      <c r="AAV1" s="53"/>
      <c r="AAW1" s="53"/>
      <c r="AAX1" s="53"/>
      <c r="AAY1" s="53"/>
      <c r="AAZ1" s="53"/>
      <c r="ABA1" s="53"/>
      <c r="ABB1" s="53"/>
      <c r="ABC1" s="53"/>
      <c r="ABD1" s="53"/>
      <c r="ABE1" s="53"/>
      <c r="ABF1" s="53"/>
      <c r="ABG1" s="53"/>
      <c r="ABH1" s="53"/>
      <c r="ABI1" s="53"/>
      <c r="ABJ1" s="53"/>
      <c r="ABK1" s="53"/>
      <c r="ABL1" s="53"/>
      <c r="ABM1" s="53"/>
      <c r="ABN1" s="53"/>
      <c r="ABO1" s="53"/>
      <c r="ABP1" s="53"/>
      <c r="ABQ1" s="53"/>
      <c r="ABR1" s="53"/>
      <c r="ABS1" s="53"/>
      <c r="ABT1" s="53"/>
      <c r="ABU1" s="53"/>
      <c r="ABV1" s="53"/>
      <c r="ABW1" s="53"/>
      <c r="ABX1" s="53"/>
      <c r="ABY1" s="53"/>
      <c r="ABZ1" s="53"/>
      <c r="ACA1" s="53"/>
      <c r="ACB1" s="53"/>
      <c r="ACC1" s="53"/>
      <c r="ACD1" s="53"/>
      <c r="ACE1" s="53"/>
      <c r="ACF1" s="53"/>
      <c r="ACG1" s="53"/>
      <c r="ACH1" s="53"/>
      <c r="ACI1" s="53"/>
      <c r="ACJ1" s="53"/>
      <c r="ACK1" s="53"/>
      <c r="ACL1" s="53"/>
      <c r="ACM1" s="53"/>
      <c r="ACN1" s="53"/>
      <c r="ACO1" s="53"/>
      <c r="ACP1" s="53"/>
      <c r="ACQ1" s="53"/>
      <c r="ACR1" s="53"/>
      <c r="ACS1" s="53"/>
      <c r="ACT1" s="53"/>
      <c r="ACU1" s="53"/>
      <c r="ACV1" s="53"/>
      <c r="ACW1" s="53"/>
      <c r="ACX1" s="53"/>
      <c r="ACY1" s="53"/>
      <c r="ACZ1" s="53"/>
      <c r="ADA1" s="53"/>
      <c r="ADB1" s="53"/>
      <c r="ADC1" s="53"/>
      <c r="ADD1" s="53"/>
      <c r="ADE1" s="53"/>
      <c r="ADF1" s="53"/>
      <c r="ADG1" s="53"/>
      <c r="ADH1" s="53"/>
      <c r="ADI1" s="53"/>
      <c r="ADJ1" s="53"/>
      <c r="ADK1" s="53"/>
      <c r="ADL1" s="53"/>
      <c r="ADM1" s="53"/>
      <c r="ADN1" s="53"/>
      <c r="ADO1" s="53"/>
      <c r="ADP1" s="53"/>
      <c r="ADQ1" s="53"/>
      <c r="ADR1" s="53"/>
      <c r="ADS1" s="53"/>
      <c r="ADT1" s="53"/>
      <c r="ADU1" s="53"/>
      <c r="ADV1" s="53"/>
      <c r="ADW1" s="53"/>
      <c r="ADX1" s="53"/>
      <c r="ADY1" s="53"/>
      <c r="ADZ1" s="53"/>
      <c r="AEA1" s="53"/>
      <c r="AEB1" s="53"/>
      <c r="AEC1" s="53"/>
      <c r="AED1" s="53"/>
      <c r="AEE1" s="53"/>
      <c r="AEF1" s="53"/>
      <c r="AEG1" s="53"/>
      <c r="AEH1" s="53"/>
      <c r="AEI1" s="53"/>
      <c r="AEJ1" s="53"/>
      <c r="AEK1" s="53"/>
      <c r="AEL1" s="53"/>
      <c r="AEM1" s="53"/>
      <c r="AEN1" s="53"/>
      <c r="AEO1" s="53"/>
      <c r="AEP1" s="53"/>
      <c r="AEQ1" s="53"/>
      <c r="AER1" s="53"/>
      <c r="AES1" s="53"/>
      <c r="AET1" s="53"/>
      <c r="AEU1" s="53"/>
      <c r="AEV1" s="53"/>
      <c r="AEW1" s="53"/>
      <c r="AEX1" s="53"/>
      <c r="AEY1" s="53"/>
      <c r="AEZ1" s="53"/>
      <c r="AFA1" s="53"/>
      <c r="AFB1" s="53"/>
      <c r="AFC1" s="53"/>
      <c r="AFD1" s="53"/>
      <c r="AFE1" s="53"/>
      <c r="AFF1" s="53"/>
      <c r="AFG1" s="53"/>
      <c r="AFH1" s="53"/>
      <c r="AFI1" s="53"/>
      <c r="AFJ1" s="53"/>
      <c r="AFK1" s="53"/>
      <c r="AFL1" s="53"/>
      <c r="AFM1" s="53"/>
      <c r="AFN1" s="53"/>
      <c r="AFO1" s="53"/>
      <c r="AFP1" s="53"/>
      <c r="AFQ1" s="53"/>
      <c r="AFR1" s="53"/>
      <c r="AFS1" s="53"/>
      <c r="AFT1" s="53"/>
      <c r="AFU1" s="53"/>
      <c r="AFV1" s="53"/>
      <c r="AFW1" s="53"/>
      <c r="AFX1" s="53"/>
      <c r="AFY1" s="53"/>
      <c r="AFZ1" s="53"/>
      <c r="AGA1" s="53"/>
      <c r="AGB1" s="53"/>
      <c r="AGC1" s="53"/>
      <c r="AGD1" s="53"/>
      <c r="AGE1" s="53"/>
      <c r="AGF1" s="53"/>
      <c r="AGG1" s="53"/>
      <c r="AGH1" s="53"/>
      <c r="AGI1" s="53"/>
      <c r="AGJ1" s="53"/>
      <c r="AGK1" s="53"/>
      <c r="AGL1" s="53"/>
      <c r="AGM1" s="53"/>
      <c r="AGN1" s="53"/>
      <c r="AGO1" s="53"/>
      <c r="AGP1" s="53"/>
      <c r="AGQ1" s="53"/>
      <c r="AGR1" s="53"/>
      <c r="AGS1" s="53"/>
      <c r="AGT1" s="53"/>
      <c r="AGU1" s="53"/>
      <c r="AGV1" s="53"/>
      <c r="AGW1" s="53"/>
      <c r="AGX1" s="53"/>
      <c r="AGY1" s="53"/>
      <c r="AGZ1" s="53"/>
      <c r="AHA1" s="53"/>
      <c r="AHB1" s="53"/>
      <c r="AHC1" s="53"/>
      <c r="AHD1" s="53"/>
      <c r="AHE1" s="53"/>
      <c r="AHF1" s="53"/>
      <c r="AHG1" s="53"/>
      <c r="AHH1" s="53"/>
      <c r="AHI1" s="53"/>
      <c r="AHJ1" s="53"/>
      <c r="AHK1" s="53"/>
      <c r="AHL1" s="53"/>
      <c r="AHM1" s="53"/>
      <c r="AHN1" s="53"/>
      <c r="AHO1" s="53"/>
      <c r="AHP1" s="53"/>
      <c r="AHQ1" s="53"/>
      <c r="AHR1" s="53"/>
      <c r="AHS1" s="53"/>
      <c r="AHT1" s="53"/>
      <c r="AHU1" s="53"/>
      <c r="AHV1" s="53"/>
      <c r="AHW1" s="53"/>
      <c r="AHX1" s="53"/>
      <c r="AHY1" s="53"/>
      <c r="AHZ1" s="53"/>
      <c r="AIA1" s="53"/>
      <c r="AIB1" s="53"/>
      <c r="AIC1" s="53"/>
      <c r="AID1" s="53"/>
      <c r="AIE1" s="53"/>
      <c r="AIF1" s="53"/>
      <c r="AIG1" s="53"/>
      <c r="AIH1" s="53"/>
      <c r="AII1" s="53"/>
      <c r="AIJ1" s="53"/>
      <c r="AIK1" s="53"/>
      <c r="AIL1" s="53"/>
      <c r="AIM1" s="53"/>
      <c r="AIN1" s="53"/>
      <c r="AIO1" s="53"/>
      <c r="AIP1" s="53"/>
      <c r="AIQ1" s="53"/>
      <c r="AIR1" s="53"/>
      <c r="AIS1" s="53"/>
      <c r="AIT1" s="53"/>
      <c r="AIU1" s="53"/>
      <c r="AIV1" s="53"/>
      <c r="AIW1" s="53"/>
      <c r="AIX1" s="53"/>
      <c r="AIY1" s="53"/>
      <c r="AIZ1" s="53"/>
      <c r="AJA1" s="53"/>
      <c r="AJB1" s="53"/>
      <c r="AJC1" s="53"/>
      <c r="AJD1" s="53"/>
      <c r="AJE1" s="53"/>
      <c r="AJF1" s="53"/>
      <c r="AJG1" s="53"/>
      <c r="AJH1" s="53"/>
      <c r="AJI1" s="53"/>
      <c r="AJJ1" s="53"/>
      <c r="AJK1" s="53"/>
      <c r="AJL1" s="53"/>
      <c r="AJM1" s="53"/>
      <c r="AJN1" s="53"/>
      <c r="AJO1" s="53"/>
      <c r="AJP1" s="53"/>
      <c r="AJQ1" s="53"/>
      <c r="AJR1" s="53"/>
      <c r="AJS1" s="53"/>
      <c r="AJT1" s="53"/>
      <c r="AJU1" s="53"/>
      <c r="AJV1" s="53"/>
      <c r="AJW1" s="53"/>
      <c r="AJX1" s="53"/>
      <c r="AJY1" s="53"/>
      <c r="AJZ1" s="53"/>
      <c r="AKA1" s="53"/>
      <c r="AKB1" s="53"/>
      <c r="AKC1" s="53"/>
      <c r="AKD1" s="53"/>
      <c r="AKE1" s="53"/>
      <c r="AKF1" s="53"/>
      <c r="AKG1" s="53"/>
      <c r="AKH1" s="53"/>
      <c r="AKI1" s="53"/>
      <c r="AKJ1" s="53"/>
      <c r="AKK1" s="53"/>
      <c r="AKL1" s="53"/>
      <c r="AKM1" s="53"/>
      <c r="AKN1" s="53"/>
      <c r="AKO1" s="53"/>
      <c r="AKP1" s="53"/>
      <c r="AKQ1" s="53"/>
      <c r="AKR1" s="53"/>
      <c r="AKS1" s="53"/>
      <c r="AKT1" s="53"/>
      <c r="AKU1" s="53"/>
      <c r="AKV1" s="53"/>
      <c r="AKW1" s="53"/>
      <c r="AKX1" s="53"/>
      <c r="AKY1" s="53"/>
      <c r="AKZ1" s="53"/>
      <c r="ALA1" s="53"/>
      <c r="ALB1" s="53"/>
      <c r="ALC1" s="53"/>
      <c r="ALD1" s="53"/>
      <c r="ALE1" s="53"/>
      <c r="ALF1" s="53"/>
      <c r="ALG1" s="53"/>
      <c r="ALH1" s="53"/>
      <c r="ALI1" s="53"/>
      <c r="ALJ1" s="53"/>
      <c r="ALK1" s="53"/>
      <c r="ALL1" s="53"/>
      <c r="ALM1" s="53"/>
      <c r="ALN1" s="53"/>
      <c r="ALO1" s="53"/>
      <c r="ALP1" s="53"/>
      <c r="ALQ1" s="53"/>
      <c r="ALR1" s="53"/>
      <c r="ALS1" s="53"/>
      <c r="ALT1" s="53"/>
      <c r="ALU1" s="53"/>
      <c r="ALV1" s="53"/>
      <c r="ALW1" s="53"/>
      <c r="ALX1" s="53"/>
      <c r="ALY1" s="53"/>
      <c r="ALZ1" s="53"/>
      <c r="AMA1" s="53"/>
      <c r="AMB1" s="53"/>
      <c r="AMC1" s="53"/>
      <c r="AMD1" s="53"/>
      <c r="AME1" s="53"/>
      <c r="AMF1" s="53"/>
      <c r="AMG1" s="53"/>
      <c r="AMH1" s="53"/>
      <c r="AMI1" s="53"/>
      <c r="AMJ1" s="53"/>
    </row>
    <row r="2" spans="1:1024" s="76" customFormat="1" ht="15.95" customHeight="1" x14ac:dyDescent="0.15">
      <c r="A2" s="459" t="s">
        <v>363</v>
      </c>
      <c r="B2" s="349" t="s">
        <v>364</v>
      </c>
      <c r="C2" s="461" t="s">
        <v>91</v>
      </c>
      <c r="D2" s="462"/>
      <c r="E2" s="462"/>
      <c r="F2" s="463"/>
      <c r="G2" s="461" t="s">
        <v>92</v>
      </c>
      <c r="H2" s="462"/>
      <c r="I2" s="42"/>
    </row>
    <row r="3" spans="1:1024" ht="27" customHeight="1" x14ac:dyDescent="0.15">
      <c r="A3" s="460"/>
      <c r="B3" s="350" t="s">
        <v>93</v>
      </c>
      <c r="C3" s="350" t="s">
        <v>69</v>
      </c>
      <c r="D3" s="350" t="s">
        <v>94</v>
      </c>
      <c r="E3" s="350" t="s">
        <v>95</v>
      </c>
      <c r="F3" s="350" t="s">
        <v>365</v>
      </c>
      <c r="G3" s="350" t="s">
        <v>96</v>
      </c>
      <c r="H3" s="351" t="s">
        <v>97</v>
      </c>
      <c r="I3" s="4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53"/>
      <c r="SK3" s="53"/>
      <c r="SL3" s="53"/>
      <c r="SM3" s="53"/>
      <c r="SN3" s="53"/>
      <c r="SO3" s="53"/>
      <c r="SP3" s="53"/>
      <c r="SQ3" s="53"/>
      <c r="SR3" s="53"/>
      <c r="SS3" s="53"/>
      <c r="ST3" s="53"/>
      <c r="SU3" s="53"/>
      <c r="SV3" s="53"/>
      <c r="SW3" s="53"/>
      <c r="SX3" s="53"/>
      <c r="SY3" s="53"/>
      <c r="SZ3" s="53"/>
      <c r="TA3" s="53"/>
      <c r="TB3" s="53"/>
      <c r="TC3" s="53"/>
      <c r="TD3" s="53"/>
      <c r="TE3" s="53"/>
      <c r="TF3" s="53"/>
      <c r="TG3" s="53"/>
      <c r="TH3" s="53"/>
      <c r="TI3" s="53"/>
      <c r="TJ3" s="53"/>
      <c r="TK3" s="53"/>
      <c r="TL3" s="53"/>
      <c r="TM3" s="53"/>
      <c r="TN3" s="53"/>
      <c r="TO3" s="53"/>
      <c r="TP3" s="53"/>
      <c r="TQ3" s="53"/>
      <c r="TR3" s="53"/>
      <c r="TS3" s="53"/>
      <c r="TT3" s="53"/>
      <c r="TU3" s="53"/>
      <c r="TV3" s="53"/>
      <c r="TW3" s="53"/>
      <c r="TX3" s="53"/>
      <c r="TY3" s="53"/>
      <c r="TZ3" s="53"/>
      <c r="UA3" s="53"/>
      <c r="UB3" s="53"/>
      <c r="UC3" s="53"/>
      <c r="UD3" s="53"/>
      <c r="UE3" s="53"/>
      <c r="UF3" s="53"/>
      <c r="UG3" s="53"/>
      <c r="UH3" s="53"/>
      <c r="UI3" s="53"/>
      <c r="UJ3" s="53"/>
      <c r="UK3" s="53"/>
      <c r="UL3" s="53"/>
      <c r="UM3" s="53"/>
      <c r="UN3" s="53"/>
      <c r="UO3" s="53"/>
      <c r="UP3" s="53"/>
      <c r="UQ3" s="53"/>
      <c r="UR3" s="53"/>
      <c r="US3" s="53"/>
      <c r="UT3" s="53"/>
      <c r="UU3" s="53"/>
      <c r="UV3" s="53"/>
      <c r="UW3" s="53"/>
      <c r="UX3" s="53"/>
      <c r="UY3" s="53"/>
      <c r="UZ3" s="53"/>
      <c r="VA3" s="53"/>
      <c r="VB3" s="53"/>
      <c r="VC3" s="53"/>
      <c r="VD3" s="53"/>
      <c r="VE3" s="53"/>
      <c r="VF3" s="53"/>
      <c r="VG3" s="53"/>
      <c r="VH3" s="53"/>
      <c r="VI3" s="53"/>
      <c r="VJ3" s="53"/>
      <c r="VK3" s="53"/>
      <c r="VL3" s="53"/>
      <c r="VM3" s="53"/>
      <c r="VN3" s="53"/>
      <c r="VO3" s="53"/>
      <c r="VP3" s="53"/>
      <c r="VQ3" s="53"/>
      <c r="VR3" s="53"/>
      <c r="VS3" s="53"/>
      <c r="VT3" s="53"/>
      <c r="VU3" s="53"/>
      <c r="VV3" s="53"/>
      <c r="VW3" s="53"/>
      <c r="VX3" s="53"/>
      <c r="VY3" s="53"/>
      <c r="VZ3" s="53"/>
      <c r="WA3" s="53"/>
      <c r="WB3" s="53"/>
      <c r="WC3" s="53"/>
      <c r="WD3" s="53"/>
      <c r="WE3" s="53"/>
      <c r="WF3" s="53"/>
      <c r="WG3" s="53"/>
      <c r="WH3" s="53"/>
      <c r="WI3" s="53"/>
      <c r="WJ3" s="53"/>
      <c r="WK3" s="53"/>
      <c r="WL3" s="53"/>
      <c r="WM3" s="53"/>
      <c r="WN3" s="53"/>
      <c r="WO3" s="53"/>
      <c r="WP3" s="53"/>
      <c r="WQ3" s="53"/>
      <c r="WR3" s="53"/>
      <c r="WS3" s="53"/>
      <c r="WT3" s="53"/>
      <c r="WU3" s="53"/>
      <c r="WV3" s="53"/>
      <c r="WW3" s="53"/>
      <c r="WX3" s="53"/>
      <c r="WY3" s="53"/>
      <c r="WZ3" s="53"/>
      <c r="XA3" s="53"/>
      <c r="XB3" s="53"/>
      <c r="XC3" s="53"/>
      <c r="XD3" s="53"/>
      <c r="XE3" s="53"/>
      <c r="XF3" s="53"/>
      <c r="XG3" s="53"/>
      <c r="XH3" s="53"/>
      <c r="XI3" s="53"/>
      <c r="XJ3" s="53"/>
      <c r="XK3" s="53"/>
      <c r="XL3" s="53"/>
      <c r="XM3" s="53"/>
      <c r="XN3" s="53"/>
      <c r="XO3" s="53"/>
      <c r="XP3" s="53"/>
      <c r="XQ3" s="53"/>
      <c r="XR3" s="53"/>
      <c r="XS3" s="53"/>
      <c r="XT3" s="53"/>
      <c r="XU3" s="53"/>
      <c r="XV3" s="53"/>
      <c r="XW3" s="53"/>
      <c r="XX3" s="53"/>
      <c r="XY3" s="53"/>
      <c r="XZ3" s="53"/>
      <c r="YA3" s="53"/>
      <c r="YB3" s="53"/>
      <c r="YC3" s="53"/>
      <c r="YD3" s="53"/>
      <c r="YE3" s="53"/>
      <c r="YF3" s="53"/>
      <c r="YG3" s="53"/>
      <c r="YH3" s="53"/>
      <c r="YI3" s="53"/>
      <c r="YJ3" s="53"/>
      <c r="YK3" s="53"/>
      <c r="YL3" s="53"/>
      <c r="YM3" s="53"/>
      <c r="YN3" s="53"/>
      <c r="YO3" s="53"/>
      <c r="YP3" s="53"/>
      <c r="YQ3" s="53"/>
      <c r="YR3" s="53"/>
      <c r="YS3" s="53"/>
      <c r="YT3" s="53"/>
      <c r="YU3" s="53"/>
      <c r="YV3" s="53"/>
      <c r="YW3" s="53"/>
      <c r="YX3" s="53"/>
      <c r="YY3" s="53"/>
      <c r="YZ3" s="53"/>
      <c r="ZA3" s="53"/>
      <c r="ZB3" s="53"/>
      <c r="ZC3" s="53"/>
      <c r="ZD3" s="53"/>
      <c r="ZE3" s="53"/>
      <c r="ZF3" s="53"/>
      <c r="ZG3" s="53"/>
      <c r="ZH3" s="53"/>
      <c r="ZI3" s="53"/>
      <c r="ZJ3" s="53"/>
      <c r="ZK3" s="53"/>
      <c r="ZL3" s="53"/>
      <c r="ZM3" s="53"/>
      <c r="ZN3" s="53"/>
      <c r="ZO3" s="53"/>
      <c r="ZP3" s="53"/>
      <c r="ZQ3" s="53"/>
      <c r="ZR3" s="53"/>
      <c r="ZS3" s="53"/>
      <c r="ZT3" s="53"/>
      <c r="ZU3" s="53"/>
      <c r="ZV3" s="53"/>
      <c r="ZW3" s="53"/>
      <c r="ZX3" s="53"/>
      <c r="ZY3" s="53"/>
      <c r="ZZ3" s="53"/>
      <c r="AAA3" s="53"/>
      <c r="AAB3" s="53"/>
      <c r="AAC3" s="53"/>
      <c r="AAD3" s="53"/>
      <c r="AAE3" s="53"/>
      <c r="AAF3" s="53"/>
      <c r="AAG3" s="53"/>
      <c r="AAH3" s="53"/>
      <c r="AAI3" s="53"/>
      <c r="AAJ3" s="53"/>
      <c r="AAK3" s="53"/>
      <c r="AAL3" s="53"/>
      <c r="AAM3" s="53"/>
      <c r="AAN3" s="53"/>
      <c r="AAO3" s="53"/>
      <c r="AAP3" s="53"/>
      <c r="AAQ3" s="53"/>
      <c r="AAR3" s="53"/>
      <c r="AAS3" s="53"/>
      <c r="AAT3" s="53"/>
      <c r="AAU3" s="53"/>
      <c r="AAV3" s="53"/>
      <c r="AAW3" s="53"/>
      <c r="AAX3" s="53"/>
      <c r="AAY3" s="53"/>
      <c r="AAZ3" s="53"/>
      <c r="ABA3" s="53"/>
      <c r="ABB3" s="53"/>
      <c r="ABC3" s="53"/>
      <c r="ABD3" s="53"/>
      <c r="ABE3" s="53"/>
      <c r="ABF3" s="53"/>
      <c r="ABG3" s="53"/>
      <c r="ABH3" s="53"/>
      <c r="ABI3" s="53"/>
      <c r="ABJ3" s="53"/>
      <c r="ABK3" s="53"/>
      <c r="ABL3" s="53"/>
      <c r="ABM3" s="53"/>
      <c r="ABN3" s="53"/>
      <c r="ABO3" s="53"/>
      <c r="ABP3" s="53"/>
      <c r="ABQ3" s="53"/>
      <c r="ABR3" s="53"/>
      <c r="ABS3" s="53"/>
      <c r="ABT3" s="53"/>
      <c r="ABU3" s="53"/>
      <c r="ABV3" s="53"/>
      <c r="ABW3" s="53"/>
      <c r="ABX3" s="53"/>
      <c r="ABY3" s="53"/>
      <c r="ABZ3" s="53"/>
      <c r="ACA3" s="53"/>
      <c r="ACB3" s="53"/>
      <c r="ACC3" s="53"/>
      <c r="ACD3" s="53"/>
      <c r="ACE3" s="53"/>
      <c r="ACF3" s="53"/>
      <c r="ACG3" s="53"/>
      <c r="ACH3" s="53"/>
      <c r="ACI3" s="53"/>
      <c r="ACJ3" s="53"/>
      <c r="ACK3" s="53"/>
      <c r="ACL3" s="53"/>
      <c r="ACM3" s="53"/>
      <c r="ACN3" s="53"/>
      <c r="ACO3" s="53"/>
      <c r="ACP3" s="53"/>
      <c r="ACQ3" s="53"/>
      <c r="ACR3" s="53"/>
      <c r="ACS3" s="53"/>
      <c r="ACT3" s="53"/>
      <c r="ACU3" s="53"/>
      <c r="ACV3" s="53"/>
      <c r="ACW3" s="53"/>
      <c r="ACX3" s="53"/>
      <c r="ACY3" s="53"/>
      <c r="ACZ3" s="53"/>
      <c r="ADA3" s="53"/>
      <c r="ADB3" s="53"/>
      <c r="ADC3" s="53"/>
      <c r="ADD3" s="53"/>
      <c r="ADE3" s="53"/>
      <c r="ADF3" s="53"/>
      <c r="ADG3" s="53"/>
      <c r="ADH3" s="53"/>
      <c r="ADI3" s="53"/>
      <c r="ADJ3" s="53"/>
      <c r="ADK3" s="53"/>
      <c r="ADL3" s="53"/>
      <c r="ADM3" s="53"/>
      <c r="ADN3" s="53"/>
      <c r="ADO3" s="53"/>
      <c r="ADP3" s="53"/>
      <c r="ADQ3" s="53"/>
      <c r="ADR3" s="53"/>
      <c r="ADS3" s="53"/>
      <c r="ADT3" s="53"/>
      <c r="ADU3" s="53"/>
      <c r="ADV3" s="53"/>
      <c r="ADW3" s="53"/>
      <c r="ADX3" s="53"/>
      <c r="ADY3" s="53"/>
      <c r="ADZ3" s="53"/>
      <c r="AEA3" s="53"/>
      <c r="AEB3" s="53"/>
      <c r="AEC3" s="53"/>
      <c r="AED3" s="53"/>
      <c r="AEE3" s="53"/>
      <c r="AEF3" s="53"/>
      <c r="AEG3" s="53"/>
      <c r="AEH3" s="53"/>
      <c r="AEI3" s="53"/>
      <c r="AEJ3" s="53"/>
      <c r="AEK3" s="53"/>
      <c r="AEL3" s="53"/>
      <c r="AEM3" s="53"/>
      <c r="AEN3" s="53"/>
      <c r="AEO3" s="53"/>
      <c r="AEP3" s="53"/>
      <c r="AEQ3" s="53"/>
      <c r="AER3" s="53"/>
      <c r="AES3" s="53"/>
      <c r="AET3" s="53"/>
      <c r="AEU3" s="53"/>
      <c r="AEV3" s="53"/>
      <c r="AEW3" s="53"/>
      <c r="AEX3" s="53"/>
      <c r="AEY3" s="53"/>
      <c r="AEZ3" s="53"/>
      <c r="AFA3" s="53"/>
      <c r="AFB3" s="53"/>
      <c r="AFC3" s="53"/>
      <c r="AFD3" s="53"/>
      <c r="AFE3" s="53"/>
      <c r="AFF3" s="53"/>
      <c r="AFG3" s="53"/>
      <c r="AFH3" s="53"/>
      <c r="AFI3" s="53"/>
      <c r="AFJ3" s="53"/>
      <c r="AFK3" s="53"/>
      <c r="AFL3" s="53"/>
      <c r="AFM3" s="53"/>
      <c r="AFN3" s="53"/>
      <c r="AFO3" s="53"/>
      <c r="AFP3" s="53"/>
      <c r="AFQ3" s="53"/>
      <c r="AFR3" s="53"/>
      <c r="AFS3" s="53"/>
      <c r="AFT3" s="53"/>
      <c r="AFU3" s="53"/>
      <c r="AFV3" s="53"/>
      <c r="AFW3" s="53"/>
      <c r="AFX3" s="53"/>
      <c r="AFY3" s="53"/>
      <c r="AFZ3" s="53"/>
      <c r="AGA3" s="53"/>
      <c r="AGB3" s="53"/>
      <c r="AGC3" s="53"/>
      <c r="AGD3" s="53"/>
      <c r="AGE3" s="53"/>
      <c r="AGF3" s="53"/>
      <c r="AGG3" s="53"/>
      <c r="AGH3" s="53"/>
      <c r="AGI3" s="53"/>
      <c r="AGJ3" s="53"/>
      <c r="AGK3" s="53"/>
      <c r="AGL3" s="53"/>
      <c r="AGM3" s="53"/>
      <c r="AGN3" s="53"/>
      <c r="AGO3" s="53"/>
      <c r="AGP3" s="53"/>
      <c r="AGQ3" s="53"/>
      <c r="AGR3" s="53"/>
      <c r="AGS3" s="53"/>
      <c r="AGT3" s="53"/>
      <c r="AGU3" s="53"/>
      <c r="AGV3" s="53"/>
      <c r="AGW3" s="53"/>
      <c r="AGX3" s="53"/>
      <c r="AGY3" s="53"/>
      <c r="AGZ3" s="53"/>
      <c r="AHA3" s="53"/>
      <c r="AHB3" s="53"/>
      <c r="AHC3" s="53"/>
      <c r="AHD3" s="53"/>
      <c r="AHE3" s="53"/>
      <c r="AHF3" s="53"/>
      <c r="AHG3" s="53"/>
      <c r="AHH3" s="53"/>
      <c r="AHI3" s="53"/>
      <c r="AHJ3" s="53"/>
      <c r="AHK3" s="53"/>
      <c r="AHL3" s="53"/>
      <c r="AHM3" s="53"/>
      <c r="AHN3" s="53"/>
      <c r="AHO3" s="53"/>
      <c r="AHP3" s="53"/>
      <c r="AHQ3" s="53"/>
      <c r="AHR3" s="53"/>
      <c r="AHS3" s="53"/>
      <c r="AHT3" s="53"/>
      <c r="AHU3" s="53"/>
      <c r="AHV3" s="53"/>
      <c r="AHW3" s="53"/>
      <c r="AHX3" s="53"/>
      <c r="AHY3" s="53"/>
      <c r="AHZ3" s="53"/>
      <c r="AIA3" s="53"/>
      <c r="AIB3" s="53"/>
      <c r="AIC3" s="53"/>
      <c r="AID3" s="53"/>
      <c r="AIE3" s="53"/>
      <c r="AIF3" s="53"/>
      <c r="AIG3" s="53"/>
      <c r="AIH3" s="53"/>
      <c r="AII3" s="53"/>
      <c r="AIJ3" s="53"/>
      <c r="AIK3" s="53"/>
      <c r="AIL3" s="53"/>
      <c r="AIM3" s="53"/>
      <c r="AIN3" s="53"/>
      <c r="AIO3" s="53"/>
      <c r="AIP3" s="53"/>
      <c r="AIQ3" s="53"/>
      <c r="AIR3" s="53"/>
      <c r="AIS3" s="53"/>
      <c r="AIT3" s="53"/>
      <c r="AIU3" s="53"/>
      <c r="AIV3" s="53"/>
      <c r="AIW3" s="53"/>
      <c r="AIX3" s="53"/>
      <c r="AIY3" s="53"/>
      <c r="AIZ3" s="53"/>
      <c r="AJA3" s="53"/>
      <c r="AJB3" s="53"/>
      <c r="AJC3" s="53"/>
      <c r="AJD3" s="53"/>
      <c r="AJE3" s="53"/>
      <c r="AJF3" s="53"/>
      <c r="AJG3" s="53"/>
      <c r="AJH3" s="53"/>
      <c r="AJI3" s="53"/>
      <c r="AJJ3" s="53"/>
      <c r="AJK3" s="53"/>
      <c r="AJL3" s="53"/>
      <c r="AJM3" s="53"/>
      <c r="AJN3" s="53"/>
      <c r="AJO3" s="53"/>
      <c r="AJP3" s="53"/>
      <c r="AJQ3" s="53"/>
      <c r="AJR3" s="53"/>
      <c r="AJS3" s="53"/>
      <c r="AJT3" s="53"/>
      <c r="AJU3" s="53"/>
      <c r="AJV3" s="53"/>
      <c r="AJW3" s="53"/>
      <c r="AJX3" s="53"/>
      <c r="AJY3" s="53"/>
      <c r="AJZ3" s="53"/>
      <c r="AKA3" s="53"/>
      <c r="AKB3" s="53"/>
      <c r="AKC3" s="53"/>
      <c r="AKD3" s="53"/>
      <c r="AKE3" s="53"/>
      <c r="AKF3" s="53"/>
      <c r="AKG3" s="53"/>
      <c r="AKH3" s="53"/>
      <c r="AKI3" s="53"/>
      <c r="AKJ3" s="53"/>
      <c r="AKK3" s="53"/>
      <c r="AKL3" s="53"/>
      <c r="AKM3" s="53"/>
      <c r="AKN3" s="53"/>
      <c r="AKO3" s="53"/>
      <c r="AKP3" s="53"/>
      <c r="AKQ3" s="53"/>
      <c r="AKR3" s="53"/>
      <c r="AKS3" s="53"/>
      <c r="AKT3" s="53"/>
      <c r="AKU3" s="53"/>
      <c r="AKV3" s="53"/>
      <c r="AKW3" s="53"/>
      <c r="AKX3" s="53"/>
      <c r="AKY3" s="53"/>
      <c r="AKZ3" s="53"/>
      <c r="ALA3" s="53"/>
      <c r="ALB3" s="53"/>
      <c r="ALC3" s="53"/>
      <c r="ALD3" s="53"/>
      <c r="ALE3" s="53"/>
      <c r="ALF3" s="53"/>
      <c r="ALG3" s="53"/>
      <c r="ALH3" s="53"/>
      <c r="ALI3" s="53"/>
      <c r="ALJ3" s="53"/>
      <c r="ALK3" s="53"/>
      <c r="ALL3" s="53"/>
      <c r="ALM3" s="53"/>
      <c r="ALN3" s="53"/>
      <c r="ALO3" s="53"/>
      <c r="ALP3" s="53"/>
      <c r="ALQ3" s="53"/>
      <c r="ALR3" s="53"/>
      <c r="ALS3" s="53"/>
      <c r="ALT3" s="53"/>
      <c r="ALU3" s="53"/>
      <c r="ALV3" s="53"/>
      <c r="ALW3" s="53"/>
      <c r="ALX3" s="53"/>
      <c r="ALY3" s="53"/>
      <c r="ALZ3" s="53"/>
      <c r="AMA3" s="53"/>
      <c r="AMB3" s="53"/>
      <c r="AMC3" s="53"/>
      <c r="AMD3" s="53"/>
      <c r="AME3" s="53"/>
      <c r="AMF3" s="53"/>
      <c r="AMG3" s="53"/>
      <c r="AMH3" s="53"/>
      <c r="AMI3" s="53"/>
      <c r="AMJ3" s="53"/>
    </row>
    <row r="4" spans="1:1024" ht="17.100000000000001" customHeight="1" x14ac:dyDescent="0.15">
      <c r="A4" s="352" t="s">
        <v>98</v>
      </c>
      <c r="B4" s="353">
        <v>2097</v>
      </c>
      <c r="C4" s="353">
        <v>71</v>
      </c>
      <c r="D4" s="353">
        <v>69</v>
      </c>
      <c r="E4" s="353">
        <v>11</v>
      </c>
      <c r="F4" s="353">
        <v>55</v>
      </c>
      <c r="G4" s="354">
        <v>44</v>
      </c>
      <c r="H4" s="354">
        <v>48</v>
      </c>
      <c r="I4" s="42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  <c r="ALN4" s="53"/>
      <c r="ALO4" s="53"/>
      <c r="ALP4" s="53"/>
      <c r="ALQ4" s="53"/>
      <c r="ALR4" s="53"/>
      <c r="ALS4" s="53"/>
      <c r="ALT4" s="53"/>
      <c r="ALU4" s="53"/>
      <c r="ALV4" s="53"/>
      <c r="ALW4" s="53"/>
      <c r="ALX4" s="53"/>
      <c r="ALY4" s="53"/>
      <c r="ALZ4" s="53"/>
      <c r="AMA4" s="53"/>
      <c r="AMB4" s="53"/>
      <c r="AMC4" s="53"/>
      <c r="AMD4" s="53"/>
      <c r="AME4" s="53"/>
      <c r="AMF4" s="53"/>
      <c r="AMG4" s="53"/>
      <c r="AMH4" s="53"/>
      <c r="AMI4" s="53"/>
      <c r="AMJ4" s="53"/>
    </row>
    <row r="5" spans="1:1024" ht="17.100000000000001" customHeight="1" x14ac:dyDescent="0.15">
      <c r="A5" s="355" t="s">
        <v>99</v>
      </c>
      <c r="B5" s="356">
        <v>48698</v>
      </c>
      <c r="C5" s="356">
        <v>2555</v>
      </c>
      <c r="D5" s="356">
        <v>2213</v>
      </c>
      <c r="E5" s="356">
        <v>205</v>
      </c>
      <c r="F5" s="356">
        <v>1100</v>
      </c>
      <c r="G5" s="356" t="s">
        <v>499</v>
      </c>
      <c r="H5" s="356" t="s">
        <v>500</v>
      </c>
      <c r="I5" s="4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3"/>
      <c r="ALT5" s="53"/>
      <c r="ALU5" s="53"/>
      <c r="ALV5" s="53"/>
      <c r="ALW5" s="53"/>
      <c r="ALX5" s="53"/>
      <c r="ALY5" s="53"/>
      <c r="ALZ5" s="53"/>
      <c r="AMA5" s="53"/>
      <c r="AMB5" s="53"/>
      <c r="AMC5" s="53"/>
      <c r="AMD5" s="53"/>
      <c r="AME5" s="53"/>
      <c r="AMF5" s="53"/>
      <c r="AMG5" s="53"/>
      <c r="AMH5" s="53"/>
      <c r="AMI5" s="53"/>
      <c r="AMJ5" s="53"/>
    </row>
    <row r="6" spans="1:1024" ht="17.100000000000001" customHeight="1" x14ac:dyDescent="0.15">
      <c r="A6" s="355" t="s">
        <v>501</v>
      </c>
      <c r="B6" s="357">
        <v>406319</v>
      </c>
      <c r="C6" s="357">
        <v>90977</v>
      </c>
      <c r="D6" s="357">
        <v>116970</v>
      </c>
      <c r="E6" s="357">
        <v>9967</v>
      </c>
      <c r="F6" s="357">
        <v>13929</v>
      </c>
      <c r="G6" s="358">
        <v>1139912</v>
      </c>
      <c r="H6" s="358">
        <v>30372</v>
      </c>
      <c r="I6" s="42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3"/>
      <c r="ALT6" s="53"/>
      <c r="ALU6" s="53"/>
      <c r="ALV6" s="53"/>
      <c r="ALW6" s="53"/>
      <c r="ALX6" s="53"/>
      <c r="ALY6" s="53"/>
      <c r="ALZ6" s="53"/>
      <c r="AMA6" s="53"/>
      <c r="AMB6" s="53"/>
      <c r="AMC6" s="53"/>
      <c r="AMD6" s="53"/>
      <c r="AME6" s="53"/>
      <c r="AMF6" s="53"/>
      <c r="AMG6" s="53"/>
      <c r="AMH6" s="53"/>
      <c r="AMI6" s="53"/>
      <c r="AMJ6" s="53"/>
    </row>
    <row r="7" spans="1:1024" ht="17.100000000000001" customHeight="1" x14ac:dyDescent="0.15">
      <c r="A7" s="355" t="s">
        <v>100</v>
      </c>
      <c r="B7" s="353">
        <v>19</v>
      </c>
      <c r="C7" s="353">
        <v>1</v>
      </c>
      <c r="D7" s="353">
        <v>15</v>
      </c>
      <c r="E7" s="359">
        <v>1</v>
      </c>
      <c r="F7" s="359">
        <v>7</v>
      </c>
      <c r="G7" s="360">
        <v>30</v>
      </c>
      <c r="H7" s="360">
        <v>47</v>
      </c>
      <c r="I7" s="42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ALD7" s="53"/>
      <c r="ALE7" s="53"/>
      <c r="ALF7" s="53"/>
      <c r="ALG7" s="53"/>
      <c r="ALH7" s="53"/>
      <c r="ALI7" s="53"/>
      <c r="ALJ7" s="53"/>
      <c r="ALK7" s="53"/>
      <c r="ALL7" s="53"/>
      <c r="ALM7" s="53"/>
      <c r="ALN7" s="53"/>
      <c r="ALO7" s="53"/>
      <c r="ALP7" s="53"/>
      <c r="ALQ7" s="53"/>
      <c r="ALR7" s="53"/>
      <c r="ALS7" s="53"/>
      <c r="ALT7" s="53"/>
      <c r="ALU7" s="53"/>
      <c r="ALV7" s="53"/>
      <c r="ALW7" s="53"/>
      <c r="ALX7" s="53"/>
      <c r="ALY7" s="53"/>
      <c r="ALZ7" s="53"/>
      <c r="AMA7" s="53"/>
      <c r="AMB7" s="53"/>
      <c r="AMC7" s="53"/>
      <c r="AMD7" s="53"/>
      <c r="AME7" s="53"/>
      <c r="AMF7" s="53"/>
      <c r="AMG7" s="53"/>
      <c r="AMH7" s="53"/>
      <c r="AMI7" s="53"/>
      <c r="AMJ7" s="53"/>
    </row>
    <row r="8" spans="1:1024" ht="17.100000000000001" customHeight="1" x14ac:dyDescent="0.15">
      <c r="A8" s="355" t="s">
        <v>101</v>
      </c>
      <c r="B8" s="356">
        <v>186</v>
      </c>
      <c r="C8" s="356">
        <v>7</v>
      </c>
      <c r="D8" s="356">
        <v>317</v>
      </c>
      <c r="E8" s="359">
        <v>56</v>
      </c>
      <c r="F8" s="356">
        <v>215</v>
      </c>
      <c r="G8" s="361">
        <v>135</v>
      </c>
      <c r="H8" s="362" t="s">
        <v>502</v>
      </c>
      <c r="I8" s="4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ALD8" s="53"/>
      <c r="ALE8" s="53"/>
      <c r="ALF8" s="53"/>
      <c r="ALG8" s="53"/>
      <c r="ALH8" s="53"/>
      <c r="ALI8" s="53"/>
      <c r="ALJ8" s="53"/>
      <c r="ALK8" s="53"/>
      <c r="ALL8" s="53"/>
      <c r="ALM8" s="53"/>
      <c r="ALN8" s="53"/>
      <c r="ALO8" s="53"/>
      <c r="ALP8" s="53"/>
      <c r="ALQ8" s="53"/>
      <c r="ALR8" s="53"/>
      <c r="ALS8" s="53"/>
      <c r="ALT8" s="53"/>
      <c r="ALU8" s="53"/>
      <c r="ALV8" s="53"/>
      <c r="ALW8" s="53"/>
      <c r="ALX8" s="53"/>
      <c r="ALY8" s="53"/>
      <c r="ALZ8" s="53"/>
      <c r="AMA8" s="53"/>
      <c r="AMB8" s="53"/>
      <c r="AMC8" s="53"/>
      <c r="AMD8" s="53"/>
      <c r="AME8" s="53"/>
      <c r="AMF8" s="53"/>
      <c r="AMG8" s="53"/>
      <c r="AMH8" s="53"/>
      <c r="AMI8" s="53"/>
      <c r="AMJ8" s="53"/>
    </row>
    <row r="9" spans="1:1024" ht="17.100000000000001" customHeight="1" x14ac:dyDescent="0.15">
      <c r="A9" s="355" t="s">
        <v>102</v>
      </c>
      <c r="B9" s="363">
        <v>1179</v>
      </c>
      <c r="C9" s="363">
        <v>4575</v>
      </c>
      <c r="D9" s="363">
        <v>43633</v>
      </c>
      <c r="E9" s="363">
        <v>2891</v>
      </c>
      <c r="F9" s="363">
        <v>15096</v>
      </c>
      <c r="G9" s="353"/>
      <c r="H9" s="353"/>
      <c r="I9" s="42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  <c r="AJS9" s="53"/>
      <c r="AJT9" s="53"/>
      <c r="AJU9" s="53"/>
      <c r="AJV9" s="53"/>
      <c r="AJW9" s="53"/>
      <c r="AJX9" s="53"/>
      <c r="AJY9" s="53"/>
      <c r="AJZ9" s="53"/>
      <c r="AKA9" s="53"/>
      <c r="AKB9" s="53"/>
      <c r="AKC9" s="53"/>
      <c r="AKD9" s="53"/>
      <c r="AKE9" s="53"/>
      <c r="AKF9" s="53"/>
      <c r="AKG9" s="53"/>
      <c r="AKH9" s="53"/>
      <c r="AKI9" s="53"/>
      <c r="AKJ9" s="53"/>
      <c r="AKK9" s="53"/>
      <c r="AKL9" s="53"/>
      <c r="AKM9" s="53"/>
      <c r="AKN9" s="53"/>
      <c r="AKO9" s="53"/>
      <c r="AKP9" s="53"/>
      <c r="AKQ9" s="53"/>
      <c r="AKR9" s="53"/>
      <c r="AKS9" s="53"/>
      <c r="AKT9" s="53"/>
      <c r="AKU9" s="53"/>
      <c r="AKV9" s="53"/>
      <c r="AKW9" s="53"/>
      <c r="AKX9" s="53"/>
      <c r="AKY9" s="53"/>
      <c r="AKZ9" s="53"/>
      <c r="ALA9" s="53"/>
      <c r="ALB9" s="53"/>
      <c r="ALC9" s="53"/>
      <c r="ALD9" s="53"/>
      <c r="ALE9" s="53"/>
      <c r="ALF9" s="53"/>
      <c r="ALG9" s="53"/>
      <c r="ALH9" s="53"/>
      <c r="ALI9" s="53"/>
      <c r="ALJ9" s="53"/>
      <c r="ALK9" s="53"/>
      <c r="ALL9" s="53"/>
      <c r="ALM9" s="53"/>
      <c r="ALN9" s="53"/>
      <c r="ALO9" s="53"/>
      <c r="ALP9" s="53"/>
      <c r="ALQ9" s="53"/>
      <c r="ALR9" s="53"/>
      <c r="ALS9" s="53"/>
      <c r="ALT9" s="53"/>
      <c r="ALU9" s="53"/>
      <c r="ALV9" s="53"/>
      <c r="ALW9" s="53"/>
      <c r="ALX9" s="53"/>
      <c r="ALY9" s="53"/>
      <c r="ALZ9" s="53"/>
      <c r="AMA9" s="53"/>
      <c r="AMB9" s="53"/>
      <c r="AMC9" s="53"/>
      <c r="AMD9" s="53"/>
      <c r="AME9" s="53"/>
      <c r="AMF9" s="53"/>
      <c r="AMG9" s="53"/>
      <c r="AMH9" s="53"/>
      <c r="AMI9" s="53"/>
      <c r="AMJ9" s="53"/>
    </row>
    <row r="10" spans="1:1024" ht="17.100000000000001" customHeight="1" x14ac:dyDescent="0.15">
      <c r="A10" s="355" t="s">
        <v>503</v>
      </c>
      <c r="B10" s="357">
        <v>232</v>
      </c>
      <c r="C10" s="357">
        <v>90</v>
      </c>
      <c r="D10" s="357">
        <v>5005</v>
      </c>
      <c r="E10" s="359">
        <v>191</v>
      </c>
      <c r="F10" s="359">
        <v>401</v>
      </c>
      <c r="G10" s="357">
        <v>26038</v>
      </c>
      <c r="H10" s="357">
        <v>25284</v>
      </c>
      <c r="I10" s="4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53"/>
      <c r="ALO10" s="53"/>
      <c r="ALP10" s="53"/>
      <c r="ALQ10" s="53"/>
      <c r="ALR10" s="53"/>
      <c r="ALS10" s="53"/>
      <c r="ALT10" s="53"/>
      <c r="ALU10" s="53"/>
      <c r="ALV10" s="53"/>
      <c r="ALW10" s="53"/>
      <c r="ALX10" s="53"/>
      <c r="ALY10" s="53"/>
      <c r="ALZ10" s="53"/>
      <c r="AMA10" s="53"/>
      <c r="AMB10" s="53"/>
      <c r="AMC10" s="53"/>
      <c r="AMD10" s="53"/>
      <c r="AME10" s="53"/>
      <c r="AMF10" s="53"/>
      <c r="AMG10" s="53"/>
      <c r="AMH10" s="53"/>
      <c r="AMI10" s="53"/>
      <c r="AMJ10" s="53"/>
    </row>
    <row r="11" spans="1:1024" ht="17.100000000000001" customHeight="1" thickBot="1" x14ac:dyDescent="0.2">
      <c r="A11" s="364" t="s">
        <v>504</v>
      </c>
      <c r="B11" s="365">
        <v>0.06</v>
      </c>
      <c r="C11" s="365">
        <v>0.1</v>
      </c>
      <c r="D11" s="365">
        <v>4.28</v>
      </c>
      <c r="E11" s="366">
        <v>1.92</v>
      </c>
      <c r="F11" s="366">
        <v>2.88</v>
      </c>
      <c r="G11" s="365">
        <v>2.2999999999999998</v>
      </c>
      <c r="H11" s="365">
        <v>83.2</v>
      </c>
      <c r="I11" s="42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ADQ11" s="53"/>
      <c r="ADR11" s="53"/>
      <c r="ADS11" s="53"/>
      <c r="ADT11" s="53"/>
      <c r="ADU11" s="53"/>
      <c r="ADV11" s="53"/>
      <c r="ADW11" s="53"/>
      <c r="ADX11" s="53"/>
      <c r="ADY11" s="53"/>
      <c r="ADZ11" s="53"/>
      <c r="AEA11" s="53"/>
      <c r="AEB11" s="53"/>
      <c r="AEC11" s="53"/>
      <c r="AED11" s="53"/>
      <c r="AEE11" s="53"/>
      <c r="AEF11" s="53"/>
      <c r="AEG11" s="53"/>
      <c r="AEH11" s="53"/>
      <c r="AEI11" s="53"/>
      <c r="AEJ11" s="53"/>
      <c r="AEK11" s="53"/>
      <c r="AEL11" s="53"/>
      <c r="AEM11" s="53"/>
      <c r="AEN11" s="53"/>
      <c r="AEO11" s="53"/>
      <c r="AEP11" s="53"/>
      <c r="AEQ11" s="53"/>
      <c r="AER11" s="53"/>
      <c r="AES11" s="53"/>
      <c r="AET11" s="53"/>
      <c r="AEU11" s="53"/>
      <c r="AEV11" s="53"/>
      <c r="AEW11" s="53"/>
      <c r="AEX11" s="53"/>
      <c r="AEY11" s="53"/>
      <c r="AEZ11" s="53"/>
      <c r="AFA11" s="53"/>
      <c r="AFB11" s="53"/>
      <c r="AFC11" s="53"/>
      <c r="AFD11" s="53"/>
      <c r="AFE11" s="53"/>
      <c r="AFF11" s="53"/>
      <c r="AFG11" s="53"/>
      <c r="AFH11" s="53"/>
      <c r="AFI11" s="53"/>
      <c r="AFJ11" s="53"/>
      <c r="AFK11" s="53"/>
      <c r="AFL11" s="53"/>
      <c r="AFM11" s="53"/>
      <c r="AFN11" s="53"/>
      <c r="AFO11" s="53"/>
      <c r="AFP11" s="53"/>
      <c r="AFQ11" s="53"/>
      <c r="AFR11" s="53"/>
      <c r="AFS11" s="53"/>
      <c r="AFT11" s="53"/>
      <c r="AFU11" s="53"/>
      <c r="AFV11" s="53"/>
      <c r="AFW11" s="53"/>
      <c r="AFX11" s="53"/>
      <c r="AFY11" s="53"/>
      <c r="AFZ11" s="53"/>
      <c r="AGA11" s="53"/>
      <c r="AGB11" s="53"/>
      <c r="AGC11" s="53"/>
      <c r="AGD11" s="53"/>
      <c r="AGE11" s="53"/>
      <c r="AGF11" s="53"/>
      <c r="AGG11" s="53"/>
      <c r="AGH11" s="53"/>
      <c r="AGI11" s="53"/>
      <c r="AGJ11" s="53"/>
      <c r="AGK11" s="53"/>
      <c r="AGL11" s="53"/>
      <c r="AGM11" s="53"/>
      <c r="AGN11" s="53"/>
      <c r="AGO11" s="53"/>
      <c r="AGP11" s="53"/>
      <c r="AGQ11" s="53"/>
      <c r="AGR11" s="53"/>
      <c r="AGS11" s="53"/>
      <c r="AGT11" s="53"/>
      <c r="AGU11" s="53"/>
      <c r="AGV11" s="53"/>
      <c r="AGW11" s="53"/>
      <c r="AGX11" s="53"/>
      <c r="AGY11" s="53"/>
      <c r="AGZ11" s="53"/>
      <c r="AHA11" s="53"/>
      <c r="AHB11" s="53"/>
      <c r="AHC11" s="53"/>
      <c r="AHD11" s="53"/>
      <c r="AHE11" s="53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  <c r="AIP11" s="53"/>
      <c r="AIQ11" s="53"/>
      <c r="AIR11" s="53"/>
      <c r="AIS11" s="53"/>
      <c r="AIT11" s="53"/>
      <c r="AIU11" s="53"/>
      <c r="AIV11" s="53"/>
      <c r="AIW11" s="53"/>
      <c r="AIX11" s="53"/>
      <c r="AIY11" s="53"/>
      <c r="AIZ11" s="53"/>
      <c r="AJA11" s="53"/>
      <c r="AJB11" s="53"/>
      <c r="AJC11" s="53"/>
      <c r="AJD11" s="53"/>
      <c r="AJE11" s="53"/>
      <c r="AJF11" s="53"/>
      <c r="AJG11" s="53"/>
      <c r="AJH11" s="53"/>
      <c r="AJI11" s="53"/>
      <c r="AJJ11" s="53"/>
      <c r="AJK11" s="53"/>
      <c r="AJL11" s="53"/>
      <c r="AJM11" s="53"/>
      <c r="AJN11" s="53"/>
      <c r="AJO11" s="53"/>
      <c r="AJP11" s="53"/>
      <c r="AJQ11" s="53"/>
      <c r="AJR11" s="53"/>
      <c r="AJS11" s="53"/>
      <c r="AJT11" s="53"/>
      <c r="AJU11" s="53"/>
      <c r="AJV11" s="53"/>
      <c r="AJW11" s="53"/>
      <c r="AJX11" s="53"/>
      <c r="AJY11" s="53"/>
      <c r="AJZ11" s="53"/>
      <c r="AKA11" s="53"/>
      <c r="AKB11" s="53"/>
      <c r="AKC11" s="53"/>
      <c r="AKD11" s="53"/>
      <c r="AKE11" s="53"/>
      <c r="AKF11" s="53"/>
      <c r="AKG11" s="53"/>
      <c r="AKH11" s="53"/>
      <c r="AKI11" s="53"/>
      <c r="AKJ11" s="53"/>
      <c r="AKK11" s="53"/>
      <c r="AKL11" s="53"/>
      <c r="AKM11" s="53"/>
      <c r="AKN11" s="53"/>
      <c r="AKO11" s="53"/>
      <c r="AKP11" s="53"/>
      <c r="AKQ11" s="53"/>
      <c r="AKR11" s="53"/>
      <c r="AKS11" s="53"/>
      <c r="AKT11" s="53"/>
      <c r="AKU11" s="53"/>
      <c r="AKV11" s="53"/>
      <c r="AKW11" s="53"/>
      <c r="AKX11" s="53"/>
      <c r="AKY11" s="53"/>
      <c r="AKZ11" s="53"/>
      <c r="ALA11" s="53"/>
      <c r="ALB11" s="53"/>
      <c r="ALC11" s="53"/>
      <c r="ALD11" s="53"/>
      <c r="ALE11" s="53"/>
      <c r="ALF11" s="53"/>
      <c r="ALG11" s="53"/>
      <c r="ALH11" s="53"/>
      <c r="ALI11" s="53"/>
      <c r="ALJ11" s="53"/>
      <c r="ALK11" s="53"/>
      <c r="ALL11" s="53"/>
      <c r="ALM11" s="53"/>
      <c r="ALN11" s="53"/>
      <c r="ALO11" s="53"/>
      <c r="ALP11" s="53"/>
      <c r="ALQ11" s="53"/>
      <c r="ALR11" s="53"/>
      <c r="ALS11" s="53"/>
      <c r="ALT11" s="53"/>
      <c r="ALU11" s="53"/>
      <c r="ALV11" s="53"/>
      <c r="ALW11" s="53"/>
      <c r="ALX11" s="53"/>
      <c r="ALY11" s="53"/>
      <c r="ALZ11" s="53"/>
      <c r="AMA11" s="53"/>
      <c r="AMB11" s="53"/>
      <c r="AMC11" s="53"/>
      <c r="AMD11" s="53"/>
      <c r="AME11" s="53"/>
      <c r="AMF11" s="53"/>
      <c r="AMG11" s="53"/>
      <c r="AMH11" s="53"/>
      <c r="AMI11" s="53"/>
      <c r="AMJ11" s="53"/>
    </row>
    <row r="12" spans="1:1024" ht="26.25" customHeight="1" thickBot="1" x14ac:dyDescent="0.2">
      <c r="A12" s="249"/>
      <c r="B12" s="367"/>
      <c r="C12" s="367"/>
      <c r="D12" s="367"/>
      <c r="E12" s="367"/>
      <c r="F12" s="367"/>
      <c r="G12" s="367"/>
      <c r="H12" s="367"/>
      <c r="I12" s="77"/>
      <c r="J12" s="77"/>
      <c r="K12" s="77"/>
      <c r="L12" s="77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</row>
    <row r="13" spans="1:1024" s="76" customFormat="1" ht="15.95" customHeight="1" x14ac:dyDescent="0.15">
      <c r="A13" s="459" t="s">
        <v>363</v>
      </c>
      <c r="B13" s="461" t="s">
        <v>103</v>
      </c>
      <c r="C13" s="462"/>
      <c r="D13" s="463"/>
      <c r="E13" s="461" t="s">
        <v>104</v>
      </c>
      <c r="F13" s="463"/>
      <c r="G13" s="461" t="s">
        <v>105</v>
      </c>
      <c r="H13" s="462"/>
    </row>
    <row r="14" spans="1:1024" ht="27" x14ac:dyDescent="0.15">
      <c r="A14" s="460"/>
      <c r="B14" s="368" t="s">
        <v>366</v>
      </c>
      <c r="C14" s="369" t="s">
        <v>41</v>
      </c>
      <c r="D14" s="350" t="s">
        <v>460</v>
      </c>
      <c r="E14" s="350" t="s">
        <v>106</v>
      </c>
      <c r="F14" s="350" t="s">
        <v>107</v>
      </c>
      <c r="G14" s="350" t="s">
        <v>108</v>
      </c>
      <c r="H14" s="351" t="s">
        <v>109</v>
      </c>
    </row>
    <row r="15" spans="1:1024" ht="17.100000000000001" customHeight="1" x14ac:dyDescent="0.15">
      <c r="A15" s="352" t="s">
        <v>98</v>
      </c>
      <c r="B15" s="370">
        <v>2</v>
      </c>
      <c r="C15" s="370">
        <v>2</v>
      </c>
      <c r="D15" s="370">
        <v>1</v>
      </c>
      <c r="E15" s="370">
        <v>4</v>
      </c>
      <c r="F15" s="370">
        <v>125</v>
      </c>
      <c r="G15" s="370">
        <v>4706</v>
      </c>
      <c r="H15" s="249">
        <v>232</v>
      </c>
    </row>
    <row r="16" spans="1:1024" ht="17.100000000000001" customHeight="1" x14ac:dyDescent="0.15">
      <c r="A16" s="355" t="s">
        <v>99</v>
      </c>
      <c r="B16" s="371">
        <v>14</v>
      </c>
      <c r="C16" s="356">
        <v>17</v>
      </c>
      <c r="D16" s="356">
        <v>19</v>
      </c>
      <c r="E16" s="372">
        <v>6</v>
      </c>
      <c r="F16" s="372">
        <v>496</v>
      </c>
      <c r="G16" s="372">
        <v>8160</v>
      </c>
      <c r="H16" s="373">
        <v>253</v>
      </c>
    </row>
    <row r="17" spans="1:8" ht="17.100000000000001" customHeight="1" x14ac:dyDescent="0.15">
      <c r="A17" s="355" t="s">
        <v>501</v>
      </c>
      <c r="B17" s="357">
        <v>998</v>
      </c>
      <c r="C17" s="357">
        <v>46</v>
      </c>
      <c r="D17" s="357">
        <v>32</v>
      </c>
      <c r="E17" s="357">
        <v>27168</v>
      </c>
      <c r="F17" s="357">
        <v>232326</v>
      </c>
      <c r="G17" s="357">
        <v>86250610</v>
      </c>
      <c r="H17" s="374">
        <v>304820</v>
      </c>
    </row>
    <row r="18" spans="1:8" ht="17.100000000000001" customHeight="1" x14ac:dyDescent="0.15">
      <c r="A18" s="355" t="s">
        <v>100</v>
      </c>
      <c r="B18" s="359">
        <v>1</v>
      </c>
      <c r="C18" s="359">
        <v>0</v>
      </c>
      <c r="D18" s="359">
        <v>0</v>
      </c>
      <c r="E18" s="353">
        <v>0</v>
      </c>
      <c r="F18" s="353">
        <v>13</v>
      </c>
      <c r="G18" s="353">
        <v>31</v>
      </c>
      <c r="H18" s="359">
        <v>0</v>
      </c>
    </row>
    <row r="19" spans="1:8" ht="17.100000000000001" customHeight="1" x14ac:dyDescent="0.15">
      <c r="A19" s="355" t="s">
        <v>101</v>
      </c>
      <c r="B19" s="359">
        <v>0</v>
      </c>
      <c r="C19" s="356" t="s">
        <v>214</v>
      </c>
      <c r="D19" s="356" t="s">
        <v>214</v>
      </c>
      <c r="E19" s="372">
        <v>0</v>
      </c>
      <c r="F19" s="372">
        <v>19</v>
      </c>
      <c r="G19" s="372">
        <v>33</v>
      </c>
      <c r="H19" s="356" t="s">
        <v>214</v>
      </c>
    </row>
    <row r="20" spans="1:8" ht="17.100000000000001" customHeight="1" x14ac:dyDescent="0.15">
      <c r="A20" s="355" t="s">
        <v>102</v>
      </c>
      <c r="B20" s="363">
        <v>17</v>
      </c>
      <c r="C20" s="363">
        <v>0</v>
      </c>
      <c r="D20" s="363">
        <v>0</v>
      </c>
      <c r="E20" s="375"/>
      <c r="F20" s="375"/>
      <c r="G20" s="353"/>
      <c r="H20" s="249"/>
    </row>
    <row r="21" spans="1:8" ht="17.100000000000001" customHeight="1" x14ac:dyDescent="0.15">
      <c r="A21" s="355" t="s">
        <v>503</v>
      </c>
      <c r="B21" s="359">
        <v>41</v>
      </c>
      <c r="C21" s="353" t="s">
        <v>214</v>
      </c>
      <c r="D21" s="353" t="s">
        <v>214</v>
      </c>
      <c r="E21" s="357">
        <v>0</v>
      </c>
      <c r="F21" s="357">
        <v>963</v>
      </c>
      <c r="G21" s="357">
        <v>50705</v>
      </c>
      <c r="H21" s="356" t="s">
        <v>214</v>
      </c>
    </row>
    <row r="22" spans="1:8" ht="17.100000000000001" customHeight="1" thickBot="1" x14ac:dyDescent="0.2">
      <c r="A22" s="364" t="s">
        <v>504</v>
      </c>
      <c r="B22" s="366">
        <v>4.1100000000000003</v>
      </c>
      <c r="C22" s="376">
        <v>0</v>
      </c>
      <c r="D22" s="376">
        <v>0</v>
      </c>
      <c r="E22" s="377">
        <v>0</v>
      </c>
      <c r="F22" s="378">
        <v>0.41</v>
      </c>
      <c r="G22" s="376">
        <v>0.06</v>
      </c>
      <c r="H22" s="376">
        <v>0</v>
      </c>
    </row>
    <row r="23" spans="1:8" ht="15.95" customHeight="1" x14ac:dyDescent="0.15">
      <c r="A23" s="249" t="s">
        <v>367</v>
      </c>
      <c r="B23" s="249"/>
      <c r="C23" s="249"/>
      <c r="D23" s="249"/>
      <c r="E23" s="249"/>
      <c r="F23" s="249"/>
      <c r="G23" s="81" t="s">
        <v>368</v>
      </c>
      <c r="H23" s="249"/>
    </row>
    <row r="24" spans="1:8" x14ac:dyDescent="0.15">
      <c r="A24" s="122"/>
      <c r="B24" s="123"/>
      <c r="C24" s="123"/>
      <c r="D24" s="123"/>
      <c r="E24" s="123"/>
      <c r="F24" s="123"/>
      <c r="G24" s="123"/>
      <c r="H24" s="123"/>
    </row>
  </sheetData>
  <mergeCells count="7">
    <mergeCell ref="A13:A14"/>
    <mergeCell ref="B13:D13"/>
    <mergeCell ref="E13:F13"/>
    <mergeCell ref="G13:H13"/>
    <mergeCell ref="A2:A3"/>
    <mergeCell ref="C2:F2"/>
    <mergeCell ref="G2:H2"/>
  </mergeCells>
  <phoneticPr fontId="22"/>
  <hyperlinks>
    <hyperlink ref="J1" location="目次!A1" display="目次"/>
  </hyperlinks>
  <printOptions horizontalCentered="1"/>
  <pageMargins left="0.86614173228346458" right="0.86614173228346458" top="0.98425196850393704" bottom="0.98425196850393704" header="0.51181102362204722" footer="0.51181102362204722"/>
  <pageSetup paperSize="9" scale="94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Normal="100" workbookViewId="0">
      <selection activeCell="C32" sqref="C32"/>
    </sheetView>
  </sheetViews>
  <sheetFormatPr defaultRowHeight="13.5" x14ac:dyDescent="0.15"/>
  <cols>
    <col min="1" max="1" width="16.25" customWidth="1"/>
    <col min="2" max="2" width="10.125" customWidth="1"/>
    <col min="3" max="10" width="6.75" customWidth="1"/>
  </cols>
  <sheetData>
    <row r="1" spans="1:12" ht="15.75" customHeight="1" x14ac:dyDescent="0.15">
      <c r="A1" s="70" t="s">
        <v>279</v>
      </c>
      <c r="B1" s="70"/>
      <c r="C1" s="70"/>
      <c r="D1" s="70"/>
      <c r="E1" s="70"/>
      <c r="F1" s="70"/>
      <c r="G1" s="70"/>
      <c r="H1" s="70"/>
      <c r="I1" s="70"/>
      <c r="J1" s="70"/>
      <c r="L1" s="74" t="s">
        <v>471</v>
      </c>
    </row>
    <row r="2" spans="1:12" ht="14.25" thickBo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2" x14ac:dyDescent="0.15">
      <c r="A3" s="464" t="s">
        <v>280</v>
      </c>
      <c r="B3" s="464"/>
      <c r="C3" s="465">
        <v>0</v>
      </c>
      <c r="D3" s="465"/>
      <c r="E3" s="465"/>
      <c r="F3" s="319"/>
      <c r="G3" s="319"/>
      <c r="H3" s="319"/>
      <c r="I3" s="319"/>
      <c r="J3" s="319"/>
    </row>
    <row r="4" spans="1:12" ht="14.25" thickBot="1" x14ac:dyDescent="0.2">
      <c r="A4" s="466" t="s">
        <v>281</v>
      </c>
      <c r="B4" s="467"/>
      <c r="C4" s="468">
        <v>0</v>
      </c>
      <c r="D4" s="468"/>
      <c r="E4" s="468"/>
      <c r="F4" s="319"/>
      <c r="G4" s="319"/>
      <c r="H4" s="319"/>
      <c r="I4" s="319"/>
      <c r="J4" s="328" t="s">
        <v>491</v>
      </c>
    </row>
    <row r="5" spans="1:12" ht="13.5" customHeight="1" x14ac:dyDescent="0.15">
      <c r="A5" s="469" t="s">
        <v>282</v>
      </c>
      <c r="B5" s="470"/>
      <c r="C5" s="320" t="s">
        <v>283</v>
      </c>
      <c r="D5" s="320"/>
      <c r="E5" s="320"/>
      <c r="F5" s="320"/>
      <c r="G5" s="320"/>
      <c r="H5" s="320"/>
      <c r="I5" s="321"/>
      <c r="J5" s="329"/>
      <c r="K5" s="71"/>
      <c r="L5" s="71"/>
    </row>
    <row r="6" spans="1:12" x14ac:dyDescent="0.15">
      <c r="A6" s="471"/>
      <c r="B6" s="472"/>
      <c r="C6" s="322" t="s">
        <v>284</v>
      </c>
      <c r="D6" s="322"/>
      <c r="E6" s="322"/>
      <c r="F6" s="322"/>
      <c r="G6" s="322"/>
      <c r="H6" s="322"/>
      <c r="I6" s="323"/>
      <c r="J6" s="330"/>
      <c r="K6" s="71"/>
      <c r="L6" s="71"/>
    </row>
    <row r="7" spans="1:12" x14ac:dyDescent="0.15">
      <c r="A7" s="471"/>
      <c r="B7" s="472"/>
      <c r="C7" s="322" t="s">
        <v>285</v>
      </c>
      <c r="D7" s="322"/>
      <c r="E7" s="322"/>
      <c r="F7" s="322"/>
      <c r="G7" s="322"/>
      <c r="H7" s="322"/>
      <c r="I7" s="323"/>
      <c r="J7" s="330"/>
      <c r="K7" s="71"/>
      <c r="L7" s="71"/>
    </row>
    <row r="8" spans="1:12" x14ac:dyDescent="0.15">
      <c r="A8" s="471"/>
      <c r="B8" s="472"/>
      <c r="C8" s="473" t="s">
        <v>286</v>
      </c>
      <c r="D8" s="474"/>
      <c r="E8" s="322"/>
      <c r="F8" s="322"/>
      <c r="G8" s="322"/>
      <c r="H8" s="322"/>
      <c r="I8" s="323"/>
      <c r="J8" s="330"/>
      <c r="K8" s="71"/>
      <c r="L8" s="71"/>
    </row>
    <row r="9" spans="1:12" ht="13.5" customHeight="1" x14ac:dyDescent="0.15">
      <c r="A9" s="476" t="s">
        <v>287</v>
      </c>
      <c r="B9" s="476"/>
      <c r="C9" s="477" t="s">
        <v>288</v>
      </c>
      <c r="D9" s="478"/>
      <c r="E9" s="477" t="s">
        <v>289</v>
      </c>
      <c r="F9" s="478"/>
      <c r="G9" s="477" t="s">
        <v>290</v>
      </c>
      <c r="H9" s="478"/>
      <c r="I9" s="477" t="s">
        <v>291</v>
      </c>
      <c r="J9" s="478"/>
      <c r="K9" s="71"/>
      <c r="L9" s="71"/>
    </row>
    <row r="10" spans="1:12" x14ac:dyDescent="0.15">
      <c r="A10" s="476"/>
      <c r="B10" s="476"/>
      <c r="C10" s="477">
        <v>0</v>
      </c>
      <c r="D10" s="478"/>
      <c r="E10" s="477">
        <v>0</v>
      </c>
      <c r="F10" s="478"/>
      <c r="G10" s="477">
        <v>0</v>
      </c>
      <c r="H10" s="478"/>
      <c r="I10" s="477">
        <v>0</v>
      </c>
      <c r="J10" s="478"/>
      <c r="K10" s="71"/>
      <c r="L10" s="71"/>
    </row>
    <row r="11" spans="1:12" x14ac:dyDescent="0.15">
      <c r="A11" s="479" t="s">
        <v>292</v>
      </c>
      <c r="B11" s="478"/>
      <c r="C11" s="480" t="s">
        <v>293</v>
      </c>
      <c r="D11" s="480"/>
      <c r="E11" s="481"/>
      <c r="F11" s="481"/>
      <c r="G11" s="480" t="s">
        <v>294</v>
      </c>
      <c r="H11" s="480"/>
      <c r="I11" s="481"/>
      <c r="J11" s="481"/>
      <c r="K11" s="475"/>
      <c r="L11" s="475"/>
    </row>
    <row r="12" spans="1:12" x14ac:dyDescent="0.15">
      <c r="A12" s="487" t="s">
        <v>295</v>
      </c>
      <c r="B12" s="324" t="s">
        <v>296</v>
      </c>
      <c r="C12" s="490"/>
      <c r="D12" s="490"/>
      <c r="E12" s="490"/>
      <c r="F12" s="490"/>
      <c r="G12" s="490"/>
      <c r="H12" s="490"/>
      <c r="I12" s="490"/>
      <c r="J12" s="490"/>
      <c r="K12" s="475"/>
      <c r="L12" s="475"/>
    </row>
    <row r="13" spans="1:12" x14ac:dyDescent="0.15">
      <c r="A13" s="488"/>
      <c r="B13" s="325" t="s">
        <v>297</v>
      </c>
      <c r="C13" s="482"/>
      <c r="D13" s="482"/>
      <c r="E13" s="482"/>
      <c r="F13" s="482"/>
      <c r="G13" s="482"/>
      <c r="H13" s="482"/>
      <c r="I13" s="482"/>
      <c r="J13" s="482"/>
      <c r="K13" s="475"/>
      <c r="L13" s="475"/>
    </row>
    <row r="14" spans="1:12" x14ac:dyDescent="0.15">
      <c r="A14" s="488"/>
      <c r="B14" s="325" t="s">
        <v>298</v>
      </c>
      <c r="C14" s="482"/>
      <c r="D14" s="482"/>
      <c r="E14" s="482"/>
      <c r="F14" s="482"/>
      <c r="G14" s="482"/>
      <c r="H14" s="482"/>
      <c r="I14" s="482"/>
      <c r="J14" s="482"/>
      <c r="K14" s="475"/>
      <c r="L14" s="475"/>
    </row>
    <row r="15" spans="1:12" x14ac:dyDescent="0.15">
      <c r="A15" s="488"/>
      <c r="B15" s="325" t="s">
        <v>299</v>
      </c>
      <c r="C15" s="482"/>
      <c r="D15" s="482"/>
      <c r="E15" s="482"/>
      <c r="F15" s="482"/>
      <c r="G15" s="482"/>
      <c r="H15" s="482"/>
      <c r="I15" s="482"/>
      <c r="J15" s="482"/>
      <c r="K15" s="475"/>
      <c r="L15" s="475"/>
    </row>
    <row r="16" spans="1:12" x14ac:dyDescent="0.15">
      <c r="A16" s="488"/>
      <c r="B16" s="325" t="s">
        <v>300</v>
      </c>
      <c r="C16" s="482"/>
      <c r="D16" s="482"/>
      <c r="E16" s="482"/>
      <c r="F16" s="482"/>
      <c r="G16" s="482"/>
      <c r="H16" s="482"/>
      <c r="I16" s="482"/>
      <c r="J16" s="482"/>
      <c r="K16" s="475"/>
      <c r="L16" s="475"/>
    </row>
    <row r="17" spans="1:12" ht="14.25" thickBot="1" x14ac:dyDescent="0.2">
      <c r="A17" s="489"/>
      <c r="B17" s="326" t="s">
        <v>301</v>
      </c>
      <c r="C17" s="483"/>
      <c r="D17" s="483"/>
      <c r="E17" s="483"/>
      <c r="F17" s="483"/>
      <c r="G17" s="483"/>
      <c r="H17" s="483"/>
      <c r="I17" s="483"/>
      <c r="J17" s="483"/>
      <c r="K17" s="484"/>
      <c r="L17" s="485"/>
    </row>
    <row r="18" spans="1:12" x14ac:dyDescent="0.15">
      <c r="A18" s="70"/>
      <c r="B18" s="70"/>
      <c r="C18" s="70"/>
      <c r="D18" s="327"/>
      <c r="E18" s="70"/>
      <c r="F18" s="70"/>
      <c r="G18" s="70"/>
      <c r="H18" s="70"/>
      <c r="I18" s="70"/>
      <c r="J18" s="70"/>
    </row>
    <row r="19" spans="1:12" ht="14.25" thickBot="1" x14ac:dyDescent="0.2">
      <c r="A19" s="70"/>
      <c r="B19" s="70"/>
      <c r="C19" s="70"/>
      <c r="D19" s="70"/>
      <c r="E19" s="70"/>
      <c r="F19" s="70"/>
      <c r="G19" s="70"/>
      <c r="H19" s="70"/>
      <c r="I19" s="70"/>
      <c r="J19" s="70"/>
    </row>
    <row r="20" spans="1:12" x14ac:dyDescent="0.15">
      <c r="A20" s="464" t="s">
        <v>302</v>
      </c>
      <c r="B20" s="486"/>
      <c r="C20" s="464" t="s">
        <v>303</v>
      </c>
      <c r="D20" s="464"/>
      <c r="E20" s="464"/>
      <c r="F20" s="464"/>
      <c r="G20" s="464" t="s">
        <v>304</v>
      </c>
      <c r="H20" s="464"/>
      <c r="I20" s="464"/>
      <c r="J20" s="464"/>
    </row>
    <row r="21" spans="1:12" x14ac:dyDescent="0.15">
      <c r="A21" s="491">
        <v>28</v>
      </c>
      <c r="B21" s="492"/>
      <c r="C21" s="493">
        <v>366</v>
      </c>
      <c r="D21" s="493"/>
      <c r="E21" s="493"/>
      <c r="F21" s="493"/>
      <c r="G21" s="494">
        <v>1609</v>
      </c>
      <c r="H21" s="494"/>
      <c r="I21" s="494"/>
      <c r="J21" s="494"/>
    </row>
    <row r="22" spans="1:12" x14ac:dyDescent="0.15">
      <c r="A22" s="491">
        <v>29</v>
      </c>
      <c r="B22" s="492"/>
      <c r="C22" s="495">
        <v>360</v>
      </c>
      <c r="D22" s="493"/>
      <c r="E22" s="493"/>
      <c r="F22" s="493"/>
      <c r="G22" s="494">
        <v>1572</v>
      </c>
      <c r="H22" s="494"/>
      <c r="I22" s="494"/>
      <c r="J22" s="494"/>
    </row>
    <row r="23" spans="1:12" x14ac:dyDescent="0.15">
      <c r="A23" s="491">
        <v>30</v>
      </c>
      <c r="B23" s="492"/>
      <c r="C23" s="495" t="s">
        <v>461</v>
      </c>
      <c r="D23" s="493"/>
      <c r="E23" s="493"/>
      <c r="F23" s="493"/>
      <c r="G23" s="494" t="s">
        <v>462</v>
      </c>
      <c r="H23" s="494"/>
      <c r="I23" s="494"/>
      <c r="J23" s="494"/>
    </row>
    <row r="24" spans="1:12" x14ac:dyDescent="0.15">
      <c r="A24" s="499" t="s">
        <v>465</v>
      </c>
      <c r="B24" s="488"/>
      <c r="C24" s="500">
        <v>268</v>
      </c>
      <c r="D24" s="500"/>
      <c r="E24" s="500"/>
      <c r="F24" s="500"/>
      <c r="G24" s="501">
        <v>1191</v>
      </c>
      <c r="H24" s="501"/>
      <c r="I24" s="501"/>
      <c r="J24" s="501"/>
    </row>
    <row r="25" spans="1:12" ht="14.25" thickBot="1" x14ac:dyDescent="0.2">
      <c r="A25" s="496">
        <v>2</v>
      </c>
      <c r="B25" s="489"/>
      <c r="C25" s="497" t="s">
        <v>492</v>
      </c>
      <c r="D25" s="497"/>
      <c r="E25" s="497"/>
      <c r="F25" s="497"/>
      <c r="G25" s="498" t="s">
        <v>493</v>
      </c>
      <c r="H25" s="498"/>
      <c r="I25" s="498"/>
      <c r="J25" s="498"/>
    </row>
    <row r="26" spans="1:12" x14ac:dyDescent="0.15">
      <c r="A26" s="125"/>
      <c r="B26" s="125"/>
      <c r="C26" s="125"/>
      <c r="D26" s="125"/>
      <c r="E26" s="125"/>
      <c r="F26" s="125"/>
      <c r="G26" s="125"/>
      <c r="H26" s="125"/>
      <c r="I26" s="70"/>
      <c r="J26" s="124" t="s">
        <v>463</v>
      </c>
    </row>
  </sheetData>
  <mergeCells count="58">
    <mergeCell ref="A25:B25"/>
    <mergeCell ref="C25:F25"/>
    <mergeCell ref="G25:J25"/>
    <mergeCell ref="A23:B23"/>
    <mergeCell ref="C23:F23"/>
    <mergeCell ref="G23:J23"/>
    <mergeCell ref="A24:B24"/>
    <mergeCell ref="C24:F24"/>
    <mergeCell ref="G24:J24"/>
    <mergeCell ref="A21:B21"/>
    <mergeCell ref="C21:F21"/>
    <mergeCell ref="G21:J21"/>
    <mergeCell ref="A22:B22"/>
    <mergeCell ref="C22:F22"/>
    <mergeCell ref="G22:J22"/>
    <mergeCell ref="C17:F17"/>
    <mergeCell ref="G17:J17"/>
    <mergeCell ref="K17:L17"/>
    <mergeCell ref="A20:B20"/>
    <mergeCell ref="C20:F20"/>
    <mergeCell ref="G20:J20"/>
    <mergeCell ref="A12:A17"/>
    <mergeCell ref="C12:F12"/>
    <mergeCell ref="G12:J12"/>
    <mergeCell ref="K12:L12"/>
    <mergeCell ref="C13:F13"/>
    <mergeCell ref="G13:J13"/>
    <mergeCell ref="K13:L13"/>
    <mergeCell ref="C14:F14"/>
    <mergeCell ref="G14:J14"/>
    <mergeCell ref="K14:L14"/>
    <mergeCell ref="C15:F15"/>
    <mergeCell ref="G15:J15"/>
    <mergeCell ref="K15:L15"/>
    <mergeCell ref="C16:F16"/>
    <mergeCell ref="G16:J16"/>
    <mergeCell ref="K16:L16"/>
    <mergeCell ref="K11:L11"/>
    <mergeCell ref="A9:B10"/>
    <mergeCell ref="C9:D9"/>
    <mergeCell ref="E9:F9"/>
    <mergeCell ref="G9:H9"/>
    <mergeCell ref="I9:J9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3:B3"/>
    <mergeCell ref="C3:E3"/>
    <mergeCell ref="A4:B4"/>
    <mergeCell ref="C4:E4"/>
    <mergeCell ref="A5:B8"/>
    <mergeCell ref="C8:D8"/>
  </mergeCells>
  <phoneticPr fontId="22"/>
  <hyperlinks>
    <hyperlink ref="L1" location="目次!A1" display="目次"/>
  </hyperlinks>
  <pageMargins left="0.7" right="0.7" top="0.75" bottom="0.75" header="0.3" footer="0.3"/>
  <pageSetup paperSize="9" orientation="portrait" horizontalDpi="1200" verticalDpi="1200" r:id="rId1"/>
  <colBreaks count="1" manualBreakCount="1">
    <brk id="10" max="1048575" man="1"/>
  </colBreaks>
</worksheet>
</file>