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R4版市勢の概要準備\◎完成データ\データ\E 教育\"/>
    </mc:Choice>
  </mc:AlternateContent>
  <bookViews>
    <workbookView xWindow="0" yWindow="0" windowWidth="21570" windowHeight="7905"/>
  </bookViews>
  <sheets>
    <sheet name="目次" sheetId="1" r:id="rId1"/>
    <sheet name="52・53" sheetId="49" r:id="rId2"/>
    <sheet name="54" sheetId="50" r:id="rId3"/>
    <sheet name="55" sheetId="51" r:id="rId4"/>
    <sheet name="56-1" sheetId="28" r:id="rId5"/>
    <sheet name="56-2" sheetId="52" r:id="rId6"/>
    <sheet name="58" sheetId="53" r:id="rId7"/>
    <sheet name="59" sheetId="43" r:id="rId8"/>
    <sheet name="60" sheetId="54" r:id="rId9"/>
    <sheet name="61" sheetId="55" r:id="rId10"/>
    <sheet name="62" sheetId="56" r:id="rId11"/>
    <sheet name="63" sheetId="57" r:id="rId12"/>
    <sheet name="64" sheetId="48" r:id="rId13"/>
  </sheets>
  <definedNames>
    <definedName name="_xlnm.Print_Area" localSheetId="1">'52・53'!$A$1:$G$47</definedName>
    <definedName name="_xlnm.Print_Area" localSheetId="2">'54'!$A$1:$I$21</definedName>
    <definedName name="_xlnm.Print_Area" localSheetId="3">'55'!$A$1:$H$52</definedName>
    <definedName name="_xlnm.Print_Area" localSheetId="4">'56-1'!$A$1:$M$14</definedName>
    <definedName name="_xlnm.Print_Area" localSheetId="5">'56-2'!$A$1:$P$12</definedName>
    <definedName name="_xlnm.Print_Area" localSheetId="6">'58'!$A$1:$I$37</definedName>
    <definedName name="_xlnm.Print_Area" localSheetId="7">'59'!$A$1:$I$11</definedName>
    <definedName name="_xlnm.Print_Area" localSheetId="8">'60'!$A$1:$K$42</definedName>
    <definedName name="_xlnm.Print_Area" localSheetId="9">'61'!$A$1:$P$13</definedName>
    <definedName name="_xlnm.Print_Area" localSheetId="10">'62'!$A$1:$P$24</definedName>
    <definedName name="_xlnm.Print_Area" localSheetId="11">'63'!$A$1:$F$26</definedName>
    <definedName name="_xlnm.Print_Area" localSheetId="12">'64'!$A$1:$I$13</definedName>
  </definedNames>
  <calcPr calcId="162913"/>
</workbook>
</file>

<file path=xl/calcChain.xml><?xml version="1.0" encoding="utf-8"?>
<calcChain xmlns="http://schemas.openxmlformats.org/spreadsheetml/2006/main">
  <c r="E19" i="50" l="1"/>
  <c r="E17" i="50"/>
  <c r="E16" i="50"/>
  <c r="E15" i="50"/>
  <c r="E14" i="50"/>
  <c r="E13" i="50"/>
  <c r="E12" i="50"/>
  <c r="E11" i="50"/>
  <c r="E10" i="50"/>
  <c r="H9" i="50"/>
  <c r="G9" i="50"/>
  <c r="F9" i="50"/>
  <c r="E9" i="50"/>
  <c r="E8" i="50" s="1"/>
  <c r="D9" i="50"/>
  <c r="I8" i="50"/>
  <c r="H8" i="50"/>
  <c r="G8" i="50"/>
  <c r="F8" i="50"/>
  <c r="D8" i="50"/>
  <c r="J7" i="54" l="1"/>
  <c r="C9" i="52" l="1"/>
  <c r="P24" i="56" l="1"/>
  <c r="P23" i="56"/>
  <c r="P22" i="56"/>
  <c r="P21" i="56"/>
  <c r="P20" i="56"/>
  <c r="P19" i="56"/>
  <c r="P18" i="56"/>
  <c r="P17" i="56"/>
  <c r="P16" i="56"/>
  <c r="P15" i="56"/>
  <c r="P14" i="56"/>
  <c r="P13" i="56"/>
  <c r="P12" i="56"/>
  <c r="P11" i="56"/>
  <c r="P10" i="56"/>
  <c r="P9" i="56"/>
  <c r="P8" i="56"/>
  <c r="P7" i="56"/>
  <c r="P6" i="56"/>
  <c r="P5" i="56"/>
  <c r="O4" i="56"/>
  <c r="N4" i="56"/>
  <c r="P4" i="56" l="1"/>
  <c r="N12" i="55"/>
  <c r="N11" i="55"/>
  <c r="N10" i="55"/>
  <c r="N9" i="55"/>
  <c r="N7" i="55"/>
  <c r="N6" i="55"/>
  <c r="N5" i="55"/>
  <c r="N4" i="55"/>
  <c r="N9" i="52" l="1"/>
  <c r="M9" i="52"/>
  <c r="L9" i="52"/>
  <c r="K9" i="52"/>
  <c r="J9" i="52"/>
  <c r="I9" i="52"/>
  <c r="H9" i="52"/>
  <c r="G9" i="52"/>
  <c r="E9" i="52"/>
  <c r="D9" i="52"/>
  <c r="B9" i="52"/>
  <c r="F11" i="52" l="1"/>
  <c r="O11" i="52" l="1"/>
  <c r="O9" i="52" s="1"/>
  <c r="F9" i="52"/>
  <c r="P11" i="52"/>
  <c r="P9" i="52" s="1"/>
</calcChain>
</file>

<file path=xl/sharedStrings.xml><?xml version="1.0" encoding="utf-8"?>
<sst xmlns="http://schemas.openxmlformats.org/spreadsheetml/2006/main" count="428" uniqueCount="212">
  <si>
    <t>各年5月1日現在</t>
  </si>
  <si>
    <t>年      度</t>
  </si>
  <si>
    <t>校      数</t>
  </si>
  <si>
    <t>教員数</t>
  </si>
  <si>
    <t>学級数</t>
  </si>
  <si>
    <t>学校名</t>
  </si>
  <si>
    <t>公私別</t>
  </si>
  <si>
    <t>総数</t>
  </si>
  <si>
    <t>男</t>
  </si>
  <si>
    <t>女</t>
  </si>
  <si>
    <t>公立</t>
  </si>
  <si>
    <t>資料：教育委員会事務局学校教育課</t>
    <rPh sb="8" eb="11">
      <t>ジムキョク</t>
    </rPh>
    <phoneticPr fontId="4"/>
  </si>
  <si>
    <t>53 中学校の状況</t>
  </si>
  <si>
    <t>生　徒　数</t>
    <rPh sb="0" eb="1">
      <t>ショウ</t>
    </rPh>
    <rPh sb="2" eb="3">
      <t>ト</t>
    </rPh>
    <rPh sb="4" eb="5">
      <t>カズ</t>
    </rPh>
    <phoneticPr fontId="4"/>
  </si>
  <si>
    <t>54 高等学校の状況</t>
    <phoneticPr fontId="4"/>
  </si>
  <si>
    <t>年度</t>
  </si>
  <si>
    <t>生　徒　数</t>
    <phoneticPr fontId="4"/>
  </si>
  <si>
    <t>（本務者）</t>
  </si>
  <si>
    <t>１年</t>
  </si>
  <si>
    <t>２年</t>
  </si>
  <si>
    <t>３年</t>
  </si>
  <si>
    <t>定４年</t>
  </si>
  <si>
    <t>全日制</t>
  </si>
  <si>
    <t>県立</t>
  </si>
  <si>
    <t>飯田風越</t>
  </si>
  <si>
    <t>下伊那農業</t>
  </si>
  <si>
    <t>阿南</t>
  </si>
  <si>
    <t>阿智</t>
  </si>
  <si>
    <t>飯田</t>
  </si>
  <si>
    <t>松川</t>
  </si>
  <si>
    <t>飯田女子</t>
  </si>
  <si>
    <t>私立</t>
  </si>
  <si>
    <t>定時制</t>
  </si>
  <si>
    <t>※ 飯田市及び下伊那郡内の全高等学校</t>
    <rPh sb="5" eb="6">
      <t>オヨ</t>
    </rPh>
    <phoneticPr fontId="4"/>
  </si>
  <si>
    <t>55 大学の状況</t>
  </si>
  <si>
    <t>年</t>
    <phoneticPr fontId="4"/>
  </si>
  <si>
    <t>学校数</t>
  </si>
  <si>
    <t>教職員数</t>
  </si>
  <si>
    <t>学科数</t>
  </si>
  <si>
    <t>学　生　数</t>
    <phoneticPr fontId="4"/>
  </si>
  <si>
    <t>内非常勤</t>
  </si>
  <si>
    <t>-</t>
    <phoneticPr fontId="4"/>
  </si>
  <si>
    <t>園数</t>
  </si>
  <si>
    <t>職員数</t>
  </si>
  <si>
    <t>在園児数</t>
  </si>
  <si>
    <t>　り園児数
一学級当た</t>
    <phoneticPr fontId="4"/>
  </si>
  <si>
    <t>たり園児数
教員一人当</t>
    <phoneticPr fontId="4"/>
  </si>
  <si>
    <t>年度</t>
    <phoneticPr fontId="4"/>
  </si>
  <si>
    <t>３歳</t>
  </si>
  <si>
    <t>４歳</t>
  </si>
  <si>
    <t>５歳</t>
  </si>
  <si>
    <t>公私別</t>
    <rPh sb="2" eb="3">
      <t>ベツ</t>
    </rPh>
    <phoneticPr fontId="4"/>
  </si>
  <si>
    <t>※平成27年度より私立幼稚園は幼保連携形認定こども園へ移行</t>
    <rPh sb="1" eb="3">
      <t>ヘイセイ</t>
    </rPh>
    <rPh sb="5" eb="7">
      <t>ネンド</t>
    </rPh>
    <rPh sb="9" eb="11">
      <t>シリツ</t>
    </rPh>
    <rPh sb="11" eb="14">
      <t>ヨウチエン</t>
    </rPh>
    <rPh sb="15" eb="16">
      <t>ヨウ</t>
    </rPh>
    <rPh sb="16" eb="17">
      <t>ホ</t>
    </rPh>
    <rPh sb="17" eb="19">
      <t>レンケイ</t>
    </rPh>
    <rPh sb="19" eb="20">
      <t>ガタ</t>
    </rPh>
    <rPh sb="20" eb="22">
      <t>ニンテイ</t>
    </rPh>
    <rPh sb="25" eb="26">
      <t>エン</t>
    </rPh>
    <rPh sb="27" eb="29">
      <t>イコウ</t>
    </rPh>
    <phoneticPr fontId="4"/>
  </si>
  <si>
    <t>56-2 幼保連携型認定こども園の状況</t>
    <rPh sb="6" eb="7">
      <t>ホ</t>
    </rPh>
    <rPh sb="7" eb="10">
      <t>レンケイガタ</t>
    </rPh>
    <rPh sb="10" eb="12">
      <t>ニンテイ</t>
    </rPh>
    <rPh sb="15" eb="16">
      <t>エン</t>
    </rPh>
    <phoneticPr fontId="4"/>
  </si>
  <si>
    <t>教育・保育職員</t>
    <rPh sb="0" eb="2">
      <t>キョウイク</t>
    </rPh>
    <rPh sb="3" eb="5">
      <t>ホイク</t>
    </rPh>
    <rPh sb="5" eb="7">
      <t>ショクイン</t>
    </rPh>
    <phoneticPr fontId="4"/>
  </si>
  <si>
    <t>その他職員</t>
    <rPh sb="2" eb="3">
      <t>タ</t>
    </rPh>
    <rPh sb="3" eb="5">
      <t>ショクイン</t>
    </rPh>
    <phoneticPr fontId="4"/>
  </si>
  <si>
    <t>一学級当たり園児数</t>
    <rPh sb="6" eb="8">
      <t>エンジ</t>
    </rPh>
    <rPh sb="8" eb="9">
      <t>スウ</t>
    </rPh>
    <phoneticPr fontId="4"/>
  </si>
  <si>
    <t>教育・保育職員一人当たり園児数</t>
    <rPh sb="0" eb="2">
      <t>キョウイク</t>
    </rPh>
    <rPh sb="3" eb="5">
      <t>ホイク</t>
    </rPh>
    <rPh sb="5" eb="7">
      <t>ショクイン</t>
    </rPh>
    <rPh sb="7" eb="9">
      <t>ヒトリ</t>
    </rPh>
    <rPh sb="9" eb="10">
      <t>ア</t>
    </rPh>
    <rPh sb="12" eb="14">
      <t>エンジ</t>
    </rPh>
    <rPh sb="14" eb="15">
      <t>スウ</t>
    </rPh>
    <phoneticPr fontId="4"/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</si>
  <si>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</si>
  <si>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</si>
  <si>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</si>
  <si>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58 専修学校の状況</t>
  </si>
  <si>
    <t>校数</t>
  </si>
  <si>
    <t>生徒数</t>
  </si>
  <si>
    <t>教員</t>
  </si>
  <si>
    <t>職員</t>
  </si>
  <si>
    <t>-</t>
  </si>
  <si>
    <t>59 学校給食共同調理場・給食室の状況</t>
  </si>
  <si>
    <t>調理場名</t>
  </si>
  <si>
    <t>開設
年月日</t>
  </si>
  <si>
    <t>年　　　間　　　　給食日数
（目標）</t>
  </si>
  <si>
    <t>調理場職員数</t>
  </si>
  <si>
    <t>内児童生徒数</t>
  </si>
  <si>
    <t>該当校名</t>
  </si>
  <si>
    <t>栄養士</t>
  </si>
  <si>
    <t>調理員</t>
  </si>
  <si>
    <t>計</t>
  </si>
  <si>
    <t>総　　数</t>
  </si>
  <si>
    <t>丸山共同
調理場</t>
  </si>
  <si>
    <t>丸山小・追手町小・浜井場小
座光寺小・飯田東中・飯田西中</t>
  </si>
  <si>
    <t>竜峡共同
調理場</t>
  </si>
  <si>
    <t>矢高共同
調理場</t>
  </si>
  <si>
    <t>上郷小
給食室</t>
  </si>
  <si>
    <t>上郷小</t>
  </si>
  <si>
    <t>高陵中
給食室</t>
  </si>
  <si>
    <t>高陵中</t>
  </si>
  <si>
    <t>南信濃給食センター</t>
    <rPh sb="0" eb="3">
      <t>ミナミシナノ</t>
    </rPh>
    <rPh sb="3" eb="5">
      <t>キュウショク</t>
    </rPh>
    <phoneticPr fontId="4"/>
  </si>
  <si>
    <t>上村小・和田小・遠山中</t>
    <rPh sb="0" eb="2">
      <t>カミムラ</t>
    </rPh>
    <rPh sb="2" eb="3">
      <t>ショウ</t>
    </rPh>
    <rPh sb="4" eb="6">
      <t>ワダ</t>
    </rPh>
    <rPh sb="8" eb="9">
      <t>トウ</t>
    </rPh>
    <rPh sb="9" eb="10">
      <t>ヤマ</t>
    </rPh>
    <phoneticPr fontId="4"/>
  </si>
  <si>
    <t>60　中学校卒業者の卒業後の状況</t>
  </si>
  <si>
    <t>61 高等学校進路別卒業者数</t>
  </si>
  <si>
    <t>死亡・不詳</t>
  </si>
  <si>
    <t>62 高等学校産業大分類別就職者数</t>
  </si>
  <si>
    <t>県内</t>
  </si>
  <si>
    <t>県外</t>
  </si>
  <si>
    <t>就職者総数</t>
  </si>
  <si>
    <t>漁業</t>
  </si>
  <si>
    <t>建設業</t>
  </si>
  <si>
    <t>製造業</t>
  </si>
  <si>
    <t>電気・ガス
熱供給・水道業</t>
  </si>
  <si>
    <t>金融・保険業</t>
  </si>
  <si>
    <t>63 奨学金貸与の状況</t>
  </si>
  <si>
    <t>年　度</t>
  </si>
  <si>
    <t>貸与月額</t>
  </si>
  <si>
    <t>年度別採用者数</t>
  </si>
  <si>
    <t>高校生</t>
  </si>
  <si>
    <t>64 宿泊訓練施設の状況</t>
  </si>
  <si>
    <t>◎大平宿泊訓練施設（元大平分校、大平公民館、炊事場）</t>
  </si>
  <si>
    <t>位置</t>
  </si>
  <si>
    <t>開設</t>
  </si>
  <si>
    <t>敷地</t>
  </si>
  <si>
    <t>2,546.91㎡　市有地988.91㎡　借用分1,558㎡</t>
  </si>
  <si>
    <t>建物</t>
  </si>
  <si>
    <t>606.57㎡</t>
  </si>
  <si>
    <t>宿泊室9　　WC2</t>
  </si>
  <si>
    <t>炊事場</t>
  </si>
  <si>
    <t>238.49㎡</t>
  </si>
  <si>
    <t>収容可能人員</t>
  </si>
  <si>
    <t>052・053小中学校の状況</t>
    <rPh sb="7" eb="11">
      <t>ショウチュウガッコウ</t>
    </rPh>
    <rPh sb="12" eb="14">
      <t>ジョウキョウ</t>
    </rPh>
    <phoneticPr fontId="8"/>
  </si>
  <si>
    <t>054高等学校の状況</t>
    <rPh sb="3" eb="5">
      <t>コウトウ</t>
    </rPh>
    <rPh sb="5" eb="7">
      <t>ガッコウ</t>
    </rPh>
    <rPh sb="8" eb="10">
      <t>ジョウキョウ</t>
    </rPh>
    <phoneticPr fontId="8"/>
  </si>
  <si>
    <t>055大学の状況</t>
    <rPh sb="3" eb="5">
      <t>ダイガク</t>
    </rPh>
    <rPh sb="6" eb="8">
      <t>ジョウキョウ</t>
    </rPh>
    <phoneticPr fontId="8"/>
  </si>
  <si>
    <t>058専修学校の状況</t>
    <rPh sb="3" eb="5">
      <t>センシュウ</t>
    </rPh>
    <rPh sb="5" eb="7">
      <t>ガッコウ</t>
    </rPh>
    <rPh sb="8" eb="10">
      <t>ジョウキョウ</t>
    </rPh>
    <phoneticPr fontId="8"/>
  </si>
  <si>
    <t>059学校給食共同調理場・給食室の状況</t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ジョウ</t>
    </rPh>
    <rPh sb="13" eb="16">
      <t>キュウショクシツ</t>
    </rPh>
    <rPh sb="17" eb="19">
      <t>ジョウキョウ</t>
    </rPh>
    <phoneticPr fontId="8"/>
  </si>
  <si>
    <t>060中学卒業者の卒業後の状況</t>
    <rPh sb="3" eb="5">
      <t>チュウガク</t>
    </rPh>
    <rPh sb="5" eb="8">
      <t>ソツギョウシャ</t>
    </rPh>
    <rPh sb="9" eb="12">
      <t>ソツギョウゴ</t>
    </rPh>
    <rPh sb="13" eb="15">
      <t>ジョウキョウ</t>
    </rPh>
    <phoneticPr fontId="8"/>
  </si>
  <si>
    <t>061高等学校進路別卒業者数</t>
    <rPh sb="3" eb="5">
      <t>コウトウ</t>
    </rPh>
    <rPh sb="5" eb="7">
      <t>ガッコウ</t>
    </rPh>
    <rPh sb="7" eb="9">
      <t>シンロ</t>
    </rPh>
    <rPh sb="9" eb="10">
      <t>ベツ</t>
    </rPh>
    <rPh sb="10" eb="12">
      <t>ソツギョウ</t>
    </rPh>
    <rPh sb="12" eb="13">
      <t>シャ</t>
    </rPh>
    <rPh sb="13" eb="14">
      <t>スウ</t>
    </rPh>
    <phoneticPr fontId="8"/>
  </si>
  <si>
    <t>062高等学校産業大分類別就職者数</t>
    <rPh sb="3" eb="5">
      <t>コウトウ</t>
    </rPh>
    <rPh sb="5" eb="7">
      <t>ガッコウ</t>
    </rPh>
    <rPh sb="7" eb="9">
      <t>サンギョウ</t>
    </rPh>
    <rPh sb="9" eb="12">
      <t>ダイブンルイ</t>
    </rPh>
    <rPh sb="12" eb="13">
      <t>ベツ</t>
    </rPh>
    <rPh sb="13" eb="15">
      <t>シュウショク</t>
    </rPh>
    <rPh sb="15" eb="16">
      <t>シャ</t>
    </rPh>
    <rPh sb="16" eb="17">
      <t>スウ</t>
    </rPh>
    <phoneticPr fontId="8"/>
  </si>
  <si>
    <t>063奨学金貸与の状況</t>
    <rPh sb="3" eb="6">
      <t>ショウガクキン</t>
    </rPh>
    <rPh sb="6" eb="8">
      <t>タイヨ</t>
    </rPh>
    <rPh sb="9" eb="11">
      <t>ジョウキョウ</t>
    </rPh>
    <phoneticPr fontId="8"/>
  </si>
  <si>
    <t>064宿泊訓練施設の状況</t>
    <rPh sb="3" eb="5">
      <t>シュクハク</t>
    </rPh>
    <rPh sb="5" eb="7">
      <t>クンレン</t>
    </rPh>
    <rPh sb="7" eb="9">
      <t>シセツ</t>
    </rPh>
    <rPh sb="10" eb="12">
      <t>ジョウキョウ</t>
    </rPh>
    <phoneticPr fontId="8"/>
  </si>
  <si>
    <t>056-2幼保連携型認定こども園の状況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rPh sb="17" eb="19">
      <t>ジョウキョウ</t>
    </rPh>
    <phoneticPr fontId="1"/>
  </si>
  <si>
    <t>資料：学校基本調査</t>
    <rPh sb="3" eb="5">
      <t>ガッコウ</t>
    </rPh>
    <rPh sb="5" eb="7">
      <t>キホン</t>
    </rPh>
    <rPh sb="7" eb="9">
      <t>チョウサ</t>
    </rPh>
    <phoneticPr fontId="4"/>
  </si>
  <si>
    <t>飯田OIDE長姫</t>
    <rPh sb="6" eb="7">
      <t>オサ</t>
    </rPh>
    <rPh sb="7" eb="8">
      <t>ヒメ</t>
    </rPh>
    <phoneticPr fontId="4"/>
  </si>
  <si>
    <t>資料：長野県教育委員会「教育要覧」</t>
    <rPh sb="3" eb="6">
      <t>ナガノケン</t>
    </rPh>
    <rPh sb="12" eb="14">
      <t>キョウイク</t>
    </rPh>
    <rPh sb="14" eb="16">
      <t>ヨウラン</t>
    </rPh>
    <phoneticPr fontId="4"/>
  </si>
  <si>
    <t>千代小・千栄小・龍江小
竜丘小・川路小・三穂小
緑ヶ丘中・竜東中・竜峡中</t>
  </si>
  <si>
    <t>松尾小・下久堅小・上久堅小
山本小・伊賀良小・鼎小
旭ヶ丘中・鼎中</t>
    <rPh sb="32" eb="33">
      <t>チュウ</t>
    </rPh>
    <phoneticPr fontId="4"/>
  </si>
  <si>
    <t>卒業年月</t>
    <rPh sb="0" eb="2">
      <t>ソツギョウ</t>
    </rPh>
    <rPh sb="2" eb="3">
      <t>ネン</t>
    </rPh>
    <rPh sb="3" eb="4">
      <t>ゲツ</t>
    </rPh>
    <phoneticPr fontId="1"/>
  </si>
  <si>
    <t>卒業者
総数</t>
    <rPh sb="0" eb="3">
      <t>ソツギョウシャ</t>
    </rPh>
    <rPh sb="4" eb="6">
      <t>ソウスウ</t>
    </rPh>
    <phoneticPr fontId="1"/>
  </si>
  <si>
    <t>Ａ
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1"/>
  </si>
  <si>
    <t>Ｂ
専修学校進学者</t>
    <rPh sb="2" eb="4">
      <t>センシュウ</t>
    </rPh>
    <rPh sb="4" eb="6">
      <t>ガッコウ</t>
    </rPh>
    <rPh sb="6" eb="9">
      <t>シンガクシャ</t>
    </rPh>
    <phoneticPr fontId="1"/>
  </si>
  <si>
    <t>Ｃ
専修学校等入学者</t>
    <rPh sb="2" eb="4">
      <t>センシュウ</t>
    </rPh>
    <rPh sb="4" eb="6">
      <t>ガッコウ</t>
    </rPh>
    <rPh sb="6" eb="7">
      <t>トウ</t>
    </rPh>
    <rPh sb="7" eb="10">
      <t>ニュウガクシャ</t>
    </rPh>
    <phoneticPr fontId="1"/>
  </si>
  <si>
    <t>Ｄ　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1">
      <t>シ</t>
    </rPh>
    <rPh sb="11" eb="12">
      <t>セツ</t>
    </rPh>
    <rPh sb="12" eb="13">
      <t>トウ</t>
    </rPh>
    <rPh sb="13" eb="16">
      <t>ニュウガクシャ</t>
    </rPh>
    <phoneticPr fontId="1"/>
  </si>
  <si>
    <t>就職者
（A～Dを除く）</t>
    <rPh sb="0" eb="3">
      <t>シュウショクシャ</t>
    </rPh>
    <rPh sb="9" eb="10">
      <t>ノゾ</t>
    </rPh>
    <phoneticPr fontId="1"/>
  </si>
  <si>
    <t>左記以外
の者</t>
    <rPh sb="0" eb="2">
      <t>サキ</t>
    </rPh>
    <rPh sb="2" eb="4">
      <t>イガイ</t>
    </rPh>
    <rPh sb="6" eb="7">
      <t>モノ</t>
    </rPh>
    <phoneticPr fontId="1"/>
  </si>
  <si>
    <t>死亡・
不詳</t>
    <rPh sb="0" eb="2">
      <t>シボウ</t>
    </rPh>
    <rPh sb="4" eb="6">
      <t>フショウ</t>
    </rPh>
    <phoneticPr fontId="1"/>
  </si>
  <si>
    <t>進学率
（％）</t>
    <rPh sb="0" eb="3">
      <t>シンガクリツ</t>
    </rPh>
    <phoneticPr fontId="1"/>
  </si>
  <si>
    <t>就職率
（％）</t>
    <rPh sb="0" eb="3">
      <t>シュウショクリツ</t>
    </rPh>
    <phoneticPr fontId="1"/>
  </si>
  <si>
    <t>※ Ａ～Ｄは、就職進学者を含む。</t>
    <rPh sb="7" eb="9">
      <t>シュウショク</t>
    </rPh>
    <rPh sb="9" eb="11">
      <t>シンガク</t>
    </rPh>
    <rPh sb="11" eb="12">
      <t>シャ</t>
    </rPh>
    <rPh sb="13" eb="14">
      <t>フク</t>
    </rPh>
    <phoneticPr fontId="1"/>
  </si>
  <si>
    <t>※ 進学率は、「Ａ高等学校等進学者」の割合である。</t>
    <rPh sb="2" eb="5">
      <t>シンガクリツ</t>
    </rPh>
    <rPh sb="9" eb="11">
      <t>コウトウ</t>
    </rPh>
    <rPh sb="11" eb="13">
      <t>ガッコウ</t>
    </rPh>
    <rPh sb="13" eb="14">
      <t>トウ</t>
    </rPh>
    <rPh sb="14" eb="16">
      <t>シンガク</t>
    </rPh>
    <rPh sb="16" eb="17">
      <t>シャ</t>
    </rPh>
    <rPh sb="19" eb="21">
      <t>ワリアイ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</si>
  <si>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</si>
  <si>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</si>
  <si>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</si>
  <si>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卒業者
総数</t>
  </si>
  <si>
    <t>Ｄ 公共職業
能力開発施設等</t>
    <rPh sb="2" eb="4">
      <t>コウキョウ</t>
    </rPh>
    <rPh sb="4" eb="6">
      <t>ショクギョウ</t>
    </rPh>
    <rPh sb="7" eb="9">
      <t>ノウリョク</t>
    </rPh>
    <rPh sb="9" eb="11">
      <t>カイハツ</t>
    </rPh>
    <rPh sb="11" eb="13">
      <t>シセツ</t>
    </rPh>
    <rPh sb="13" eb="14">
      <t>ナド</t>
    </rPh>
    <phoneticPr fontId="1"/>
  </si>
  <si>
    <t>一時的な仕事についた者</t>
    <rPh sb="0" eb="3">
      <t>イチジテキ</t>
    </rPh>
    <rPh sb="4" eb="6">
      <t>シゴト</t>
    </rPh>
    <rPh sb="10" eb="11">
      <t>モノ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</si>
  <si>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1"/>
  </si>
  <si>
    <t xml:space="preserve">          　年度
　区分</t>
    <rPh sb="15" eb="17">
      <t>クブン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</si>
  <si>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</si>
  <si>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</si>
  <si>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農業、林業</t>
    <rPh sb="3" eb="5">
      <t>リンギョウ</t>
    </rPh>
    <phoneticPr fontId="1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</si>
  <si>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</si>
  <si>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情報通信業</t>
    <rPh sb="0" eb="2">
      <t>ジョウホウ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</si>
  <si>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</si>
  <si>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不動産業、物品賃貸業</t>
    <rPh sb="5" eb="7">
      <t>ブッピン</t>
    </rPh>
    <rPh sb="7" eb="9">
      <t>チンタイ</t>
    </rPh>
    <rPh sb="9" eb="10">
      <t>ギョウ</t>
    </rPh>
    <phoneticPr fontId="1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</si>
  <si>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</si>
  <si>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</si>
  <si>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</si>
  <si>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教育・学習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1"/>
  </si>
  <si>
    <t>医療・福祉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</si>
  <si>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</si>
  <si>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ｻｰﾋﾞｽ業（他に分類されないもの）</t>
    <rPh sb="7" eb="8">
      <t>タ</t>
    </rPh>
    <rPh sb="9" eb="11">
      <t>ブンルイ</t>
    </rPh>
    <phoneticPr fontId="1"/>
  </si>
  <si>
    <t>公務（他に分類されるものを除く）</t>
    <rPh sb="3" eb="4">
      <t>タ</t>
    </rPh>
    <rPh sb="5" eb="7">
      <t>ブンルイ</t>
    </rPh>
    <rPh sb="13" eb="14">
      <t>ノゾ</t>
    </rPh>
    <phoneticPr fontId="1"/>
  </si>
  <si>
    <t>上記以外のもの</t>
    <rPh sb="0" eb="2">
      <t>ジョウキ</t>
    </rPh>
    <rPh sb="2" eb="4">
      <t>イガイ</t>
    </rPh>
    <phoneticPr fontId="1"/>
  </si>
  <si>
    <t>各年度</t>
    <rPh sb="0" eb="2">
      <t>カクネン</t>
    </rPh>
    <rPh sb="2" eb="3">
      <t>ド</t>
    </rPh>
    <phoneticPr fontId="1"/>
  </si>
  <si>
    <t>大学生等</t>
    <rPh sb="3" eb="4">
      <t>トウ</t>
    </rPh>
    <phoneticPr fontId="1"/>
  </si>
  <si>
    <t>資料：教育委員会事務局学校教育課</t>
    <rPh sb="8" eb="11">
      <t>ジムキョク</t>
    </rPh>
    <phoneticPr fontId="1"/>
  </si>
  <si>
    <t>資料：飯田女子短期大学事務局</t>
    <rPh sb="11" eb="14">
      <t>ジムキョク</t>
    </rPh>
    <phoneticPr fontId="4"/>
  </si>
  <si>
    <t>56-1 幼稚園の状況</t>
    <phoneticPr fontId="4"/>
  </si>
  <si>
    <t>資料：学校基本調査</t>
    <phoneticPr fontId="4"/>
  </si>
  <si>
    <t>※平成28年度末より公立幼稚園が統合により廃園となった</t>
    <rPh sb="1" eb="3">
      <t>ヘイセイ</t>
    </rPh>
    <rPh sb="5" eb="7">
      <t>ネンド</t>
    </rPh>
    <rPh sb="7" eb="8">
      <t>マツ</t>
    </rPh>
    <rPh sb="10" eb="12">
      <t>コウリツ</t>
    </rPh>
    <rPh sb="12" eb="15">
      <t>ヨウチエン</t>
    </rPh>
    <rPh sb="16" eb="18">
      <t>トウゴウ</t>
    </rPh>
    <rPh sb="21" eb="23">
      <t>ハイエン</t>
    </rPh>
    <phoneticPr fontId="4"/>
  </si>
  <si>
    <t>056-1幼稚園の状況</t>
    <rPh sb="5" eb="8">
      <t>ヨウチエン</t>
    </rPh>
    <rPh sb="9" eb="11">
      <t>ジョウキョウ</t>
    </rPh>
    <phoneticPr fontId="8"/>
  </si>
  <si>
    <t>児　童　数</t>
    <phoneticPr fontId="4"/>
  </si>
  <si>
    <t>-</t>
    <phoneticPr fontId="1"/>
  </si>
  <si>
    <t>資料：学校基本調査</t>
    <phoneticPr fontId="1"/>
  </si>
  <si>
    <t>公私
別</t>
    <phoneticPr fontId="4"/>
  </si>
  <si>
    <t>　　　 年度　　　　　　区分</t>
    <phoneticPr fontId="1"/>
  </si>
  <si>
    <t>Ａ 大学等
　進学者</t>
    <phoneticPr fontId="1"/>
  </si>
  <si>
    <t>Ｂ 専修学校
（専門課程）</t>
    <phoneticPr fontId="1"/>
  </si>
  <si>
    <t>Ｃ 専修学校等
（一般課程）</t>
    <phoneticPr fontId="1"/>
  </si>
  <si>
    <t>就職者
(ABCＤを除く)</t>
    <phoneticPr fontId="1"/>
  </si>
  <si>
    <t>資料：学校基本調査</t>
    <rPh sb="7" eb="9">
      <t>チョウサ</t>
    </rPh>
    <phoneticPr fontId="1"/>
  </si>
  <si>
    <t>卸売･小売業</t>
    <phoneticPr fontId="1"/>
  </si>
  <si>
    <t>飯田市上飯田7828番地</t>
    <phoneticPr fontId="1"/>
  </si>
  <si>
    <t>元大平分校　190人</t>
    <phoneticPr fontId="1"/>
  </si>
  <si>
    <t>大平公民館　75人</t>
    <phoneticPr fontId="1"/>
  </si>
  <si>
    <t>平成30年3月卒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</si>
  <si>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平成31年3月卒</t>
    <rPh sb="0" eb="2">
      <t>ヘイセイ</t>
    </rPh>
    <rPh sb="4" eb="5">
      <t>ネン</t>
    </rPh>
    <rPh sb="6" eb="7">
      <t>ガツ</t>
    </rPh>
    <rPh sb="7" eb="8">
      <t>ソツ</t>
    </rPh>
    <phoneticPr fontId="1"/>
  </si>
  <si>
    <t>31(1)</t>
    <phoneticPr fontId="16"/>
  </si>
  <si>
    <t>令和2年3月卒</t>
    <rPh sb="0" eb="2">
      <t>レイワ</t>
    </rPh>
    <rPh sb="3" eb="4">
      <t>ネン</t>
    </rPh>
    <rPh sb="5" eb="6">
      <t>ガツ</t>
    </rPh>
    <rPh sb="6" eb="7">
      <t>ソツ</t>
    </rPh>
    <phoneticPr fontId="1"/>
  </si>
  <si>
    <t>31(1）</t>
    <phoneticPr fontId="4"/>
  </si>
  <si>
    <t>31(1)</t>
    <phoneticPr fontId="1"/>
  </si>
  <si>
    <t>E 教育　目次</t>
    <rPh sb="2" eb="4">
      <t>キョウイク</t>
    </rPh>
    <rPh sb="5" eb="7">
      <t>モクジ</t>
    </rPh>
    <phoneticPr fontId="8"/>
  </si>
  <si>
    <t>目　次</t>
    <rPh sb="0" eb="1">
      <t>メ</t>
    </rPh>
    <rPh sb="2" eb="3">
      <t>ツギ</t>
    </rPh>
    <phoneticPr fontId="16"/>
  </si>
  <si>
    <t>31(1)</t>
    <phoneticPr fontId="4"/>
  </si>
  <si>
    <t>31(1)</t>
    <phoneticPr fontId="1"/>
  </si>
  <si>
    <t>令和3年3月卒</t>
    <rPh sb="0" eb="2">
      <t>レイワ</t>
    </rPh>
    <rPh sb="3" eb="4">
      <t>ネン</t>
    </rPh>
    <rPh sb="5" eb="6">
      <t>ガツ</t>
    </rPh>
    <rPh sb="6" eb="7">
      <t>ソツ</t>
    </rPh>
    <phoneticPr fontId="1"/>
  </si>
  <si>
    <t>　 Ａ・Ｂ・Ｃには、就職進学者及び就職して入学した者を含む。</t>
    <phoneticPr fontId="1"/>
  </si>
  <si>
    <t>52 小学校の状況</t>
    <phoneticPr fontId="16"/>
  </si>
  <si>
    <t>令和4年3月卒</t>
    <rPh sb="0" eb="2">
      <t>レイワ</t>
    </rPh>
    <rPh sb="3" eb="4">
      <t>ネン</t>
    </rPh>
    <rPh sb="5" eb="6">
      <t>ガツ</t>
    </rPh>
    <rPh sb="6" eb="7">
      <t>ソツ</t>
    </rPh>
    <phoneticPr fontId="1"/>
  </si>
  <si>
    <t>-</t>
    <phoneticPr fontId="16"/>
  </si>
  <si>
    <t>3(令和4年3月卒業）</t>
    <rPh sb="2" eb="4">
      <t>レイワ</t>
    </rPh>
    <rPh sb="5" eb="6">
      <t>ネン</t>
    </rPh>
    <rPh sb="7" eb="8">
      <t>ガツ</t>
    </rPh>
    <rPh sb="8" eb="10">
      <t>ソツギョウ</t>
    </rPh>
    <phoneticPr fontId="1"/>
  </si>
  <si>
    <t>-</t>
    <phoneticPr fontId="16"/>
  </si>
  <si>
    <t>令和4年5月1日現在</t>
    <rPh sb="0" eb="1">
      <t>レイ</t>
    </rPh>
    <rPh sb="1" eb="2">
      <t>ワ</t>
    </rPh>
    <phoneticPr fontId="4"/>
  </si>
  <si>
    <t>令和4年４月１日現在</t>
    <rPh sb="0" eb="2">
      <t>レイワ</t>
    </rPh>
    <phoneticPr fontId="1"/>
  </si>
  <si>
    <t>資料：教育委員会事務局生涯学習・スポーツ課</t>
    <rPh sb="8" eb="11">
      <t>ジムキョク</t>
    </rPh>
    <rPh sb="11" eb="15">
      <t>ショウガイガクシュウ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</si>
</sst>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;[Red]\-#,##0;\-"/>
    <numFmt numFmtId="177" formatCode="\(0\);;\-"/>
    <numFmt numFmtId="178" formatCode="0.0"/>
    <numFmt numFmtId="179" formatCode="#,##0;;\-"/>
    <numFmt numFmtId="180" formatCode="[$-411]ggge&quot;年&quot;m&quot;月&quot;"/>
    <numFmt numFmtId="181" formatCode="#,##0;[Red]\(#,##0\);\-"/>
    <numFmt numFmtId="182" formatCode="0.0;;\-"/>
    <numFmt numFmtId="183" formatCode="0_);[Red]\(0\)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.5"/>
      <color rgb="FFFF0000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6" fillId="0" borderId="0"/>
  </cellStyleXfs>
  <cellXfs count="417">
    <xf numFmtId="0" fontId="0" fillId="0" borderId="0" xfId="0">
      <alignment vertical="center"/>
    </xf>
    <xf numFmtId="0" fontId="3" fillId="0" borderId="0" xfId="4" applyFont="1"/>
    <xf numFmtId="0" fontId="2" fillId="0" borderId="0" xfId="4" applyFont="1"/>
    <xf numFmtId="0" fontId="2" fillId="0" borderId="0" xfId="4" applyFont="1" applyFill="1"/>
    <xf numFmtId="38" fontId="2" fillId="0" borderId="0" xfId="4" applyNumberFormat="1" applyFont="1"/>
    <xf numFmtId="0" fontId="5" fillId="0" borderId="0" xfId="4" applyFont="1"/>
    <xf numFmtId="38" fontId="13" fillId="0" borderId="0" xfId="2" applyFont="1" applyFill="1" applyBorder="1"/>
    <xf numFmtId="0" fontId="2" fillId="0" borderId="0" xfId="4" applyFont="1" applyFill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38" fontId="2" fillId="0" borderId="0" xfId="4" applyNumberFormat="1" applyFont="1" applyBorder="1" applyAlignment="1">
      <alignment vertical="center"/>
    </xf>
    <xf numFmtId="38" fontId="2" fillId="0" borderId="0" xfId="4" applyNumberFormat="1" applyFont="1" applyAlignment="1">
      <alignment vertical="center"/>
    </xf>
    <xf numFmtId="0" fontId="2" fillId="0" borderId="0" xfId="4" applyFont="1" applyFill="1" applyBorder="1" applyAlignment="1">
      <alignment vertical="center"/>
    </xf>
    <xf numFmtId="38" fontId="15" fillId="0" borderId="11" xfId="2" applyFont="1" applyFill="1" applyBorder="1" applyAlignment="1">
      <alignment vertical="center"/>
    </xf>
    <xf numFmtId="38" fontId="15" fillId="0" borderId="11" xfId="2" applyFont="1" applyBorder="1" applyAlignment="1">
      <alignment vertical="center"/>
    </xf>
    <xf numFmtId="0" fontId="2" fillId="0" borderId="1" xfId="4" applyFont="1" applyBorder="1" applyAlignment="1">
      <alignment horizontal="right"/>
    </xf>
    <xf numFmtId="0" fontId="2" fillId="0" borderId="0" xfId="4" applyFont="1" applyAlignment="1">
      <alignment horizontal="right"/>
    </xf>
    <xf numFmtId="0" fontId="2" fillId="0" borderId="0" xfId="4" applyFont="1" applyBorder="1"/>
    <xf numFmtId="0" fontId="2" fillId="0" borderId="0" xfId="4" applyFont="1" applyAlignment="1">
      <alignment wrapText="1"/>
    </xf>
    <xf numFmtId="0" fontId="2" fillId="0" borderId="0" xfId="4" applyFont="1" applyAlignment="1">
      <alignment horizontal="centerContinuous" vertical="top" wrapText="1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vertical="top"/>
    </xf>
    <xf numFmtId="0" fontId="2" fillId="0" borderId="0" xfId="4" applyFont="1" applyAlignment="1"/>
    <xf numFmtId="0" fontId="2" fillId="0" borderId="0" xfId="4"/>
    <xf numFmtId="0" fontId="2" fillId="0" borderId="0" xfId="4" applyFill="1"/>
    <xf numFmtId="0" fontId="2" fillId="0" borderId="0" xfId="4" applyFont="1" applyFill="1" applyAlignment="1">
      <alignment horizontal="center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0" xfId="4" applyFill="1" applyAlignment="1">
      <alignment horizontal="center"/>
    </xf>
    <xf numFmtId="0" fontId="2" fillId="0" borderId="0" xfId="4" quotePrefix="1" applyFont="1" applyAlignment="1">
      <alignment horizontal="center"/>
    </xf>
    <xf numFmtId="0" fontId="2" fillId="0" borderId="7" xfId="4" applyFont="1" applyBorder="1" applyAlignment="1">
      <alignment horizontal="right"/>
    </xf>
    <xf numFmtId="178" fontId="2" fillId="0" borderId="0" xfId="4" applyNumberFormat="1" applyFont="1" applyAlignment="1">
      <alignment horizontal="right"/>
    </xf>
    <xf numFmtId="0" fontId="2" fillId="0" borderId="8" xfId="4" applyFont="1" applyBorder="1" applyAlignment="1">
      <alignment horizontal="center"/>
    </xf>
    <xf numFmtId="178" fontId="2" fillId="0" borderId="0" xfId="4" applyNumberFormat="1" applyFont="1"/>
    <xf numFmtId="0" fontId="2" fillId="0" borderId="7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  <xf numFmtId="0" fontId="2" fillId="0" borderId="0" xfId="4" applyFont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10" xfId="4" applyFont="1" applyBorder="1" applyAlignment="1">
      <alignment horizontal="right"/>
    </xf>
    <xf numFmtId="1" fontId="2" fillId="0" borderId="0" xfId="4" applyNumberFormat="1" applyFont="1" applyAlignment="1">
      <alignment horizontal="right"/>
    </xf>
    <xf numFmtId="17" fontId="2" fillId="0" borderId="0" xfId="4" applyNumberFormat="1"/>
    <xf numFmtId="0" fontId="7" fillId="0" borderId="0" xfId="5" applyFont="1"/>
    <xf numFmtId="0" fontId="7" fillId="0" borderId="0" xfId="5" applyFont="1" applyAlignment="1">
      <alignment horizontal="right"/>
    </xf>
    <xf numFmtId="0" fontId="7" fillId="0" borderId="0" xfId="5" applyFont="1" applyFill="1"/>
    <xf numFmtId="0" fontId="6" fillId="0" borderId="0" xfId="5" applyFont="1"/>
    <xf numFmtId="0" fontId="7" fillId="0" borderId="0" xfId="5" applyFont="1" applyBorder="1"/>
    <xf numFmtId="38" fontId="7" fillId="0" borderId="0" xfId="3" applyFont="1" applyAlignment="1">
      <alignment vertical="center"/>
    </xf>
    <xf numFmtId="0" fontId="7" fillId="0" borderId="0" xfId="5" applyFont="1" applyAlignment="1">
      <alignment vertical="center"/>
    </xf>
    <xf numFmtId="38" fontId="9" fillId="0" borderId="4" xfId="3" applyFont="1" applyFill="1" applyBorder="1" applyAlignment="1">
      <alignment horizontal="center" vertical="center" wrapText="1"/>
    </xf>
    <xf numFmtId="38" fontId="10" fillId="0" borderId="4" xfId="3" applyFont="1" applyFill="1" applyBorder="1" applyAlignment="1">
      <alignment horizontal="center" vertical="center" wrapText="1"/>
    </xf>
    <xf numFmtId="38" fontId="11" fillId="0" borderId="4" xfId="3" applyFont="1" applyFill="1" applyBorder="1" applyAlignment="1">
      <alignment horizontal="center" vertical="center" wrapText="1"/>
    </xf>
    <xf numFmtId="0" fontId="7" fillId="0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Fill="1"/>
    <xf numFmtId="183" fontId="7" fillId="0" borderId="0" xfId="5" applyNumberFormat="1" applyFont="1" applyFill="1"/>
    <xf numFmtId="0" fontId="7" fillId="0" borderId="0" xfId="5" applyFont="1" applyFill="1" applyAlignment="1"/>
    <xf numFmtId="0" fontId="7" fillId="0" borderId="0" xfId="5" applyFont="1" applyFill="1" applyAlignment="1">
      <alignment horizontal="right"/>
    </xf>
    <xf numFmtId="0" fontId="7" fillId="0" borderId="0" xfId="5" applyFont="1" applyFill="1" applyAlignment="1">
      <alignment wrapText="1"/>
    </xf>
    <xf numFmtId="176" fontId="6" fillId="0" borderId="0" xfId="5" applyNumberFormat="1" applyFont="1" applyFill="1"/>
    <xf numFmtId="0" fontId="7" fillId="0" borderId="0" xfId="5" applyFont="1" applyBorder="1" applyAlignment="1">
      <alignment vertical="center"/>
    </xf>
    <xf numFmtId="0" fontId="2" fillId="0" borderId="0" xfId="4" applyFont="1" applyFill="1" applyBorder="1" applyAlignment="1">
      <alignment vertical="top" textRotation="255"/>
    </xf>
    <xf numFmtId="38" fontId="2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0" fontId="15" fillId="0" borderId="0" xfId="4" applyFont="1" applyFill="1"/>
    <xf numFmtId="0" fontId="7" fillId="0" borderId="0" xfId="5" applyFont="1" applyFill="1" applyBorder="1"/>
    <xf numFmtId="0" fontId="2" fillId="0" borderId="11" xfId="4" applyFont="1" applyBorder="1" applyAlignment="1">
      <alignment horizontal="right"/>
    </xf>
    <xf numFmtId="0" fontId="2" fillId="0" borderId="1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12" fillId="0" borderId="0" xfId="1" applyAlignment="1"/>
    <xf numFmtId="38" fontId="0" fillId="0" borderId="0" xfId="2" applyFont="1" applyBorder="1" applyAlignment="1">
      <alignment vertical="center"/>
    </xf>
    <xf numFmtId="0" fontId="2" fillId="0" borderId="0" xfId="4" applyFont="1" applyFill="1" applyBorder="1" applyAlignment="1">
      <alignment horizontal="centerContinuous" vertical="center"/>
    </xf>
    <xf numFmtId="177" fontId="2" fillId="0" borderId="0" xfId="4" applyNumberFormat="1" applyFont="1" applyFill="1" applyBorder="1"/>
    <xf numFmtId="0" fontId="2" fillId="0" borderId="0" xfId="4" applyFont="1" applyFill="1" applyBorder="1" applyAlignment="1">
      <alignment horizontal="left"/>
    </xf>
    <xf numFmtId="0" fontId="12" fillId="0" borderId="0" xfId="1" applyAlignment="1">
      <alignment vertical="center"/>
    </xf>
    <xf numFmtId="0" fontId="12" fillId="0" borderId="0" xfId="1" applyFill="1" applyAlignment="1"/>
    <xf numFmtId="0" fontId="13" fillId="0" borderId="0" xfId="0" quotePrefix="1" applyFont="1" applyFill="1" applyBorder="1" applyAlignment="1">
      <alignment horizontal="distributed"/>
    </xf>
    <xf numFmtId="0" fontId="13" fillId="0" borderId="7" xfId="0" applyFont="1" applyFill="1" applyBorder="1" applyAlignment="1">
      <alignment horizontal="center"/>
    </xf>
    <xf numFmtId="0" fontId="17" fillId="0" borderId="0" xfId="0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9" fillId="0" borderId="0" xfId="0" applyFont="1">
      <alignment vertical="center"/>
    </xf>
    <xf numFmtId="0" fontId="13" fillId="0" borderId="0" xfId="0" applyFont="1" applyAlignment="1"/>
    <xf numFmtId="0" fontId="2" fillId="0" borderId="0" xfId="5" applyFont="1" applyFill="1" applyAlignment="1"/>
    <xf numFmtId="0" fontId="3" fillId="0" borderId="0" xfId="0" applyFont="1" applyAlignment="1"/>
    <xf numFmtId="0" fontId="0" fillId="0" borderId="0" xfId="0" applyFont="1" applyAlignment="1"/>
    <xf numFmtId="0" fontId="0" fillId="0" borderId="11" xfId="0" applyFont="1" applyBorder="1" applyAlignment="1">
      <alignment horizontal="right"/>
    </xf>
    <xf numFmtId="0" fontId="15" fillId="0" borderId="11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79" fontId="7" fillId="0" borderId="7" xfId="0" applyNumberFormat="1" applyFont="1" applyBorder="1" applyAlignment="1"/>
    <xf numFmtId="179" fontId="7" fillId="0" borderId="0" xfId="0" applyNumberFormat="1" applyFont="1" applyBorder="1" applyAlignment="1">
      <alignment horizontal="right"/>
    </xf>
    <xf numFmtId="179" fontId="7" fillId="0" borderId="0" xfId="0" applyNumberFormat="1" applyFont="1" applyBorder="1" applyAlignme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1" fontId="7" fillId="0" borderId="0" xfId="3" applyNumberFormat="1" applyFont="1" applyBorder="1" applyAlignment="1">
      <alignment vertical="center"/>
    </xf>
    <xf numFmtId="181" fontId="7" fillId="0" borderId="0" xfId="3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81" fontId="0" fillId="0" borderId="0" xfId="3" applyNumberFormat="1" applyFont="1" applyBorder="1" applyAlignment="1">
      <alignment vertical="center"/>
    </xf>
    <xf numFmtId="181" fontId="0" fillId="0" borderId="0" xfId="3" applyNumberFormat="1" applyFont="1" applyBorder="1" applyAlignment="1">
      <alignment horizontal="right" vertical="center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Alignment="1"/>
    <xf numFmtId="0" fontId="7" fillId="0" borderId="0" xfId="0" applyFont="1" applyFill="1" applyAlignment="1"/>
    <xf numFmtId="0" fontId="0" fillId="0" borderId="0" xfId="0" applyFont="1" applyFill="1" applyAlignment="1"/>
    <xf numFmtId="0" fontId="9" fillId="0" borderId="1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vertical="center"/>
    </xf>
    <xf numFmtId="176" fontId="9" fillId="0" borderId="20" xfId="3" applyNumberFormat="1" applyFont="1" applyFill="1" applyBorder="1" applyAlignment="1">
      <alignment horizontal="right" vertical="center"/>
    </xf>
    <xf numFmtId="176" fontId="9" fillId="0" borderId="34" xfId="3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6" fontId="9" fillId="0" borderId="0" xfId="3" applyNumberFormat="1" applyFont="1" applyFill="1" applyBorder="1" applyAlignment="1">
      <alignment horizontal="right" vertical="center"/>
    </xf>
    <xf numFmtId="176" fontId="21" fillId="0" borderId="18" xfId="0" applyNumberFormat="1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 applyAlignment="1">
      <alignment vertical="center"/>
    </xf>
    <xf numFmtId="176" fontId="9" fillId="0" borderId="29" xfId="3" applyNumberFormat="1" applyFont="1" applyFill="1" applyBorder="1" applyAlignment="1">
      <alignment horizontal="right" vertical="center"/>
    </xf>
    <xf numFmtId="176" fontId="21" fillId="0" borderId="21" xfId="0" applyNumberFormat="1" applyFont="1" applyFill="1" applyBorder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9" fillId="0" borderId="9" xfId="0" applyFont="1" applyFill="1" applyBorder="1" applyAlignment="1">
      <alignment horizontal="center" vertical="center" wrapText="1"/>
    </xf>
    <xf numFmtId="176" fontId="9" fillId="0" borderId="23" xfId="3" applyNumberFormat="1" applyFont="1" applyFill="1" applyBorder="1" applyAlignment="1">
      <alignment horizontal="right" vertical="center"/>
    </xf>
    <xf numFmtId="176" fontId="9" fillId="0" borderId="11" xfId="3" applyNumberFormat="1" applyFont="1" applyFill="1" applyBorder="1" applyAlignment="1">
      <alignment horizontal="right" vertical="center"/>
    </xf>
    <xf numFmtId="176" fontId="9" fillId="0" borderId="35" xfId="3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vertical="center"/>
    </xf>
    <xf numFmtId="176" fontId="21" fillId="0" borderId="23" xfId="0" applyNumberFormat="1" applyFont="1" applyFill="1" applyBorder="1" applyAlignment="1">
      <alignment vertical="center"/>
    </xf>
    <xf numFmtId="176" fontId="21" fillId="0" borderId="11" xfId="3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9" fillId="0" borderId="15" xfId="0" applyFont="1" applyFill="1" applyBorder="1" applyAlignment="1">
      <alignment horizontal="center"/>
    </xf>
    <xf numFmtId="0" fontId="7" fillId="0" borderId="19" xfId="0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horizontal="right" vertical="center"/>
    </xf>
    <xf numFmtId="179" fontId="7" fillId="0" borderId="2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29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distributed" vertical="center" wrapText="1"/>
    </xf>
    <xf numFmtId="179" fontId="7" fillId="0" borderId="21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distributed" vertical="center" wrapText="1"/>
    </xf>
    <xf numFmtId="0" fontId="11" fillId="0" borderId="22" xfId="0" applyFont="1" applyFill="1" applyBorder="1" applyAlignment="1">
      <alignment horizontal="distributed" vertical="center" wrapText="1"/>
    </xf>
    <xf numFmtId="179" fontId="7" fillId="0" borderId="0" xfId="0" applyNumberFormat="1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distributed" vertical="center" wrapText="1"/>
    </xf>
    <xf numFmtId="179" fontId="7" fillId="0" borderId="23" xfId="0" applyNumberFormat="1" applyFont="1" applyFill="1" applyBorder="1" applyAlignment="1">
      <alignment horizontal="right" vertical="center"/>
    </xf>
    <xf numFmtId="179" fontId="7" fillId="0" borderId="11" xfId="0" applyNumberFormat="1" applyFont="1" applyFill="1" applyBorder="1" applyAlignment="1">
      <alignment horizontal="right" vertical="center"/>
    </xf>
    <xf numFmtId="179" fontId="7" fillId="0" borderId="23" xfId="0" applyNumberFormat="1" applyFont="1" applyFill="1" applyBorder="1" applyAlignment="1">
      <alignment vertical="center"/>
    </xf>
    <xf numFmtId="179" fontId="7" fillId="0" borderId="11" xfId="0" applyNumberFormat="1" applyFont="1" applyFill="1" applyBorder="1" applyAlignment="1">
      <alignment vertical="center"/>
    </xf>
    <xf numFmtId="0" fontId="13" fillId="0" borderId="1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0" fontId="14" fillId="0" borderId="0" xfId="0" applyFont="1" applyAlignment="1"/>
    <xf numFmtId="0" fontId="13" fillId="0" borderId="1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centerContinuous" vertical="center"/>
    </xf>
    <xf numFmtId="0" fontId="13" fillId="0" borderId="4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distributed" vertical="center" justifyLastLine="1"/>
    </xf>
    <xf numFmtId="0" fontId="13" fillId="0" borderId="6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/>
    <xf numFmtId="0" fontId="7" fillId="0" borderId="2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0" xfId="3" applyNumberFormat="1" applyFont="1" applyBorder="1" applyAlignment="1">
      <alignment horizontal="right" vertical="center"/>
    </xf>
    <xf numFmtId="176" fontId="7" fillId="0" borderId="0" xfId="3" applyNumberFormat="1" applyFont="1" applyBorder="1" applyAlignment="1">
      <alignment vertical="center"/>
    </xf>
    <xf numFmtId="38" fontId="7" fillId="0" borderId="7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right" vertical="center"/>
    </xf>
    <xf numFmtId="176" fontId="6" fillId="0" borderId="0" xfId="3" applyNumberFormat="1" applyFont="1" applyBorder="1" applyAlignment="1">
      <alignment vertical="center"/>
    </xf>
    <xf numFmtId="0" fontId="22" fillId="0" borderId="0" xfId="0" applyFont="1" applyAlignment="1"/>
    <xf numFmtId="0" fontId="22" fillId="0" borderId="1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12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quotePrefix="1" applyFont="1" applyBorder="1" applyAlignment="1">
      <alignment horizontal="centerContinuous" vertical="center"/>
    </xf>
    <xf numFmtId="0" fontId="7" fillId="0" borderId="0" xfId="0" applyFont="1" applyBorder="1" applyAlignment="1"/>
    <xf numFmtId="177" fontId="7" fillId="0" borderId="0" xfId="0" applyNumberFormat="1" applyFont="1" applyBorder="1" applyAlignment="1"/>
    <xf numFmtId="0" fontId="7" fillId="0" borderId="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Continuous" vertical="center"/>
    </xf>
    <xf numFmtId="0" fontId="23" fillId="0" borderId="4" xfId="0" applyFont="1" applyFill="1" applyBorder="1" applyAlignment="1">
      <alignment horizontal="centerContinuous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8" fontId="23" fillId="0" borderId="0" xfId="0" applyNumberFormat="1" applyFont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distributed" vertical="center"/>
    </xf>
    <xf numFmtId="0" fontId="23" fillId="0" borderId="11" xfId="0" applyFont="1" applyBorder="1" applyAlignment="1">
      <alignment vertical="center"/>
    </xf>
    <xf numFmtId="0" fontId="23" fillId="0" borderId="11" xfId="0" applyFont="1" applyBorder="1" applyAlignment="1">
      <alignment horizontal="distributed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/>
    <xf numFmtId="0" fontId="23" fillId="0" borderId="1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4" applyFont="1"/>
    <xf numFmtId="0" fontId="24" fillId="0" borderId="1" xfId="4" applyFont="1" applyFill="1" applyBorder="1" applyAlignment="1">
      <alignment horizontal="center" vertical="center"/>
    </xf>
    <xf numFmtId="0" fontId="24" fillId="0" borderId="0" xfId="4" applyFont="1" applyFill="1" applyAlignment="1">
      <alignment horizontal="center" vertical="center"/>
    </xf>
    <xf numFmtId="0" fontId="24" fillId="0" borderId="14" xfId="4" applyFont="1" applyFill="1" applyBorder="1" applyAlignment="1">
      <alignment horizontal="center" vertical="center"/>
    </xf>
    <xf numFmtId="0" fontId="24" fillId="0" borderId="6" xfId="4" applyFont="1" applyFill="1" applyBorder="1" applyAlignment="1">
      <alignment horizontal="center" vertical="center"/>
    </xf>
    <xf numFmtId="0" fontId="24" fillId="0" borderId="8" xfId="4" applyFont="1" applyBorder="1" applyAlignment="1">
      <alignment horizontal="center"/>
    </xf>
    <xf numFmtId="0" fontId="24" fillId="0" borderId="0" xfId="4" applyFont="1" applyFill="1" applyBorder="1"/>
    <xf numFmtId="2" fontId="24" fillId="0" borderId="0" xfId="4" applyNumberFormat="1" applyFont="1" applyFill="1" applyBorder="1"/>
    <xf numFmtId="0" fontId="25" fillId="0" borderId="8" xfId="0" applyFont="1" applyBorder="1" applyAlignment="1">
      <alignment horizontal="center"/>
    </xf>
    <xf numFmtId="0" fontId="25" fillId="0" borderId="0" xfId="0" applyFont="1" applyAlignment="1"/>
    <xf numFmtId="2" fontId="25" fillId="0" borderId="0" xfId="0" applyNumberFormat="1" applyFont="1" applyAlignment="1"/>
    <xf numFmtId="0" fontId="24" fillId="0" borderId="0" xfId="0" applyFont="1" applyAlignment="1"/>
    <xf numFmtId="2" fontId="24" fillId="0" borderId="0" xfId="0" applyNumberFormat="1" applyFont="1" applyAlignment="1"/>
    <xf numFmtId="176" fontId="9" fillId="0" borderId="23" xfId="0" applyNumberFormat="1" applyFont="1" applyFill="1" applyBorder="1" applyAlignment="1">
      <alignment vertical="center"/>
    </xf>
    <xf numFmtId="0" fontId="23" fillId="0" borderId="0" xfId="0" applyFont="1" applyFill="1" applyAlignment="1"/>
    <xf numFmtId="0" fontId="21" fillId="0" borderId="13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79" fontId="6" fillId="0" borderId="11" xfId="0" applyNumberFormat="1" applyFont="1" applyFill="1" applyBorder="1" applyAlignment="1">
      <alignment vertical="center"/>
    </xf>
    <xf numFmtId="0" fontId="13" fillId="0" borderId="11" xfId="0" applyFont="1" applyBorder="1" applyAlignment="1">
      <alignment horizontal="right"/>
    </xf>
    <xf numFmtId="0" fontId="23" fillId="0" borderId="1" xfId="0" applyFont="1" applyFill="1" applyBorder="1" applyAlignment="1">
      <alignment horizontal="distributed" vertical="center" justifyLastLine="1"/>
    </xf>
    <xf numFmtId="0" fontId="23" fillId="0" borderId="2" xfId="0" applyFont="1" applyFill="1" applyBorder="1" applyAlignment="1">
      <alignment horizontal="distributed" vertical="center" justifyLastLine="1"/>
    </xf>
    <xf numFmtId="0" fontId="23" fillId="0" borderId="5" xfId="0" applyFont="1" applyFill="1" applyBorder="1" applyAlignment="1">
      <alignment horizontal="distributed" vertical="center" justifyLastLine="1"/>
    </xf>
    <xf numFmtId="0" fontId="23" fillId="0" borderId="6" xfId="0" applyFont="1" applyFill="1" applyBorder="1" applyAlignment="1">
      <alignment horizontal="distributed" vertical="center" justifyLastLine="1"/>
    </xf>
    <xf numFmtId="0" fontId="23" fillId="0" borderId="0" xfId="0" applyFont="1" applyAlignment="1">
      <alignment horizontal="center"/>
    </xf>
    <xf numFmtId="38" fontId="23" fillId="0" borderId="0" xfId="0" applyNumberFormat="1" applyFont="1" applyFill="1" applyAlignment="1">
      <alignment horizontal="right"/>
    </xf>
    <xf numFmtId="38" fontId="23" fillId="0" borderId="0" xfId="0" applyNumberFormat="1" applyFont="1" applyAlignment="1">
      <alignment horizontal="right"/>
    </xf>
    <xf numFmtId="0" fontId="23" fillId="0" borderId="1" xfId="0" applyFont="1" applyFill="1" applyBorder="1" applyAlignment="1"/>
    <xf numFmtId="0" fontId="26" fillId="0" borderId="0" xfId="4" applyFont="1"/>
    <xf numFmtId="0" fontId="23" fillId="0" borderId="7" xfId="0" applyFont="1" applyBorder="1" applyAlignment="1">
      <alignment horizontal="right"/>
    </xf>
    <xf numFmtId="1" fontId="23" fillId="0" borderId="0" xfId="0" applyNumberFormat="1" applyFont="1" applyAlignment="1">
      <alignment horizontal="right"/>
    </xf>
    <xf numFmtId="0" fontId="13" fillId="0" borderId="10" xfId="0" applyFont="1" applyBorder="1" applyAlignment="1">
      <alignment horizontal="right"/>
    </xf>
    <xf numFmtId="2" fontId="13" fillId="0" borderId="11" xfId="0" applyNumberFormat="1" applyFont="1" applyBorder="1" applyAlignment="1">
      <alignment horizontal="right"/>
    </xf>
    <xf numFmtId="0" fontId="27" fillId="0" borderId="0" xfId="0" applyFont="1" applyAlignment="1">
      <alignment horizontal="distributed" vertical="center"/>
    </xf>
    <xf numFmtId="0" fontId="23" fillId="0" borderId="7" xfId="0" applyFont="1" applyBorder="1" applyAlignment="1">
      <alignment vertical="center"/>
    </xf>
    <xf numFmtId="38" fontId="23" fillId="0" borderId="0" xfId="0" applyNumberFormat="1" applyFont="1" applyAlignment="1"/>
    <xf numFmtId="0" fontId="28" fillId="0" borderId="0" xfId="4" applyFont="1"/>
    <xf numFmtId="0" fontId="15" fillId="0" borderId="0" xfId="4" applyFont="1"/>
    <xf numFmtId="0" fontId="29" fillId="0" borderId="0" xfId="4" applyFont="1"/>
    <xf numFmtId="0" fontId="28" fillId="0" borderId="7" xfId="0" applyFont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179" fontId="7" fillId="0" borderId="3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0" fontId="30" fillId="0" borderId="9" xfId="0" quotePrefix="1" applyFont="1" applyBorder="1" applyAlignment="1">
      <alignment horizontal="centerContinuous" vertical="center"/>
    </xf>
    <xf numFmtId="0" fontId="30" fillId="0" borderId="11" xfId="0" applyFont="1" applyBorder="1" applyAlignment="1"/>
    <xf numFmtId="177" fontId="13" fillId="0" borderId="11" xfId="0" applyNumberFormat="1" applyFont="1" applyBorder="1" applyAlignment="1"/>
    <xf numFmtId="38" fontId="30" fillId="0" borderId="0" xfId="0" applyNumberFormat="1" applyFont="1" applyAlignment="1">
      <alignment vertical="center"/>
    </xf>
    <xf numFmtId="38" fontId="23" fillId="0" borderId="0" xfId="2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38" fontId="23" fillId="0" borderId="0" xfId="2" applyFont="1" applyAlignment="1">
      <alignment vertical="center"/>
    </xf>
    <xf numFmtId="176" fontId="23" fillId="0" borderId="0" xfId="2" applyNumberFormat="1" applyFont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30" fillId="0" borderId="0" xfId="4" applyFont="1" applyBorder="1" applyAlignment="1">
      <alignment horizontal="center"/>
    </xf>
    <xf numFmtId="0" fontId="30" fillId="0" borderId="7" xfId="0" applyFont="1" applyBorder="1" applyAlignment="1"/>
    <xf numFmtId="0" fontId="30" fillId="0" borderId="0" xfId="0" applyFont="1" applyAlignment="1"/>
    <xf numFmtId="2" fontId="30" fillId="0" borderId="0" xfId="0" applyNumberFormat="1" applyFont="1" applyAlignment="1"/>
    <xf numFmtId="0" fontId="31" fillId="0" borderId="11" xfId="0" applyFont="1" applyBorder="1" applyAlignment="1">
      <alignment horizontal="center"/>
    </xf>
    <xf numFmtId="179" fontId="31" fillId="0" borderId="10" xfId="0" applyNumberFormat="1" applyFont="1" applyBorder="1" applyAlignment="1"/>
    <xf numFmtId="179" fontId="31" fillId="0" borderId="11" xfId="0" applyNumberFormat="1" applyFont="1" applyBorder="1" applyAlignment="1">
      <alignment horizontal="right"/>
    </xf>
    <xf numFmtId="179" fontId="31" fillId="0" borderId="11" xfId="0" applyNumberFormat="1" applyFont="1" applyBorder="1" applyAlignment="1"/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38" fontId="5" fillId="0" borderId="0" xfId="2" applyFont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8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180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38" fontId="5" fillId="3" borderId="0" xfId="2" applyFont="1" applyFill="1" applyAlignment="1">
      <alignment vertical="center"/>
    </xf>
    <xf numFmtId="0" fontId="0" fillId="0" borderId="9" xfId="0" applyFont="1" applyBorder="1" applyAlignment="1">
      <alignment horizontal="center" vertical="center"/>
    </xf>
    <xf numFmtId="181" fontId="0" fillId="0" borderId="11" xfId="3" applyNumberFormat="1" applyFont="1" applyBorder="1" applyAlignment="1">
      <alignment vertical="center"/>
    </xf>
    <xf numFmtId="181" fontId="0" fillId="0" borderId="11" xfId="3" applyNumberFormat="1" applyFont="1" applyBorder="1" applyAlignment="1">
      <alignment horizontal="right" vertical="center"/>
    </xf>
    <xf numFmtId="182" fontId="0" fillId="0" borderId="11" xfId="0" applyNumberFormat="1" applyFont="1" applyBorder="1" applyAlignment="1">
      <alignment vertical="center"/>
    </xf>
    <xf numFmtId="182" fontId="0" fillId="0" borderId="11" xfId="0" applyNumberFormat="1" applyFont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/>
    </xf>
    <xf numFmtId="38" fontId="23" fillId="3" borderId="10" xfId="3" applyFont="1" applyFill="1" applyBorder="1" applyAlignment="1">
      <alignment horizontal="right" vertical="center"/>
    </xf>
    <xf numFmtId="38" fontId="23" fillId="3" borderId="11" xfId="3" applyFont="1" applyFill="1" applyBorder="1" applyAlignment="1">
      <alignment horizontal="right" vertical="center"/>
    </xf>
    <xf numFmtId="176" fontId="23" fillId="3" borderId="11" xfId="3" applyNumberFormat="1" applyFont="1" applyFill="1" applyBorder="1" applyAlignment="1">
      <alignment horizontal="right" vertical="center"/>
    </xf>
    <xf numFmtId="176" fontId="23" fillId="3" borderId="11" xfId="3" applyNumberFormat="1" applyFont="1" applyFill="1" applyBorder="1" applyAlignment="1">
      <alignment vertical="center"/>
    </xf>
    <xf numFmtId="0" fontId="7" fillId="0" borderId="0" xfId="0" applyFont="1" applyAlignment="1">
      <alignment horizontal="distributed"/>
    </xf>
    <xf numFmtId="58" fontId="7" fillId="0" borderId="0" xfId="0" applyNumberFormat="1" applyFont="1" applyAlignment="1">
      <alignment horizontal="left"/>
    </xf>
    <xf numFmtId="0" fontId="30" fillId="0" borderId="0" xfId="0" quotePrefix="1" applyFont="1" applyFill="1" applyBorder="1" applyAlignment="1">
      <alignment horizontal="distributed"/>
    </xf>
    <xf numFmtId="0" fontId="30" fillId="0" borderId="7" xfId="0" applyFont="1" applyFill="1" applyBorder="1" applyAlignment="1">
      <alignment horizontal="center"/>
    </xf>
    <xf numFmtId="38" fontId="32" fillId="0" borderId="0" xfId="2" applyFont="1" applyFill="1" applyBorder="1"/>
    <xf numFmtId="38" fontId="30" fillId="0" borderId="0" xfId="2" applyFont="1" applyFill="1" applyBorder="1"/>
    <xf numFmtId="0" fontId="23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30" fillId="0" borderId="9" xfId="0" quotePrefix="1" applyFont="1" applyFill="1" applyBorder="1" applyAlignment="1">
      <alignment horizontal="distributed"/>
    </xf>
    <xf numFmtId="0" fontId="18" fillId="0" borderId="0" xfId="1" applyFont="1">
      <alignment vertical="center"/>
    </xf>
    <xf numFmtId="0" fontId="20" fillId="2" borderId="0" xfId="0" applyFont="1" applyFill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3" fillId="0" borderId="26" xfId="0" applyFont="1" applyFill="1" applyBorder="1" applyAlignment="1">
      <alignment horizontal="distributed" vertical="center" justifyLastLine="1"/>
    </xf>
    <xf numFmtId="0" fontId="13" fillId="0" borderId="13" xfId="0" applyFont="1" applyFill="1" applyBorder="1" applyAlignment="1">
      <alignment horizontal="distributed" vertical="center" justifyLastLine="1"/>
    </xf>
    <xf numFmtId="0" fontId="23" fillId="0" borderId="1" xfId="0" applyFont="1" applyFill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23" fillId="0" borderId="26" xfId="0" applyFont="1" applyFill="1" applyBorder="1" applyAlignment="1">
      <alignment horizontal="distributed" vertical="center" justifyLastLine="1"/>
    </xf>
    <xf numFmtId="0" fontId="23" fillId="0" borderId="13" xfId="0" applyFont="1" applyFill="1" applyBorder="1" applyAlignment="1">
      <alignment horizontal="distributed" vertical="center" justifyLastLine="1"/>
    </xf>
    <xf numFmtId="0" fontId="13" fillId="0" borderId="1" xfId="0" applyFont="1" applyFill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23" fillId="0" borderId="26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distributed"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1" xfId="0" applyFont="1" applyFill="1" applyBorder="1" applyAlignment="1">
      <alignment horizontal="distributed" vertical="center"/>
    </xf>
    <xf numFmtId="0" fontId="23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9" xfId="4" quotePrefix="1" applyFont="1" applyFill="1" applyBorder="1" applyAlignment="1">
      <alignment horizontal="distributed" vertical="center" justifyLastLine="1"/>
    </xf>
    <xf numFmtId="0" fontId="2" fillId="0" borderId="13" xfId="4" applyFont="1" applyFill="1" applyBorder="1" applyAlignment="1">
      <alignment horizontal="distributed" vertical="center" justifyLastLine="1"/>
    </xf>
    <xf numFmtId="0" fontId="2" fillId="0" borderId="11" xfId="4" applyFont="1" applyBorder="1" applyAlignment="1">
      <alignment horizontal="right"/>
    </xf>
    <xf numFmtId="0" fontId="2" fillId="0" borderId="26" xfId="4" applyFont="1" applyFill="1" applyBorder="1" applyAlignment="1">
      <alignment horizontal="center" vertical="center"/>
    </xf>
    <xf numFmtId="0" fontId="2" fillId="0" borderId="22" xfId="4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 textRotation="255"/>
    </xf>
    <xf numFmtId="0" fontId="2" fillId="0" borderId="22" xfId="4" applyFont="1" applyFill="1" applyBorder="1" applyAlignment="1">
      <alignment horizontal="center" vertical="center" textRotation="255"/>
    </xf>
    <xf numFmtId="0" fontId="2" fillId="0" borderId="13" xfId="4" applyFont="1" applyFill="1" applyBorder="1" applyAlignment="1">
      <alignment horizontal="center" vertical="center" textRotation="255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4" xfId="4" applyFont="1" applyFill="1" applyBorder="1" applyAlignment="1">
      <alignment horizontal="distributed" vertical="center" justifyLastLine="1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center" vertical="top" textRotation="255" wrapText="1"/>
    </xf>
    <xf numFmtId="0" fontId="2" fillId="0" borderId="22" xfId="4" applyFont="1" applyFill="1" applyBorder="1" applyAlignment="1">
      <alignment horizontal="center" vertical="top" textRotation="255"/>
    </xf>
    <xf numFmtId="0" fontId="2" fillId="0" borderId="13" xfId="4" applyFont="1" applyFill="1" applyBorder="1" applyAlignment="1">
      <alignment horizontal="center" vertical="top" textRotation="255"/>
    </xf>
    <xf numFmtId="0" fontId="2" fillId="0" borderId="2" xfId="4" applyFont="1" applyFill="1" applyBorder="1" applyAlignment="1">
      <alignment horizontal="center" vertical="top" textRotation="255" wrapText="1"/>
    </xf>
    <xf numFmtId="0" fontId="2" fillId="0" borderId="7" xfId="4" applyFont="1" applyFill="1" applyBorder="1" applyAlignment="1">
      <alignment horizontal="center" vertical="top" textRotation="255"/>
    </xf>
    <xf numFmtId="0" fontId="2" fillId="0" borderId="6" xfId="4" applyFont="1" applyFill="1" applyBorder="1" applyAlignment="1">
      <alignment horizontal="center" vertical="top" textRotation="255"/>
    </xf>
    <xf numFmtId="0" fontId="2" fillId="0" borderId="16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25" xfId="4" applyFont="1" applyFill="1" applyBorder="1" applyAlignment="1">
      <alignment horizontal="distributed" vertical="center" justifyLastLine="1"/>
    </xf>
    <xf numFmtId="0" fontId="24" fillId="0" borderId="11" xfId="4" applyFont="1" applyBorder="1" applyAlignment="1">
      <alignment horizontal="right"/>
    </xf>
    <xf numFmtId="0" fontId="24" fillId="0" borderId="26" xfId="4" applyFont="1" applyFill="1" applyBorder="1" applyAlignment="1">
      <alignment horizontal="center" vertical="center"/>
    </xf>
    <xf numFmtId="0" fontId="24" fillId="0" borderId="22" xfId="4" applyFont="1" applyFill="1" applyBorder="1" applyAlignment="1">
      <alignment horizontal="center" vertical="center"/>
    </xf>
    <xf numFmtId="0" fontId="24" fillId="0" borderId="13" xfId="4" applyFont="1" applyFill="1" applyBorder="1" applyAlignment="1">
      <alignment horizontal="center" vertical="center"/>
    </xf>
    <xf numFmtId="0" fontId="24" fillId="0" borderId="26" xfId="4" applyFont="1" applyFill="1" applyBorder="1" applyAlignment="1">
      <alignment horizontal="center" vertical="center" textRotation="255"/>
    </xf>
    <xf numFmtId="0" fontId="24" fillId="0" borderId="22" xfId="4" applyFont="1" applyFill="1" applyBorder="1" applyAlignment="1">
      <alignment horizontal="center" vertical="center" textRotation="255"/>
    </xf>
    <xf numFmtId="0" fontId="24" fillId="0" borderId="13" xfId="4" applyFont="1" applyFill="1" applyBorder="1" applyAlignment="1">
      <alignment horizontal="center" vertical="center" textRotation="255"/>
    </xf>
    <xf numFmtId="0" fontId="24" fillId="0" borderId="26" xfId="4" applyFont="1" applyFill="1" applyBorder="1" applyAlignment="1">
      <alignment horizontal="center" vertical="center" textRotation="255" wrapText="1"/>
    </xf>
    <xf numFmtId="0" fontId="24" fillId="0" borderId="22" xfId="4" applyFont="1" applyFill="1" applyBorder="1" applyAlignment="1">
      <alignment horizontal="center" vertical="center" textRotation="255" wrapText="1"/>
    </xf>
    <xf numFmtId="0" fontId="24" fillId="0" borderId="13" xfId="4" applyFont="1" applyFill="1" applyBorder="1" applyAlignment="1">
      <alignment horizontal="center" vertical="center" textRotation="255" wrapText="1"/>
    </xf>
    <xf numFmtId="0" fontId="24" fillId="0" borderId="3" xfId="4" applyFont="1" applyFill="1" applyBorder="1" applyAlignment="1">
      <alignment horizontal="center" vertical="center" justifyLastLine="1"/>
    </xf>
    <xf numFmtId="0" fontId="24" fillId="0" borderId="4" xfId="4" applyFont="1" applyFill="1" applyBorder="1" applyAlignment="1">
      <alignment horizontal="center" vertical="center" justifyLastLine="1"/>
    </xf>
    <xf numFmtId="0" fontId="24" fillId="0" borderId="12" xfId="4" applyFont="1" applyFill="1" applyBorder="1" applyAlignment="1">
      <alignment horizontal="center" vertical="center" justifyLastLine="1"/>
    </xf>
    <xf numFmtId="0" fontId="24" fillId="0" borderId="26" xfId="4" applyFont="1" applyFill="1" applyBorder="1" applyAlignment="1">
      <alignment horizontal="center" vertical="top" textRotation="255" wrapText="1"/>
    </xf>
    <xf numFmtId="0" fontId="24" fillId="0" borderId="22" xfId="4" applyFont="1" applyFill="1" applyBorder="1" applyAlignment="1">
      <alignment horizontal="center" vertical="top" textRotation="255"/>
    </xf>
    <xf numFmtId="0" fontId="24" fillId="0" borderId="13" xfId="4" applyFont="1" applyFill="1" applyBorder="1" applyAlignment="1">
      <alignment horizontal="center" vertical="top" textRotation="255"/>
    </xf>
    <xf numFmtId="0" fontId="24" fillId="0" borderId="2" xfId="4" applyFont="1" applyFill="1" applyBorder="1" applyAlignment="1">
      <alignment horizontal="center" vertical="top" textRotation="255" wrapText="1"/>
    </xf>
    <xf numFmtId="0" fontId="24" fillId="0" borderId="7" xfId="4" applyFont="1" applyFill="1" applyBorder="1" applyAlignment="1">
      <alignment horizontal="center" vertical="top" textRotation="255" wrapText="1"/>
    </xf>
    <xf numFmtId="0" fontId="24" fillId="0" borderId="6" xfId="4" applyFont="1" applyFill="1" applyBorder="1" applyAlignment="1">
      <alignment horizontal="center" vertical="top" textRotation="255" wrapText="1"/>
    </xf>
    <xf numFmtId="0" fontId="24" fillId="0" borderId="16" xfId="4" applyFont="1" applyFill="1" applyBorder="1" applyAlignment="1">
      <alignment horizontal="distributed" vertical="center" justifyLastLine="1"/>
    </xf>
    <xf numFmtId="0" fontId="24" fillId="0" borderId="27" xfId="4" applyFont="1" applyFill="1" applyBorder="1" applyAlignment="1">
      <alignment horizontal="distributed" vertical="center" justifyLastLine="1"/>
    </xf>
    <xf numFmtId="0" fontId="24" fillId="0" borderId="25" xfId="4" applyFont="1" applyFill="1" applyBorder="1" applyAlignment="1">
      <alignment horizontal="distributed" vertical="center" justifyLastLine="1"/>
    </xf>
    <xf numFmtId="0" fontId="24" fillId="0" borderId="19" xfId="4" applyFont="1" applyFill="1" applyBorder="1" applyAlignment="1">
      <alignment horizontal="center" vertical="center" justifyLastLine="1"/>
    </xf>
    <xf numFmtId="0" fontId="24" fillId="0" borderId="13" xfId="4" applyFont="1" applyFill="1" applyBorder="1" applyAlignment="1">
      <alignment horizontal="center" vertical="center" justifyLastLine="1"/>
    </xf>
    <xf numFmtId="0" fontId="24" fillId="0" borderId="19" xfId="4" quotePrefix="1" applyFont="1" applyFill="1" applyBorder="1" applyAlignment="1">
      <alignment horizontal="distributed" vertical="center" justifyLastLine="1"/>
    </xf>
    <xf numFmtId="0" fontId="24" fillId="0" borderId="13" xfId="4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9" fillId="0" borderId="32" xfId="0" applyFont="1" applyFill="1" applyBorder="1" applyAlignment="1">
      <alignment vertical="top" wrapText="1"/>
    </xf>
    <xf numFmtId="0" fontId="9" fillId="0" borderId="3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30" xfId="0" applyFont="1" applyFill="1" applyBorder="1" applyAlignment="1">
      <alignment vertical="top" wrapText="1"/>
    </xf>
    <xf numFmtId="0" fontId="7" fillId="0" borderId="31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6"/>
  <sheetViews>
    <sheetView showGridLines="0" tabSelected="1" zoomScale="120" zoomScaleNormal="120" workbookViewId="0">
      <selection activeCell="A15" sqref="A15:D15"/>
    </sheetView>
  </sheetViews>
  <sheetFormatPr defaultRowHeight="13.5" x14ac:dyDescent="0.15"/>
  <cols>
    <col min="1" max="4" width="13.625" customWidth="1"/>
  </cols>
  <sheetData>
    <row r="1" spans="1:4" ht="24" customHeight="1" x14ac:dyDescent="0.15">
      <c r="A1" s="318" t="s">
        <v>198</v>
      </c>
      <c r="B1" s="318"/>
      <c r="C1" s="318"/>
      <c r="D1" s="318"/>
    </row>
    <row r="2" spans="1:4" ht="10.5" customHeight="1" x14ac:dyDescent="0.15">
      <c r="A2" s="77"/>
      <c r="B2" s="77"/>
      <c r="C2" s="77"/>
      <c r="D2" s="77"/>
    </row>
    <row r="3" spans="1:4" ht="21" customHeight="1" x14ac:dyDescent="0.15">
      <c r="A3" s="317" t="s">
        <v>117</v>
      </c>
      <c r="B3" s="317"/>
      <c r="C3" s="317"/>
      <c r="D3" s="317"/>
    </row>
    <row r="4" spans="1:4" ht="10.5" customHeight="1" x14ac:dyDescent="0.15">
      <c r="A4" s="78"/>
      <c r="B4" s="78"/>
      <c r="C4" s="78"/>
      <c r="D4" s="78"/>
    </row>
    <row r="5" spans="1:4" ht="21" customHeight="1" x14ac:dyDescent="0.15">
      <c r="A5" s="317" t="s">
        <v>118</v>
      </c>
      <c r="B5" s="317"/>
      <c r="C5" s="317"/>
      <c r="D5" s="317"/>
    </row>
    <row r="6" spans="1:4" ht="10.5" customHeight="1" x14ac:dyDescent="0.15">
      <c r="A6" s="78"/>
      <c r="B6" s="78"/>
      <c r="C6" s="78"/>
      <c r="D6" s="78"/>
    </row>
    <row r="7" spans="1:4" ht="21" customHeight="1" x14ac:dyDescent="0.15">
      <c r="A7" s="317" t="s">
        <v>119</v>
      </c>
      <c r="B7" s="317"/>
      <c r="C7" s="317"/>
      <c r="D7" s="317"/>
    </row>
    <row r="8" spans="1:4" ht="10.5" customHeight="1" x14ac:dyDescent="0.15">
      <c r="A8" s="78"/>
      <c r="B8" s="78"/>
      <c r="C8" s="78"/>
      <c r="D8" s="78"/>
    </row>
    <row r="9" spans="1:4" ht="21" customHeight="1" x14ac:dyDescent="0.15">
      <c r="A9" s="317" t="s">
        <v>177</v>
      </c>
      <c r="B9" s="317"/>
      <c r="C9" s="317"/>
      <c r="D9" s="317"/>
    </row>
    <row r="10" spans="1:4" ht="10.5" customHeight="1" x14ac:dyDescent="0.15">
      <c r="A10" s="78"/>
      <c r="B10" s="78"/>
      <c r="C10" s="78"/>
      <c r="D10" s="78"/>
    </row>
    <row r="11" spans="1:4" ht="21" customHeight="1" x14ac:dyDescent="0.15">
      <c r="A11" s="319" t="s">
        <v>127</v>
      </c>
      <c r="B11" s="319"/>
      <c r="C11" s="319"/>
      <c r="D11" s="319"/>
    </row>
    <row r="12" spans="1:4" ht="10.5" customHeight="1" x14ac:dyDescent="0.15">
      <c r="A12" s="79"/>
      <c r="B12" s="79"/>
      <c r="C12" s="79"/>
      <c r="D12" s="79"/>
    </row>
    <row r="13" spans="1:4" ht="21" customHeight="1" x14ac:dyDescent="0.15">
      <c r="A13" s="317" t="s">
        <v>120</v>
      </c>
      <c r="B13" s="317"/>
      <c r="C13" s="317"/>
      <c r="D13" s="317"/>
    </row>
    <row r="14" spans="1:4" ht="10.5" customHeight="1" x14ac:dyDescent="0.15">
      <c r="A14" s="78"/>
      <c r="B14" s="78"/>
      <c r="C14" s="78"/>
      <c r="D14" s="78"/>
    </row>
    <row r="15" spans="1:4" ht="21" customHeight="1" x14ac:dyDescent="0.15">
      <c r="A15" s="317" t="s">
        <v>121</v>
      </c>
      <c r="B15" s="317"/>
      <c r="C15" s="317"/>
      <c r="D15" s="317"/>
    </row>
    <row r="16" spans="1:4" ht="10.5" customHeight="1" x14ac:dyDescent="0.15">
      <c r="A16" s="78"/>
      <c r="B16" s="78"/>
      <c r="C16" s="78"/>
      <c r="D16" s="78"/>
    </row>
    <row r="17" spans="1:4" ht="21" customHeight="1" x14ac:dyDescent="0.15">
      <c r="A17" s="317" t="s">
        <v>122</v>
      </c>
      <c r="B17" s="317"/>
      <c r="C17" s="317"/>
      <c r="D17" s="317"/>
    </row>
    <row r="18" spans="1:4" ht="10.5" customHeight="1" x14ac:dyDescent="0.15">
      <c r="A18" s="78"/>
      <c r="B18" s="78"/>
      <c r="C18" s="78"/>
      <c r="D18" s="78"/>
    </row>
    <row r="19" spans="1:4" ht="21" customHeight="1" x14ac:dyDescent="0.15">
      <c r="A19" s="317" t="s">
        <v>123</v>
      </c>
      <c r="B19" s="317"/>
      <c r="C19" s="317"/>
      <c r="D19" s="317"/>
    </row>
    <row r="20" spans="1:4" ht="10.5" customHeight="1" x14ac:dyDescent="0.15">
      <c r="A20" s="78"/>
      <c r="B20" s="78"/>
      <c r="C20" s="78"/>
      <c r="D20" s="78"/>
    </row>
    <row r="21" spans="1:4" ht="21" customHeight="1" x14ac:dyDescent="0.15">
      <c r="A21" s="317" t="s">
        <v>124</v>
      </c>
      <c r="B21" s="317"/>
      <c r="C21" s="317"/>
      <c r="D21" s="317"/>
    </row>
    <row r="22" spans="1:4" ht="10.5" customHeight="1" x14ac:dyDescent="0.15">
      <c r="A22" s="78"/>
      <c r="B22" s="78"/>
      <c r="C22" s="78"/>
      <c r="D22" s="78"/>
    </row>
    <row r="23" spans="1:4" ht="21" customHeight="1" x14ac:dyDescent="0.15">
      <c r="A23" s="317" t="s">
        <v>125</v>
      </c>
      <c r="B23" s="317"/>
      <c r="C23" s="317"/>
      <c r="D23" s="317"/>
    </row>
    <row r="24" spans="1:4" ht="10.5" customHeight="1" x14ac:dyDescent="0.15">
      <c r="A24" s="78"/>
      <c r="B24" s="78"/>
      <c r="C24" s="78"/>
      <c r="D24" s="78"/>
    </row>
    <row r="25" spans="1:4" ht="21" customHeight="1" x14ac:dyDescent="0.15">
      <c r="A25" s="317" t="s">
        <v>126</v>
      </c>
      <c r="B25" s="317"/>
      <c r="C25" s="317"/>
      <c r="D25" s="317"/>
    </row>
    <row r="26" spans="1:4" ht="21" customHeight="1" x14ac:dyDescent="0.15">
      <c r="A26" s="80"/>
      <c r="B26" s="80"/>
      <c r="C26" s="80"/>
      <c r="D26" s="80"/>
    </row>
  </sheetData>
  <mergeCells count="13">
    <mergeCell ref="A19:D19"/>
    <mergeCell ref="A21:D21"/>
    <mergeCell ref="A23:D23"/>
    <mergeCell ref="A25:D25"/>
    <mergeCell ref="A1:D1"/>
    <mergeCell ref="A3:D3"/>
    <mergeCell ref="A5:D5"/>
    <mergeCell ref="A7:D7"/>
    <mergeCell ref="A9:D9"/>
    <mergeCell ref="A13:D13"/>
    <mergeCell ref="A11:D11"/>
    <mergeCell ref="A15:D15"/>
    <mergeCell ref="A17:D17"/>
  </mergeCells>
  <phoneticPr fontId="1"/>
  <hyperlinks>
    <hyperlink ref="A3:D3" location="'52・53'!A1" display="052・053小中学校の状況"/>
    <hyperlink ref="A5:D5" location="'54'!A1" display="054高等学校の状況"/>
    <hyperlink ref="A7:D7" location="'55'!A1" display="055大学の状況"/>
    <hyperlink ref="A9:D9" location="'56-1'!R1C1" display="056-1幼稚園の状況"/>
    <hyperlink ref="A13:D13" location="'58'!A1" display="058専修学校の状況"/>
    <hyperlink ref="A15:D15" location="'59'!A1" display="059学校給食共同調理場・給食室の状況"/>
    <hyperlink ref="A17:D17" location="'60'!A1" display="060中学卒業者の卒業後の状況"/>
    <hyperlink ref="A19:D19" location="'61'!A1" display="061高等学校進路別卒業者数"/>
    <hyperlink ref="A21:D21" location="'62'!A1" display="062高等学校産業大分類別就職者数"/>
    <hyperlink ref="A23:D23" location="'63'!A1" display="063奨学金貸与の状況"/>
    <hyperlink ref="A25:D25" location="'64'!A1" display="064宿泊訓練施設の状況"/>
    <hyperlink ref="A11:D11" location="'56-2'!A1" display="056-2幼保連携型認定こども園の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opLeftCell="A7" zoomScaleNormal="100" zoomScaleSheetLayoutView="85" workbookViewId="0">
      <selection activeCell="H12" sqref="H12"/>
    </sheetView>
  </sheetViews>
  <sheetFormatPr defaultRowHeight="13.5" x14ac:dyDescent="0.15"/>
  <cols>
    <col min="1" max="1" width="12.375" style="42" customWidth="1"/>
    <col min="2" max="10" width="5.125" style="42" customWidth="1"/>
    <col min="11" max="13" width="5.125" style="52" customWidth="1"/>
    <col min="14" max="16" width="5.125" style="42" customWidth="1"/>
    <col min="17" max="16384" width="9" style="42"/>
  </cols>
  <sheetData>
    <row r="1" spans="1:18" ht="15.75" customHeight="1" thickBot="1" x14ac:dyDescent="0.2">
      <c r="A1" s="109" t="s">
        <v>89</v>
      </c>
      <c r="B1" s="110"/>
      <c r="C1" s="110"/>
      <c r="D1" s="110"/>
      <c r="E1" s="111"/>
      <c r="F1" s="111"/>
      <c r="G1" s="111"/>
      <c r="H1" s="110"/>
      <c r="I1" s="110"/>
      <c r="J1" s="110"/>
      <c r="K1" s="110"/>
      <c r="L1" s="110"/>
      <c r="M1" s="110"/>
      <c r="N1" s="110"/>
      <c r="O1" s="110"/>
      <c r="P1" s="110"/>
      <c r="R1" s="74" t="s">
        <v>199</v>
      </c>
    </row>
    <row r="2" spans="1:18" ht="13.5" customHeight="1" x14ac:dyDescent="0.15">
      <c r="A2" s="402" t="s">
        <v>182</v>
      </c>
      <c r="B2" s="404">
        <v>29</v>
      </c>
      <c r="C2" s="405"/>
      <c r="D2" s="406"/>
      <c r="E2" s="404">
        <v>30</v>
      </c>
      <c r="F2" s="405"/>
      <c r="G2" s="405"/>
      <c r="H2" s="404">
        <v>1</v>
      </c>
      <c r="I2" s="405"/>
      <c r="J2" s="405"/>
      <c r="K2" s="404">
        <v>2</v>
      </c>
      <c r="L2" s="405"/>
      <c r="M2" s="405"/>
      <c r="N2" s="400" t="s">
        <v>207</v>
      </c>
      <c r="O2" s="401"/>
      <c r="P2" s="401"/>
    </row>
    <row r="3" spans="1:18" x14ac:dyDescent="0.15">
      <c r="A3" s="403"/>
      <c r="B3" s="112" t="s">
        <v>7</v>
      </c>
      <c r="C3" s="112" t="s">
        <v>146</v>
      </c>
      <c r="D3" s="113" t="s">
        <v>147</v>
      </c>
      <c r="E3" s="112" t="s">
        <v>148</v>
      </c>
      <c r="F3" s="112" t="s">
        <v>146</v>
      </c>
      <c r="G3" s="113" t="s">
        <v>147</v>
      </c>
      <c r="H3" s="112" t="s">
        <v>148</v>
      </c>
      <c r="I3" s="112" t="s">
        <v>146</v>
      </c>
      <c r="J3" s="113" t="s">
        <v>147</v>
      </c>
      <c r="K3" s="112" t="s">
        <v>148</v>
      </c>
      <c r="L3" s="112" t="s">
        <v>146</v>
      </c>
      <c r="M3" s="113" t="s">
        <v>147</v>
      </c>
      <c r="N3" s="222" t="s">
        <v>148</v>
      </c>
      <c r="O3" s="222" t="s">
        <v>146</v>
      </c>
      <c r="P3" s="223" t="s">
        <v>147</v>
      </c>
    </row>
    <row r="4" spans="1:18" ht="40.5" customHeight="1" x14ac:dyDescent="0.15">
      <c r="A4" s="114" t="s">
        <v>149</v>
      </c>
      <c r="B4" s="115">
        <v>1207</v>
      </c>
      <c r="C4" s="116">
        <v>542</v>
      </c>
      <c r="D4" s="117">
        <v>665</v>
      </c>
      <c r="E4" s="118">
        <v>1153</v>
      </c>
      <c r="F4" s="119">
        <v>509</v>
      </c>
      <c r="G4" s="117">
        <v>644</v>
      </c>
      <c r="H4" s="118">
        <v>1162</v>
      </c>
      <c r="I4" s="119">
        <v>521</v>
      </c>
      <c r="J4" s="119">
        <v>641</v>
      </c>
      <c r="K4" s="115">
        <v>1085</v>
      </c>
      <c r="L4" s="119">
        <v>458</v>
      </c>
      <c r="M4" s="119">
        <v>627</v>
      </c>
      <c r="N4" s="120">
        <f>SUM(O4:P4)</f>
        <v>1076</v>
      </c>
      <c r="O4" s="121">
        <v>495</v>
      </c>
      <c r="P4" s="121">
        <v>581</v>
      </c>
      <c r="Q4" s="53"/>
    </row>
    <row r="5" spans="1:18" ht="40.5" customHeight="1" x14ac:dyDescent="0.15">
      <c r="A5" s="114" t="s">
        <v>183</v>
      </c>
      <c r="B5" s="122">
        <v>611</v>
      </c>
      <c r="C5" s="119">
        <v>232</v>
      </c>
      <c r="D5" s="123">
        <v>379</v>
      </c>
      <c r="E5" s="118">
        <v>597</v>
      </c>
      <c r="F5" s="119">
        <v>221</v>
      </c>
      <c r="G5" s="123">
        <v>376</v>
      </c>
      <c r="H5" s="118">
        <v>587</v>
      </c>
      <c r="I5" s="119">
        <v>237</v>
      </c>
      <c r="J5" s="119">
        <v>350</v>
      </c>
      <c r="K5" s="122">
        <v>577</v>
      </c>
      <c r="L5" s="119">
        <v>203</v>
      </c>
      <c r="M5" s="119">
        <v>374</v>
      </c>
      <c r="N5" s="124">
        <f t="shared" ref="N5:N12" si="0">SUM(O5:P5)</f>
        <v>587</v>
      </c>
      <c r="O5" s="121">
        <v>237</v>
      </c>
      <c r="P5" s="121">
        <v>350</v>
      </c>
    </row>
    <row r="6" spans="1:18" ht="40.5" customHeight="1" x14ac:dyDescent="0.15">
      <c r="A6" s="114" t="s">
        <v>184</v>
      </c>
      <c r="B6" s="122">
        <v>225</v>
      </c>
      <c r="C6" s="119">
        <v>89</v>
      </c>
      <c r="D6" s="123">
        <v>136</v>
      </c>
      <c r="E6" s="118">
        <v>189</v>
      </c>
      <c r="F6" s="119">
        <v>63</v>
      </c>
      <c r="G6" s="123">
        <v>126</v>
      </c>
      <c r="H6" s="118">
        <v>238</v>
      </c>
      <c r="I6" s="119">
        <v>93</v>
      </c>
      <c r="J6" s="119">
        <v>145</v>
      </c>
      <c r="K6" s="122">
        <v>211</v>
      </c>
      <c r="L6" s="119">
        <v>80</v>
      </c>
      <c r="M6" s="119">
        <v>131</v>
      </c>
      <c r="N6" s="124">
        <f t="shared" si="0"/>
        <v>203</v>
      </c>
      <c r="O6" s="121">
        <v>81</v>
      </c>
      <c r="P6" s="121">
        <v>122</v>
      </c>
    </row>
    <row r="7" spans="1:18" ht="40.5" customHeight="1" x14ac:dyDescent="0.15">
      <c r="A7" s="114" t="s">
        <v>185</v>
      </c>
      <c r="B7" s="122">
        <v>53</v>
      </c>
      <c r="C7" s="119">
        <v>39</v>
      </c>
      <c r="D7" s="123">
        <v>14</v>
      </c>
      <c r="E7" s="118">
        <v>41</v>
      </c>
      <c r="F7" s="119">
        <v>32</v>
      </c>
      <c r="G7" s="123">
        <v>9</v>
      </c>
      <c r="H7" s="118">
        <v>46</v>
      </c>
      <c r="I7" s="119">
        <v>29</v>
      </c>
      <c r="J7" s="119">
        <v>17</v>
      </c>
      <c r="K7" s="122">
        <v>33</v>
      </c>
      <c r="L7" s="119">
        <v>25</v>
      </c>
      <c r="M7" s="119">
        <v>8</v>
      </c>
      <c r="N7" s="124">
        <f t="shared" si="0"/>
        <v>24</v>
      </c>
      <c r="O7" s="121">
        <v>16</v>
      </c>
      <c r="P7" s="121">
        <v>8</v>
      </c>
    </row>
    <row r="8" spans="1:18" ht="40.5" customHeight="1" x14ac:dyDescent="0.15">
      <c r="A8" s="114" t="s">
        <v>150</v>
      </c>
      <c r="B8" s="122">
        <v>15</v>
      </c>
      <c r="C8" s="119">
        <v>15</v>
      </c>
      <c r="D8" s="123" t="s">
        <v>66</v>
      </c>
      <c r="E8" s="118">
        <v>13</v>
      </c>
      <c r="F8" s="119">
        <v>13</v>
      </c>
      <c r="G8" s="123" t="s">
        <v>66</v>
      </c>
      <c r="H8" s="118">
        <v>7</v>
      </c>
      <c r="I8" s="119">
        <v>7</v>
      </c>
      <c r="J8" s="119">
        <v>0</v>
      </c>
      <c r="K8" s="122">
        <v>6</v>
      </c>
      <c r="L8" s="119">
        <v>5</v>
      </c>
      <c r="M8" s="119">
        <v>1</v>
      </c>
      <c r="N8" s="124">
        <v>12</v>
      </c>
      <c r="O8" s="121">
        <v>12</v>
      </c>
      <c r="P8" s="121" t="s">
        <v>208</v>
      </c>
    </row>
    <row r="9" spans="1:18" ht="40.5" customHeight="1" x14ac:dyDescent="0.15">
      <c r="A9" s="114" t="s">
        <v>186</v>
      </c>
      <c r="B9" s="122">
        <v>253</v>
      </c>
      <c r="C9" s="119">
        <v>144</v>
      </c>
      <c r="D9" s="123">
        <v>109</v>
      </c>
      <c r="E9" s="118">
        <v>278</v>
      </c>
      <c r="F9" s="119">
        <v>161</v>
      </c>
      <c r="G9" s="123">
        <v>117</v>
      </c>
      <c r="H9" s="118">
        <v>255</v>
      </c>
      <c r="I9" s="119">
        <v>140</v>
      </c>
      <c r="J9" s="119">
        <v>115</v>
      </c>
      <c r="K9" s="122">
        <v>225</v>
      </c>
      <c r="L9" s="119">
        <v>129</v>
      </c>
      <c r="M9" s="119">
        <v>96</v>
      </c>
      <c r="N9" s="124">
        <f t="shared" si="0"/>
        <v>213</v>
      </c>
      <c r="O9" s="121">
        <v>132</v>
      </c>
      <c r="P9" s="121">
        <v>81</v>
      </c>
    </row>
    <row r="10" spans="1:18" ht="40.5" customHeight="1" x14ac:dyDescent="0.15">
      <c r="A10" s="114" t="s">
        <v>151</v>
      </c>
      <c r="B10" s="122">
        <v>0</v>
      </c>
      <c r="C10" s="119" t="s">
        <v>66</v>
      </c>
      <c r="D10" s="123" t="s">
        <v>66</v>
      </c>
      <c r="E10" s="125">
        <v>1</v>
      </c>
      <c r="F10" s="119">
        <v>1</v>
      </c>
      <c r="G10" s="123" t="s">
        <v>66</v>
      </c>
      <c r="H10" s="118">
        <v>0</v>
      </c>
      <c r="I10" s="119">
        <v>0</v>
      </c>
      <c r="J10" s="119">
        <v>0</v>
      </c>
      <c r="K10" s="122">
        <v>0</v>
      </c>
      <c r="L10" s="119">
        <v>0</v>
      </c>
      <c r="M10" s="119">
        <v>0</v>
      </c>
      <c r="N10" s="124">
        <f t="shared" si="0"/>
        <v>0</v>
      </c>
      <c r="O10" s="121">
        <v>0</v>
      </c>
      <c r="P10" s="121">
        <v>0</v>
      </c>
    </row>
    <row r="11" spans="1:18" ht="40.5" customHeight="1" x14ac:dyDescent="0.15">
      <c r="A11" s="114" t="s">
        <v>152</v>
      </c>
      <c r="B11" s="122">
        <v>50</v>
      </c>
      <c r="C11" s="119">
        <v>23</v>
      </c>
      <c r="D11" s="123">
        <v>27</v>
      </c>
      <c r="E11" s="118">
        <v>34</v>
      </c>
      <c r="F11" s="119">
        <v>18</v>
      </c>
      <c r="G11" s="123">
        <v>16</v>
      </c>
      <c r="H11" s="118">
        <v>29</v>
      </c>
      <c r="I11" s="119">
        <v>15</v>
      </c>
      <c r="J11" s="119">
        <v>14</v>
      </c>
      <c r="K11" s="122">
        <v>33</v>
      </c>
      <c r="L11" s="119">
        <v>16</v>
      </c>
      <c r="M11" s="119">
        <v>17</v>
      </c>
      <c r="N11" s="124">
        <f t="shared" si="0"/>
        <v>37</v>
      </c>
      <c r="O11" s="121">
        <v>17</v>
      </c>
      <c r="P11" s="121">
        <v>20</v>
      </c>
    </row>
    <row r="12" spans="1:18" ht="40.5" customHeight="1" thickBot="1" x14ac:dyDescent="0.2">
      <c r="A12" s="126" t="s">
        <v>90</v>
      </c>
      <c r="B12" s="127">
        <v>0</v>
      </c>
      <c r="C12" s="128" t="s">
        <v>66</v>
      </c>
      <c r="D12" s="129" t="s">
        <v>66</v>
      </c>
      <c r="E12" s="128">
        <v>0</v>
      </c>
      <c r="F12" s="128" t="s">
        <v>66</v>
      </c>
      <c r="G12" s="129" t="s">
        <v>66</v>
      </c>
      <c r="H12" s="130">
        <v>0</v>
      </c>
      <c r="I12" s="128" t="s">
        <v>66</v>
      </c>
      <c r="J12" s="128" t="s">
        <v>66</v>
      </c>
      <c r="K12" s="220">
        <v>0</v>
      </c>
      <c r="L12" s="128" t="s">
        <v>66</v>
      </c>
      <c r="M12" s="128" t="s">
        <v>66</v>
      </c>
      <c r="N12" s="131">
        <f t="shared" si="0"/>
        <v>0</v>
      </c>
      <c r="O12" s="132" t="s">
        <v>179</v>
      </c>
      <c r="P12" s="132" t="s">
        <v>179</v>
      </c>
    </row>
    <row r="13" spans="1:18" x14ac:dyDescent="0.15">
      <c r="A13" s="110" t="s">
        <v>203</v>
      </c>
      <c r="B13" s="110"/>
      <c r="C13" s="110"/>
      <c r="D13" s="110"/>
      <c r="E13" s="221"/>
      <c r="F13" s="221"/>
      <c r="G13" s="221"/>
      <c r="H13" s="110"/>
      <c r="I13" s="110"/>
      <c r="J13" s="110"/>
      <c r="K13" s="110"/>
      <c r="L13" s="110"/>
      <c r="M13" s="110"/>
      <c r="N13" s="110"/>
      <c r="O13" s="110"/>
      <c r="P13" s="133" t="s">
        <v>187</v>
      </c>
    </row>
    <row r="14" spans="1:18" x14ac:dyDescent="0.15">
      <c r="A14" s="82"/>
    </row>
    <row r="15" spans="1:18" x14ac:dyDescent="0.15">
      <c r="A15" s="56"/>
    </row>
    <row r="16" spans="1:18" x14ac:dyDescent="0.15">
      <c r="A16" s="56"/>
    </row>
    <row r="17" spans="1:11" x14ac:dyDescent="0.15">
      <c r="A17" s="56"/>
    </row>
    <row r="18" spans="1:11" x14ac:dyDescent="0.15">
      <c r="A18" s="56"/>
      <c r="K18" s="57"/>
    </row>
    <row r="19" spans="1:11" x14ac:dyDescent="0.15">
      <c r="A19" s="56"/>
    </row>
    <row r="20" spans="1:11" x14ac:dyDescent="0.15">
      <c r="A20" s="56"/>
    </row>
    <row r="21" spans="1:11" x14ac:dyDescent="0.15">
      <c r="A21" s="56"/>
    </row>
    <row r="22" spans="1:11" x14ac:dyDescent="0.15">
      <c r="A22" s="56"/>
    </row>
    <row r="23" spans="1:11" x14ac:dyDescent="0.15">
      <c r="A23" s="56"/>
    </row>
    <row r="24" spans="1:11" x14ac:dyDescent="0.15">
      <c r="A24" s="56"/>
    </row>
    <row r="25" spans="1:11" x14ac:dyDescent="0.15">
      <c r="A25" s="56"/>
    </row>
    <row r="26" spans="1:11" x14ac:dyDescent="0.15">
      <c r="A26" s="56"/>
    </row>
    <row r="27" spans="1:11" x14ac:dyDescent="0.15">
      <c r="A27" s="56"/>
    </row>
    <row r="28" spans="1:11" x14ac:dyDescent="0.15">
      <c r="A28" s="56"/>
    </row>
    <row r="29" spans="1:11" x14ac:dyDescent="0.15">
      <c r="A29" s="56"/>
    </row>
    <row r="30" spans="1:11" x14ac:dyDescent="0.15">
      <c r="A30" s="56"/>
    </row>
    <row r="31" spans="1:11" x14ac:dyDescent="0.15">
      <c r="A31" s="56"/>
    </row>
    <row r="32" spans="1:11" x14ac:dyDescent="0.15">
      <c r="A32" s="56"/>
    </row>
    <row r="33" spans="1:1" x14ac:dyDescent="0.15">
      <c r="A33" s="56"/>
    </row>
    <row r="34" spans="1:1" x14ac:dyDescent="0.15">
      <c r="A34" s="56"/>
    </row>
    <row r="35" spans="1:1" x14ac:dyDescent="0.15">
      <c r="A35" s="56"/>
    </row>
    <row r="36" spans="1:1" x14ac:dyDescent="0.15">
      <c r="A36" s="56"/>
    </row>
    <row r="37" spans="1:1" x14ac:dyDescent="0.15">
      <c r="A37" s="56"/>
    </row>
    <row r="38" spans="1:1" x14ac:dyDescent="0.15">
      <c r="A38" s="56"/>
    </row>
  </sheetData>
  <mergeCells count="6">
    <mergeCell ref="N2:P2"/>
    <mergeCell ref="A2:A3"/>
    <mergeCell ref="B2:D2"/>
    <mergeCell ref="E2:G2"/>
    <mergeCell ref="H2:J2"/>
    <mergeCell ref="K2:M2"/>
  </mergeCells>
  <phoneticPr fontId="16"/>
  <hyperlinks>
    <hyperlink ref="R1" location="目次!A1" display="目次"/>
  </hyperlinks>
  <pageMargins left="0.86614173228346458" right="0.86614173228346458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zoomScaleSheetLayoutView="100" workbookViewId="0">
      <pane xSplit="1" ySplit="3" topLeftCell="B22" activePane="bottomRight" state="frozen"/>
      <selection pane="topRight" activeCell="C1" sqref="C1"/>
      <selection pane="bottomLeft" activeCell="A5" sqref="A5"/>
      <selection pane="bottomRight" activeCell="G8" sqref="G8"/>
    </sheetView>
  </sheetViews>
  <sheetFormatPr defaultRowHeight="13.5" x14ac:dyDescent="0.15"/>
  <cols>
    <col min="1" max="1" width="13.375" style="42" customWidth="1"/>
    <col min="2" max="4" width="4" style="52" customWidth="1"/>
    <col min="5" max="7" width="4.25" style="42" customWidth="1"/>
    <col min="8" max="10" width="4.75" style="42" customWidth="1"/>
    <col min="11" max="13" width="4.75" style="42" bestFit="1" customWidth="1"/>
    <col min="14" max="16" width="4.75" style="42" customWidth="1"/>
    <col min="17" max="16384" width="9" style="42"/>
  </cols>
  <sheetData>
    <row r="1" spans="1:18" ht="15" thickBot="1" x14ac:dyDescent="0.2">
      <c r="A1" s="109" t="s">
        <v>91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R1" s="74" t="s">
        <v>199</v>
      </c>
    </row>
    <row r="2" spans="1:18" ht="13.5" customHeight="1" x14ac:dyDescent="0.15">
      <c r="A2" s="410" t="s">
        <v>153</v>
      </c>
      <c r="B2" s="412">
        <v>29</v>
      </c>
      <c r="C2" s="413"/>
      <c r="D2" s="413"/>
      <c r="E2" s="412">
        <v>30</v>
      </c>
      <c r="F2" s="413"/>
      <c r="G2" s="413"/>
      <c r="H2" s="412">
        <v>1</v>
      </c>
      <c r="I2" s="413"/>
      <c r="J2" s="414"/>
      <c r="K2" s="412">
        <v>2</v>
      </c>
      <c r="L2" s="413"/>
      <c r="M2" s="414"/>
      <c r="N2" s="407">
        <v>3</v>
      </c>
      <c r="O2" s="408"/>
      <c r="P2" s="409"/>
    </row>
    <row r="3" spans="1:18" x14ac:dyDescent="0.15">
      <c r="A3" s="411"/>
      <c r="B3" s="134" t="s">
        <v>148</v>
      </c>
      <c r="C3" s="134" t="s">
        <v>154</v>
      </c>
      <c r="D3" s="113" t="s">
        <v>155</v>
      </c>
      <c r="E3" s="134" t="s">
        <v>7</v>
      </c>
      <c r="F3" s="134" t="s">
        <v>92</v>
      </c>
      <c r="G3" s="113" t="s">
        <v>93</v>
      </c>
      <c r="H3" s="134" t="s">
        <v>7</v>
      </c>
      <c r="I3" s="134" t="s">
        <v>92</v>
      </c>
      <c r="J3" s="113" t="s">
        <v>93</v>
      </c>
      <c r="K3" s="134" t="s">
        <v>7</v>
      </c>
      <c r="L3" s="134" t="s">
        <v>92</v>
      </c>
      <c r="M3" s="113" t="s">
        <v>93</v>
      </c>
      <c r="N3" s="224" t="s">
        <v>7</v>
      </c>
      <c r="O3" s="224" t="s">
        <v>92</v>
      </c>
      <c r="P3" s="223" t="s">
        <v>93</v>
      </c>
    </row>
    <row r="4" spans="1:18" ht="30" customHeight="1" x14ac:dyDescent="0.15">
      <c r="A4" s="135" t="s">
        <v>94</v>
      </c>
      <c r="B4" s="136">
        <v>253</v>
      </c>
      <c r="C4" s="137">
        <v>220</v>
      </c>
      <c r="D4" s="137">
        <v>33</v>
      </c>
      <c r="E4" s="136">
        <v>233</v>
      </c>
      <c r="F4" s="137">
        <v>127</v>
      </c>
      <c r="G4" s="137">
        <v>106</v>
      </c>
      <c r="H4" s="136">
        <v>253</v>
      </c>
      <c r="I4" s="138">
        <v>209</v>
      </c>
      <c r="J4" s="138">
        <v>44</v>
      </c>
      <c r="K4" s="249">
        <v>221</v>
      </c>
      <c r="L4" s="250">
        <v>184</v>
      </c>
      <c r="M4" s="251">
        <v>37</v>
      </c>
      <c r="N4" s="225">
        <f>SUM(N5:N24)</f>
        <v>213</v>
      </c>
      <c r="O4" s="225">
        <f>SUM(O5:O24)</f>
        <v>174</v>
      </c>
      <c r="P4" s="225">
        <f>N4-O4</f>
        <v>39</v>
      </c>
    </row>
    <row r="5" spans="1:18" ht="30" customHeight="1" x14ac:dyDescent="0.15">
      <c r="A5" s="139" t="s">
        <v>156</v>
      </c>
      <c r="B5" s="140">
        <v>1</v>
      </c>
      <c r="C5" s="141">
        <v>1</v>
      </c>
      <c r="D5" s="142">
        <v>0</v>
      </c>
      <c r="E5" s="140">
        <v>1</v>
      </c>
      <c r="F5" s="141" t="s">
        <v>66</v>
      </c>
      <c r="G5" s="142">
        <v>1</v>
      </c>
      <c r="H5" s="140">
        <v>1</v>
      </c>
      <c r="I5" s="138">
        <v>1</v>
      </c>
      <c r="J5" s="141">
        <v>0</v>
      </c>
      <c r="K5" s="257">
        <v>10</v>
      </c>
      <c r="L5" s="258">
        <v>10</v>
      </c>
      <c r="M5" s="259">
        <v>0</v>
      </c>
      <c r="N5" s="255">
        <v>1</v>
      </c>
      <c r="O5" s="256">
        <v>1</v>
      </c>
      <c r="P5" s="256">
        <f t="shared" ref="P5:P24" si="0">N5-O5</f>
        <v>0</v>
      </c>
      <c r="Q5" s="64"/>
    </row>
    <row r="6" spans="1:18" ht="30" customHeight="1" x14ac:dyDescent="0.15">
      <c r="A6" s="144" t="s">
        <v>95</v>
      </c>
      <c r="B6" s="145">
        <v>0</v>
      </c>
      <c r="C6" s="138">
        <v>0</v>
      </c>
      <c r="D6" s="138">
        <v>0</v>
      </c>
      <c r="E6" s="145">
        <v>0</v>
      </c>
      <c r="F6" s="138" t="s">
        <v>66</v>
      </c>
      <c r="G6" s="138" t="s">
        <v>66</v>
      </c>
      <c r="H6" s="140">
        <v>0</v>
      </c>
      <c r="I6" s="138">
        <v>0</v>
      </c>
      <c r="J6" s="138">
        <v>0</v>
      </c>
      <c r="K6" s="257">
        <v>0</v>
      </c>
      <c r="L6" s="258">
        <v>0</v>
      </c>
      <c r="M6" s="259">
        <v>0</v>
      </c>
      <c r="N6" s="256">
        <v>0</v>
      </c>
      <c r="O6" s="256">
        <v>0</v>
      </c>
      <c r="P6" s="256">
        <f t="shared" si="0"/>
        <v>0</v>
      </c>
    </row>
    <row r="7" spans="1:18" ht="30" customHeight="1" x14ac:dyDescent="0.15">
      <c r="A7" s="146" t="s">
        <v>157</v>
      </c>
      <c r="B7" s="145">
        <v>0</v>
      </c>
      <c r="C7" s="138">
        <v>0</v>
      </c>
      <c r="D7" s="138">
        <v>0</v>
      </c>
      <c r="E7" s="145">
        <v>0</v>
      </c>
      <c r="F7" s="138" t="s">
        <v>66</v>
      </c>
      <c r="G7" s="138" t="s">
        <v>66</v>
      </c>
      <c r="H7" s="140">
        <v>0</v>
      </c>
      <c r="I7" s="138">
        <v>0</v>
      </c>
      <c r="J7" s="138">
        <v>0</v>
      </c>
      <c r="K7" s="257">
        <v>0</v>
      </c>
      <c r="L7" s="258">
        <v>0</v>
      </c>
      <c r="M7" s="259">
        <v>0</v>
      </c>
      <c r="N7" s="256">
        <v>0</v>
      </c>
      <c r="O7" s="256">
        <v>0</v>
      </c>
      <c r="P7" s="256">
        <f t="shared" si="0"/>
        <v>0</v>
      </c>
    </row>
    <row r="8" spans="1:18" ht="30" customHeight="1" x14ac:dyDescent="0.15">
      <c r="A8" s="144" t="s">
        <v>96</v>
      </c>
      <c r="B8" s="145">
        <v>35</v>
      </c>
      <c r="C8" s="138">
        <v>27</v>
      </c>
      <c r="D8" s="138">
        <v>8</v>
      </c>
      <c r="E8" s="145">
        <v>28</v>
      </c>
      <c r="F8" s="138">
        <v>27</v>
      </c>
      <c r="G8" s="138">
        <v>1</v>
      </c>
      <c r="H8" s="140">
        <v>26</v>
      </c>
      <c r="I8" s="138">
        <v>17</v>
      </c>
      <c r="J8" s="138">
        <v>9</v>
      </c>
      <c r="K8" s="252">
        <v>36</v>
      </c>
      <c r="L8" s="143">
        <v>26</v>
      </c>
      <c r="M8" s="253">
        <v>10</v>
      </c>
      <c r="N8" s="225">
        <v>28</v>
      </c>
      <c r="O8" s="225">
        <v>21</v>
      </c>
      <c r="P8" s="225">
        <f t="shared" si="0"/>
        <v>7</v>
      </c>
    </row>
    <row r="9" spans="1:18" ht="30" customHeight="1" x14ac:dyDescent="0.15">
      <c r="A9" s="144" t="s">
        <v>97</v>
      </c>
      <c r="B9" s="145">
        <v>135</v>
      </c>
      <c r="C9" s="138">
        <v>121</v>
      </c>
      <c r="D9" s="138">
        <v>14</v>
      </c>
      <c r="E9" s="145">
        <v>121</v>
      </c>
      <c r="F9" s="138">
        <v>69</v>
      </c>
      <c r="G9" s="138">
        <v>52</v>
      </c>
      <c r="H9" s="140">
        <v>111</v>
      </c>
      <c r="I9" s="138">
        <v>99</v>
      </c>
      <c r="J9" s="138">
        <v>12</v>
      </c>
      <c r="K9" s="140">
        <v>92</v>
      </c>
      <c r="L9" s="141">
        <v>82</v>
      </c>
      <c r="M9" s="142">
        <v>10</v>
      </c>
      <c r="N9" s="226">
        <v>86</v>
      </c>
      <c r="O9" s="226">
        <v>77</v>
      </c>
      <c r="P9" s="226">
        <f t="shared" si="0"/>
        <v>9</v>
      </c>
    </row>
    <row r="10" spans="1:18" ht="30" customHeight="1" x14ac:dyDescent="0.15">
      <c r="A10" s="146" t="s">
        <v>98</v>
      </c>
      <c r="B10" s="145">
        <v>2</v>
      </c>
      <c r="C10" s="138">
        <v>2</v>
      </c>
      <c r="D10" s="138">
        <v>0</v>
      </c>
      <c r="E10" s="145">
        <v>4</v>
      </c>
      <c r="F10" s="138">
        <v>4</v>
      </c>
      <c r="G10" s="138" t="s">
        <v>66</v>
      </c>
      <c r="H10" s="140">
        <v>4</v>
      </c>
      <c r="I10" s="138">
        <v>4</v>
      </c>
      <c r="J10" s="138">
        <v>0</v>
      </c>
      <c r="K10" s="140">
        <v>2</v>
      </c>
      <c r="L10" s="141">
        <v>0</v>
      </c>
      <c r="M10" s="142">
        <v>2</v>
      </c>
      <c r="N10" s="226">
        <v>8</v>
      </c>
      <c r="O10" s="226">
        <v>0</v>
      </c>
      <c r="P10" s="226">
        <f t="shared" si="0"/>
        <v>8</v>
      </c>
    </row>
    <row r="11" spans="1:18" ht="30" customHeight="1" x14ac:dyDescent="0.15">
      <c r="A11" s="144" t="s">
        <v>158</v>
      </c>
      <c r="B11" s="145">
        <v>0</v>
      </c>
      <c r="C11" s="138">
        <v>0</v>
      </c>
      <c r="D11" s="138">
        <v>0</v>
      </c>
      <c r="E11" s="145">
        <v>0</v>
      </c>
      <c r="F11" s="138" t="s">
        <v>66</v>
      </c>
      <c r="G11" s="138" t="s">
        <v>66</v>
      </c>
      <c r="H11" s="140">
        <v>2</v>
      </c>
      <c r="I11" s="138">
        <v>1</v>
      </c>
      <c r="J11" s="138">
        <v>1</v>
      </c>
      <c r="K11" s="140">
        <v>0</v>
      </c>
      <c r="L11" s="141">
        <v>0</v>
      </c>
      <c r="M11" s="142">
        <v>0</v>
      </c>
      <c r="N11" s="226">
        <v>4</v>
      </c>
      <c r="O11" s="226">
        <v>4</v>
      </c>
      <c r="P11" s="226">
        <f t="shared" si="0"/>
        <v>0</v>
      </c>
    </row>
    <row r="12" spans="1:18" ht="30" customHeight="1" x14ac:dyDescent="0.15">
      <c r="A12" s="144" t="s">
        <v>159</v>
      </c>
      <c r="B12" s="145">
        <v>11</v>
      </c>
      <c r="C12" s="138">
        <v>8</v>
      </c>
      <c r="D12" s="138">
        <v>3</v>
      </c>
      <c r="E12" s="145">
        <v>6</v>
      </c>
      <c r="F12" s="138">
        <v>2</v>
      </c>
      <c r="G12" s="138">
        <v>4</v>
      </c>
      <c r="H12" s="140">
        <v>12</v>
      </c>
      <c r="I12" s="138">
        <v>8</v>
      </c>
      <c r="J12" s="138">
        <v>4</v>
      </c>
      <c r="K12" s="140">
        <v>8</v>
      </c>
      <c r="L12" s="141">
        <v>6</v>
      </c>
      <c r="M12" s="142">
        <v>2</v>
      </c>
      <c r="N12" s="226">
        <v>4</v>
      </c>
      <c r="O12" s="226">
        <v>2</v>
      </c>
      <c r="P12" s="226">
        <f t="shared" si="0"/>
        <v>2</v>
      </c>
    </row>
    <row r="13" spans="1:18" ht="30" customHeight="1" x14ac:dyDescent="0.15">
      <c r="A13" s="144" t="s">
        <v>188</v>
      </c>
      <c r="B13" s="145">
        <v>20</v>
      </c>
      <c r="C13" s="138">
        <v>20</v>
      </c>
      <c r="D13" s="138">
        <v>0</v>
      </c>
      <c r="E13" s="145">
        <v>18</v>
      </c>
      <c r="F13" s="138">
        <v>5</v>
      </c>
      <c r="G13" s="138">
        <v>13</v>
      </c>
      <c r="H13" s="140">
        <v>25</v>
      </c>
      <c r="I13" s="138">
        <v>21</v>
      </c>
      <c r="J13" s="138">
        <v>4</v>
      </c>
      <c r="K13" s="140">
        <v>11</v>
      </c>
      <c r="L13" s="141">
        <v>8</v>
      </c>
      <c r="M13" s="142">
        <v>3</v>
      </c>
      <c r="N13" s="226">
        <v>10</v>
      </c>
      <c r="O13" s="226">
        <v>10</v>
      </c>
      <c r="P13" s="226">
        <f t="shared" si="0"/>
        <v>0</v>
      </c>
    </row>
    <row r="14" spans="1:18" ht="30" customHeight="1" x14ac:dyDescent="0.15">
      <c r="A14" s="144" t="s">
        <v>99</v>
      </c>
      <c r="B14" s="145">
        <v>0</v>
      </c>
      <c r="C14" s="138">
        <v>0</v>
      </c>
      <c r="D14" s="138">
        <v>0</v>
      </c>
      <c r="E14" s="145">
        <v>0</v>
      </c>
      <c r="F14" s="138" t="s">
        <v>66</v>
      </c>
      <c r="G14" s="138" t="s">
        <v>66</v>
      </c>
      <c r="H14" s="140">
        <v>0</v>
      </c>
      <c r="I14" s="138">
        <v>0</v>
      </c>
      <c r="J14" s="138">
        <v>0</v>
      </c>
      <c r="K14" s="140">
        <v>1</v>
      </c>
      <c r="L14" s="141">
        <v>1</v>
      </c>
      <c r="M14" s="142">
        <v>0</v>
      </c>
      <c r="N14" s="226">
        <v>0</v>
      </c>
      <c r="O14" s="226">
        <v>0</v>
      </c>
      <c r="P14" s="226">
        <f t="shared" si="0"/>
        <v>0</v>
      </c>
    </row>
    <row r="15" spans="1:18" ht="30" customHeight="1" x14ac:dyDescent="0.15">
      <c r="A15" s="144" t="s">
        <v>160</v>
      </c>
      <c r="B15" s="145">
        <v>0</v>
      </c>
      <c r="C15" s="138">
        <v>0</v>
      </c>
      <c r="D15" s="138">
        <v>0</v>
      </c>
      <c r="E15" s="145">
        <v>0</v>
      </c>
      <c r="F15" s="138" t="s">
        <v>66</v>
      </c>
      <c r="G15" s="138" t="s">
        <v>66</v>
      </c>
      <c r="H15" s="140">
        <v>0</v>
      </c>
      <c r="I15" s="138">
        <v>0</v>
      </c>
      <c r="J15" s="138">
        <v>0</v>
      </c>
      <c r="K15" s="140">
        <v>1</v>
      </c>
      <c r="L15" s="141">
        <v>1</v>
      </c>
      <c r="M15" s="142">
        <v>0</v>
      </c>
      <c r="N15" s="226">
        <v>0</v>
      </c>
      <c r="O15" s="226">
        <v>0</v>
      </c>
      <c r="P15" s="226">
        <f t="shared" si="0"/>
        <v>0</v>
      </c>
    </row>
    <row r="16" spans="1:18" ht="30" customHeight="1" x14ac:dyDescent="0.15">
      <c r="A16" s="147" t="s">
        <v>161</v>
      </c>
      <c r="B16" s="145">
        <v>7</v>
      </c>
      <c r="C16" s="138">
        <v>7</v>
      </c>
      <c r="D16" s="138">
        <v>0</v>
      </c>
      <c r="E16" s="145">
        <v>6</v>
      </c>
      <c r="F16" s="138">
        <v>5</v>
      </c>
      <c r="G16" s="138">
        <v>1</v>
      </c>
      <c r="H16" s="140">
        <v>10</v>
      </c>
      <c r="I16" s="138">
        <v>9</v>
      </c>
      <c r="J16" s="138">
        <v>1</v>
      </c>
      <c r="K16" s="140">
        <v>9</v>
      </c>
      <c r="L16" s="141">
        <v>8</v>
      </c>
      <c r="M16" s="142">
        <v>1</v>
      </c>
      <c r="N16" s="226">
        <v>8</v>
      </c>
      <c r="O16" s="226">
        <v>7</v>
      </c>
      <c r="P16" s="226">
        <f t="shared" si="0"/>
        <v>1</v>
      </c>
    </row>
    <row r="17" spans="1:16" ht="30" customHeight="1" x14ac:dyDescent="0.15">
      <c r="A17" s="144" t="s">
        <v>162</v>
      </c>
      <c r="B17" s="145">
        <v>4</v>
      </c>
      <c r="C17" s="148">
        <v>3</v>
      </c>
      <c r="D17" s="138">
        <v>1</v>
      </c>
      <c r="E17" s="145">
        <v>8</v>
      </c>
      <c r="F17" s="148" t="s">
        <v>66</v>
      </c>
      <c r="G17" s="138">
        <v>8</v>
      </c>
      <c r="H17" s="140">
        <v>13</v>
      </c>
      <c r="I17" s="138">
        <v>13</v>
      </c>
      <c r="J17" s="138">
        <v>0</v>
      </c>
      <c r="K17" s="140">
        <v>6</v>
      </c>
      <c r="L17" s="141">
        <v>5</v>
      </c>
      <c r="M17" s="142">
        <v>1</v>
      </c>
      <c r="N17" s="226">
        <v>9</v>
      </c>
      <c r="O17" s="226">
        <v>7</v>
      </c>
      <c r="P17" s="226">
        <f t="shared" si="0"/>
        <v>2</v>
      </c>
    </row>
    <row r="18" spans="1:16" ht="30" customHeight="1" x14ac:dyDescent="0.15">
      <c r="A18" s="144" t="s">
        <v>163</v>
      </c>
      <c r="B18" s="145">
        <v>2</v>
      </c>
      <c r="C18" s="148">
        <v>0</v>
      </c>
      <c r="D18" s="138">
        <v>2</v>
      </c>
      <c r="E18" s="145">
        <v>7</v>
      </c>
      <c r="F18" s="148" t="s">
        <v>66</v>
      </c>
      <c r="G18" s="138">
        <v>7</v>
      </c>
      <c r="H18" s="140">
        <v>2</v>
      </c>
      <c r="I18" s="138">
        <v>0</v>
      </c>
      <c r="J18" s="138">
        <v>2</v>
      </c>
      <c r="K18" s="140">
        <v>11</v>
      </c>
      <c r="L18" s="141">
        <v>11</v>
      </c>
      <c r="M18" s="142">
        <v>0</v>
      </c>
      <c r="N18" s="226">
        <v>12</v>
      </c>
      <c r="O18" s="226">
        <v>11</v>
      </c>
      <c r="P18" s="226">
        <f t="shared" si="0"/>
        <v>1</v>
      </c>
    </row>
    <row r="19" spans="1:16" ht="30" customHeight="1" x14ac:dyDescent="0.15">
      <c r="A19" s="144" t="s">
        <v>164</v>
      </c>
      <c r="B19" s="145">
        <v>0</v>
      </c>
      <c r="C19" s="148">
        <v>0</v>
      </c>
      <c r="D19" s="138">
        <v>0</v>
      </c>
      <c r="E19" s="145">
        <v>0</v>
      </c>
      <c r="F19" s="148" t="s">
        <v>66</v>
      </c>
      <c r="G19" s="138" t="s">
        <v>66</v>
      </c>
      <c r="H19" s="140">
        <v>0</v>
      </c>
      <c r="I19" s="138">
        <v>0</v>
      </c>
      <c r="J19" s="138">
        <v>0</v>
      </c>
      <c r="K19" s="140">
        <v>0</v>
      </c>
      <c r="L19" s="141">
        <v>0</v>
      </c>
      <c r="M19" s="142">
        <v>0</v>
      </c>
      <c r="N19" s="226">
        <v>0</v>
      </c>
      <c r="O19" s="226">
        <v>0</v>
      </c>
      <c r="P19" s="226">
        <f t="shared" si="0"/>
        <v>0</v>
      </c>
    </row>
    <row r="20" spans="1:16" ht="30" customHeight="1" x14ac:dyDescent="0.15">
      <c r="A20" s="144" t="s">
        <v>165</v>
      </c>
      <c r="B20" s="145">
        <v>2</v>
      </c>
      <c r="C20" s="148">
        <v>2</v>
      </c>
      <c r="D20" s="138">
        <v>0</v>
      </c>
      <c r="E20" s="145">
        <v>3</v>
      </c>
      <c r="F20" s="148" t="s">
        <v>66</v>
      </c>
      <c r="G20" s="138">
        <v>3</v>
      </c>
      <c r="H20" s="140">
        <v>5</v>
      </c>
      <c r="I20" s="138">
        <v>5</v>
      </c>
      <c r="J20" s="138">
        <v>0</v>
      </c>
      <c r="K20" s="140">
        <v>8</v>
      </c>
      <c r="L20" s="141">
        <v>8</v>
      </c>
      <c r="M20" s="142">
        <v>0</v>
      </c>
      <c r="N20" s="226">
        <v>11</v>
      </c>
      <c r="O20" s="226">
        <v>10</v>
      </c>
      <c r="P20" s="226">
        <f t="shared" si="0"/>
        <v>1</v>
      </c>
    </row>
    <row r="21" spans="1:16" ht="30" customHeight="1" x14ac:dyDescent="0.15">
      <c r="A21" s="144" t="s">
        <v>166</v>
      </c>
      <c r="B21" s="145">
        <v>7</v>
      </c>
      <c r="C21" s="148">
        <v>7</v>
      </c>
      <c r="D21" s="138">
        <v>0</v>
      </c>
      <c r="E21" s="145">
        <v>12</v>
      </c>
      <c r="F21" s="148">
        <v>4</v>
      </c>
      <c r="G21" s="138">
        <v>8</v>
      </c>
      <c r="H21" s="140">
        <v>10</v>
      </c>
      <c r="I21" s="138">
        <v>10</v>
      </c>
      <c r="J21" s="138">
        <v>0</v>
      </c>
      <c r="K21" s="140">
        <v>5</v>
      </c>
      <c r="L21" s="141">
        <v>5</v>
      </c>
      <c r="M21" s="142">
        <v>0</v>
      </c>
      <c r="N21" s="226">
        <v>8</v>
      </c>
      <c r="O21" s="226">
        <v>8</v>
      </c>
      <c r="P21" s="226">
        <f t="shared" si="0"/>
        <v>0</v>
      </c>
    </row>
    <row r="22" spans="1:16" ht="30" customHeight="1" x14ac:dyDescent="0.15">
      <c r="A22" s="147" t="s">
        <v>167</v>
      </c>
      <c r="B22" s="145">
        <v>7</v>
      </c>
      <c r="C22" s="138">
        <v>5</v>
      </c>
      <c r="D22" s="138">
        <v>2</v>
      </c>
      <c r="E22" s="145">
        <v>2</v>
      </c>
      <c r="F22" s="138">
        <v>2</v>
      </c>
      <c r="G22" s="138" t="s">
        <v>66</v>
      </c>
      <c r="H22" s="140">
        <v>7</v>
      </c>
      <c r="I22" s="138">
        <v>3</v>
      </c>
      <c r="J22" s="138">
        <v>4</v>
      </c>
      <c r="K22" s="140">
        <v>3</v>
      </c>
      <c r="L22" s="141">
        <v>1</v>
      </c>
      <c r="M22" s="142">
        <v>2</v>
      </c>
      <c r="N22" s="226">
        <v>7</v>
      </c>
      <c r="O22" s="226">
        <v>3</v>
      </c>
      <c r="P22" s="226">
        <f t="shared" si="0"/>
        <v>4</v>
      </c>
    </row>
    <row r="23" spans="1:16" ht="30" customHeight="1" x14ac:dyDescent="0.15">
      <c r="A23" s="147" t="s">
        <v>168</v>
      </c>
      <c r="B23" s="145">
        <v>19</v>
      </c>
      <c r="C23" s="138">
        <v>17</v>
      </c>
      <c r="D23" s="138">
        <v>2</v>
      </c>
      <c r="E23" s="145">
        <v>16</v>
      </c>
      <c r="F23" s="138">
        <v>9</v>
      </c>
      <c r="G23" s="138">
        <v>7</v>
      </c>
      <c r="H23" s="140">
        <v>24</v>
      </c>
      <c r="I23" s="138">
        <v>17</v>
      </c>
      <c r="J23" s="138">
        <v>7</v>
      </c>
      <c r="K23" s="140">
        <v>16</v>
      </c>
      <c r="L23" s="141">
        <v>11</v>
      </c>
      <c r="M23" s="142">
        <v>5</v>
      </c>
      <c r="N23" s="226">
        <v>17</v>
      </c>
      <c r="O23" s="226">
        <v>13</v>
      </c>
      <c r="P23" s="226">
        <f t="shared" si="0"/>
        <v>4</v>
      </c>
    </row>
    <row r="24" spans="1:16" ht="30" customHeight="1" thickBot="1" x14ac:dyDescent="0.2">
      <c r="A24" s="149" t="s">
        <v>169</v>
      </c>
      <c r="B24" s="150">
        <v>1</v>
      </c>
      <c r="C24" s="151">
        <v>0</v>
      </c>
      <c r="D24" s="151">
        <v>1</v>
      </c>
      <c r="E24" s="150">
        <v>1</v>
      </c>
      <c r="F24" s="151" t="s">
        <v>66</v>
      </c>
      <c r="G24" s="151">
        <v>1</v>
      </c>
      <c r="H24" s="152">
        <v>1</v>
      </c>
      <c r="I24" s="151">
        <v>1</v>
      </c>
      <c r="J24" s="151">
        <v>0</v>
      </c>
      <c r="K24" s="152">
        <v>2</v>
      </c>
      <c r="L24" s="153">
        <v>1</v>
      </c>
      <c r="M24" s="254">
        <v>1</v>
      </c>
      <c r="N24" s="227">
        <v>0</v>
      </c>
      <c r="O24" s="227">
        <v>0</v>
      </c>
      <c r="P24" s="227">
        <f t="shared" si="0"/>
        <v>0</v>
      </c>
    </row>
    <row r="25" spans="1:16" x14ac:dyDescent="0.15">
      <c r="A25" s="55"/>
      <c r="B25" s="54"/>
      <c r="C25" s="42"/>
      <c r="D25" s="42"/>
      <c r="N25" s="55"/>
      <c r="O25" s="55"/>
      <c r="P25" s="55"/>
    </row>
    <row r="26" spans="1:16" x14ac:dyDescent="0.15">
      <c r="B26" s="42"/>
      <c r="C26" s="42"/>
      <c r="D26" s="42"/>
    </row>
    <row r="27" spans="1:16" x14ac:dyDescent="0.15">
      <c r="B27" s="42"/>
      <c r="C27" s="42"/>
      <c r="D27" s="42"/>
    </row>
  </sheetData>
  <mergeCells count="6">
    <mergeCell ref="N2:P2"/>
    <mergeCell ref="A2:A3"/>
    <mergeCell ref="H2:J2"/>
    <mergeCell ref="K2:M2"/>
    <mergeCell ref="B2:D2"/>
    <mergeCell ref="E2:G2"/>
  </mergeCells>
  <phoneticPr fontId="16"/>
  <hyperlinks>
    <hyperlink ref="R1" location="目次!A1" display="目次"/>
  </hyperlinks>
  <pageMargins left="0.7" right="0.7" top="0.75" bottom="0.75" header="0.3" footer="0.3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zoomScaleSheetLayoutView="100" workbookViewId="0">
      <selection activeCell="C35" sqref="C35"/>
    </sheetView>
  </sheetViews>
  <sheetFormatPr defaultRowHeight="13.5" x14ac:dyDescent="0.15"/>
  <cols>
    <col min="1" max="6" width="13.875" style="40" customWidth="1"/>
    <col min="7" max="16384" width="9" style="40"/>
  </cols>
  <sheetData>
    <row r="1" spans="1:8" ht="15.75" customHeight="1" thickBot="1" x14ac:dyDescent="0.2">
      <c r="A1" s="83" t="s">
        <v>100</v>
      </c>
      <c r="B1" s="87"/>
      <c r="C1" s="87"/>
      <c r="D1" s="87"/>
      <c r="E1" s="87"/>
      <c r="F1" s="88" t="s">
        <v>170</v>
      </c>
      <c r="H1" s="68" t="s">
        <v>199</v>
      </c>
    </row>
    <row r="2" spans="1:8" s="50" customFormat="1" ht="15.75" customHeight="1" x14ac:dyDescent="0.15">
      <c r="A2" s="415" t="s">
        <v>101</v>
      </c>
      <c r="B2" s="415" t="s">
        <v>102</v>
      </c>
      <c r="C2" s="390"/>
      <c r="D2" s="390" t="s">
        <v>103</v>
      </c>
      <c r="E2" s="390"/>
      <c r="F2" s="391"/>
    </row>
    <row r="3" spans="1:8" s="50" customFormat="1" ht="15.75" customHeight="1" x14ac:dyDescent="0.15">
      <c r="A3" s="416"/>
      <c r="B3" s="165" t="s">
        <v>104</v>
      </c>
      <c r="C3" s="89" t="s">
        <v>171</v>
      </c>
      <c r="D3" s="89" t="s">
        <v>104</v>
      </c>
      <c r="E3" s="89" t="s">
        <v>171</v>
      </c>
      <c r="F3" s="90" t="s">
        <v>76</v>
      </c>
    </row>
    <row r="4" spans="1:8" s="46" customFormat="1" ht="17.25" customHeight="1" x14ac:dyDescent="0.15">
      <c r="A4" s="166">
        <v>30</v>
      </c>
      <c r="B4" s="169">
        <v>10000</v>
      </c>
      <c r="C4" s="170">
        <v>30000</v>
      </c>
      <c r="D4" s="167">
        <v>2</v>
      </c>
      <c r="E4" s="168">
        <v>25</v>
      </c>
      <c r="F4" s="168">
        <v>27</v>
      </c>
    </row>
    <row r="5" spans="1:8" s="46" customFormat="1" ht="17.25" customHeight="1" x14ac:dyDescent="0.15">
      <c r="A5" s="166" t="s">
        <v>197</v>
      </c>
      <c r="B5" s="169">
        <v>10000</v>
      </c>
      <c r="C5" s="170">
        <v>30000</v>
      </c>
      <c r="D5" s="167">
        <v>1</v>
      </c>
      <c r="E5" s="168">
        <v>13</v>
      </c>
      <c r="F5" s="168">
        <v>14</v>
      </c>
    </row>
    <row r="6" spans="1:8" s="58" customFormat="1" ht="17.25" customHeight="1" x14ac:dyDescent="0.15">
      <c r="A6" s="166">
        <v>2</v>
      </c>
      <c r="B6" s="169">
        <v>10000</v>
      </c>
      <c r="C6" s="170">
        <v>30000</v>
      </c>
      <c r="D6" s="167">
        <v>1</v>
      </c>
      <c r="E6" s="168">
        <v>12</v>
      </c>
      <c r="F6" s="168">
        <v>13</v>
      </c>
    </row>
    <row r="7" spans="1:8" s="58" customFormat="1" ht="17.25" customHeight="1" x14ac:dyDescent="0.15">
      <c r="A7" s="166">
        <v>3</v>
      </c>
      <c r="B7" s="169">
        <v>10000</v>
      </c>
      <c r="C7" s="170">
        <v>30000</v>
      </c>
      <c r="D7" s="167">
        <v>1</v>
      </c>
      <c r="E7" s="168">
        <v>18</v>
      </c>
      <c r="F7" s="168">
        <v>19</v>
      </c>
    </row>
    <row r="8" spans="1:8" s="58" customFormat="1" ht="17.25" customHeight="1" thickBot="1" x14ac:dyDescent="0.2">
      <c r="A8" s="301">
        <v>4</v>
      </c>
      <c r="B8" s="302">
        <v>10000</v>
      </c>
      <c r="C8" s="303">
        <v>30000</v>
      </c>
      <c r="D8" s="304">
        <v>4</v>
      </c>
      <c r="E8" s="305">
        <v>16</v>
      </c>
      <c r="F8" s="305">
        <v>20</v>
      </c>
    </row>
    <row r="9" spans="1:8" s="58" customFormat="1" ht="17.25" customHeight="1" x14ac:dyDescent="0.15">
      <c r="A9" s="171"/>
      <c r="B9" s="172"/>
      <c r="C9" s="172"/>
      <c r="D9" s="167"/>
      <c r="E9" s="173"/>
      <c r="F9" s="88" t="s">
        <v>172</v>
      </c>
    </row>
    <row r="10" spans="1:8" s="51" customFormat="1" ht="17.25" customHeight="1" x14ac:dyDescent="0.15">
      <c r="A10" s="40"/>
      <c r="B10" s="40"/>
      <c r="C10" s="40"/>
      <c r="D10" s="40"/>
      <c r="E10" s="40"/>
    </row>
  </sheetData>
  <mergeCells count="3">
    <mergeCell ref="A2:A3"/>
    <mergeCell ref="B2:C2"/>
    <mergeCell ref="D2:F2"/>
  </mergeCells>
  <phoneticPr fontId="16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zoomScaleSheetLayoutView="130" workbookViewId="0">
      <selection activeCell="E9" sqref="E9"/>
    </sheetView>
  </sheetViews>
  <sheetFormatPr defaultRowHeight="13.5" x14ac:dyDescent="0.15"/>
  <cols>
    <col min="1" max="2" width="2.875" style="40" customWidth="1"/>
    <col min="3" max="3" width="14" style="40" customWidth="1"/>
    <col min="4" max="4" width="1.875" style="40" customWidth="1"/>
    <col min="5" max="5" width="20.75" style="40" customWidth="1"/>
    <col min="6" max="8" width="9" style="40"/>
    <col min="9" max="9" width="12.375" style="40" customWidth="1"/>
    <col min="10" max="16384" width="9" style="40"/>
  </cols>
  <sheetData>
    <row r="1" spans="1:11" ht="15.95" customHeight="1" x14ac:dyDescent="0.15">
      <c r="A1" s="83" t="s">
        <v>105</v>
      </c>
      <c r="B1" s="87"/>
      <c r="C1" s="87"/>
      <c r="D1" s="87"/>
      <c r="E1" s="87"/>
      <c r="F1" s="87"/>
      <c r="G1" s="87"/>
      <c r="H1" s="87"/>
      <c r="I1" s="206" t="s">
        <v>210</v>
      </c>
      <c r="K1" s="68" t="s">
        <v>199</v>
      </c>
    </row>
    <row r="2" spans="1:11" ht="15.95" customHeight="1" x14ac:dyDescent="0.15">
      <c r="A2" s="83"/>
      <c r="B2" s="87"/>
      <c r="C2" s="87"/>
      <c r="D2" s="87"/>
      <c r="E2" s="87"/>
      <c r="F2" s="87"/>
      <c r="G2" s="87"/>
      <c r="H2" s="87"/>
      <c r="I2" s="87"/>
    </row>
    <row r="3" spans="1:11" ht="15.95" customHeight="1" x14ac:dyDescent="0.15">
      <c r="A3" s="87"/>
      <c r="B3" s="87" t="s">
        <v>106</v>
      </c>
      <c r="C3" s="87"/>
      <c r="D3" s="87"/>
      <c r="E3" s="87"/>
      <c r="F3" s="87"/>
      <c r="G3" s="87"/>
      <c r="H3" s="87"/>
      <c r="I3" s="87"/>
    </row>
    <row r="4" spans="1:11" ht="15.95" customHeight="1" x14ac:dyDescent="0.15">
      <c r="A4" s="87"/>
      <c r="B4" s="87"/>
      <c r="C4" s="306" t="s">
        <v>107</v>
      </c>
      <c r="D4" s="87"/>
      <c r="E4" s="87" t="s">
        <v>189</v>
      </c>
      <c r="F4" s="87"/>
      <c r="G4" s="87"/>
      <c r="H4" s="87"/>
      <c r="I4" s="87"/>
    </row>
    <row r="5" spans="1:11" ht="15.95" customHeight="1" x14ac:dyDescent="0.15">
      <c r="A5" s="87"/>
      <c r="B5" s="87"/>
      <c r="C5" s="306" t="s">
        <v>108</v>
      </c>
      <c r="D5" s="87"/>
      <c r="E5" s="307">
        <v>26451</v>
      </c>
      <c r="F5" s="87"/>
      <c r="G5" s="87"/>
      <c r="H5" s="87"/>
      <c r="I5" s="87"/>
    </row>
    <row r="6" spans="1:11" ht="15.95" customHeight="1" x14ac:dyDescent="0.15">
      <c r="A6" s="87"/>
      <c r="B6" s="87"/>
      <c r="C6" s="306" t="s">
        <v>109</v>
      </c>
      <c r="D6" s="87"/>
      <c r="E6" s="87" t="s">
        <v>110</v>
      </c>
      <c r="F6" s="87"/>
      <c r="G6" s="87"/>
      <c r="H6" s="87"/>
      <c r="I6" s="87"/>
    </row>
    <row r="7" spans="1:11" ht="15.95" customHeight="1" x14ac:dyDescent="0.15">
      <c r="A7" s="87"/>
      <c r="B7" s="87"/>
      <c r="C7" s="306" t="s">
        <v>111</v>
      </c>
      <c r="D7" s="87"/>
      <c r="E7" s="87" t="s">
        <v>112</v>
      </c>
      <c r="F7" s="87"/>
      <c r="G7" s="87"/>
      <c r="H7" s="87"/>
      <c r="I7" s="87"/>
    </row>
    <row r="8" spans="1:11" ht="15.95" customHeight="1" x14ac:dyDescent="0.15">
      <c r="A8" s="87"/>
      <c r="B8" s="87"/>
      <c r="C8" s="306"/>
      <c r="D8" s="87"/>
      <c r="E8" s="87" t="s">
        <v>113</v>
      </c>
      <c r="F8" s="87"/>
      <c r="G8" s="87"/>
      <c r="H8" s="87"/>
      <c r="I8" s="87"/>
    </row>
    <row r="9" spans="1:11" ht="15.95" customHeight="1" x14ac:dyDescent="0.15">
      <c r="A9" s="87"/>
      <c r="B9" s="87"/>
      <c r="C9" s="306" t="s">
        <v>114</v>
      </c>
      <c r="D9" s="87"/>
      <c r="E9" s="87" t="s">
        <v>115</v>
      </c>
      <c r="F9" s="87"/>
      <c r="G9" s="87"/>
      <c r="H9" s="87"/>
      <c r="I9" s="87"/>
    </row>
    <row r="10" spans="1:11" ht="15.95" customHeight="1" x14ac:dyDescent="0.15">
      <c r="A10" s="87"/>
      <c r="B10" s="87"/>
      <c r="C10" s="306" t="s">
        <v>116</v>
      </c>
      <c r="D10" s="87"/>
      <c r="E10" s="87" t="s">
        <v>190</v>
      </c>
      <c r="F10" s="87"/>
      <c r="G10" s="87"/>
      <c r="H10" s="87"/>
      <c r="I10" s="87"/>
    </row>
    <row r="11" spans="1:11" ht="15.95" customHeight="1" x14ac:dyDescent="0.15">
      <c r="A11" s="87"/>
      <c r="B11" s="87"/>
      <c r="C11" s="306"/>
      <c r="D11" s="87"/>
      <c r="E11" s="87" t="s">
        <v>191</v>
      </c>
      <c r="F11" s="87"/>
      <c r="G11" s="87"/>
      <c r="H11" s="87"/>
      <c r="I11" s="87"/>
    </row>
    <row r="12" spans="1:11" ht="15.95" customHeight="1" x14ac:dyDescent="0.15">
      <c r="A12" s="87"/>
      <c r="B12" s="87"/>
      <c r="C12" s="87"/>
      <c r="D12" s="87"/>
      <c r="E12" s="87"/>
      <c r="F12" s="87"/>
      <c r="G12" s="87"/>
      <c r="H12" s="87"/>
      <c r="I12" s="87"/>
    </row>
    <row r="13" spans="1:11" ht="15.95" customHeight="1" x14ac:dyDescent="0.15">
      <c r="A13" s="87"/>
      <c r="B13" s="87"/>
      <c r="C13" s="87"/>
      <c r="D13" s="87"/>
      <c r="E13" s="87"/>
      <c r="F13" s="87"/>
      <c r="G13" s="87"/>
      <c r="H13" s="87"/>
      <c r="I13" s="206" t="s">
        <v>211</v>
      </c>
      <c r="J13" s="41"/>
    </row>
  </sheetData>
  <phoneticPr fontId="16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6" sqref="D16"/>
    </sheetView>
  </sheetViews>
  <sheetFormatPr defaultRowHeight="12.75" x14ac:dyDescent="0.15"/>
  <cols>
    <col min="1" max="1" width="13.25" style="2" customWidth="1"/>
    <col min="2" max="7" width="10.25" style="2" customWidth="1"/>
    <col min="8" max="16384" width="9" style="2"/>
  </cols>
  <sheetData>
    <row r="1" spans="1:12" ht="15.75" customHeight="1" thickBot="1" x14ac:dyDescent="0.2">
      <c r="A1" s="83" t="s">
        <v>204</v>
      </c>
      <c r="B1" s="84"/>
      <c r="C1" s="84"/>
      <c r="D1" s="84"/>
      <c r="E1" s="84"/>
      <c r="F1" s="323" t="s">
        <v>0</v>
      </c>
      <c r="G1" s="323"/>
      <c r="I1" s="68" t="s">
        <v>199</v>
      </c>
    </row>
    <row r="2" spans="1:12" s="3" customFormat="1" ht="15" customHeight="1" x14ac:dyDescent="0.15">
      <c r="A2" s="229" t="s">
        <v>1</v>
      </c>
      <c r="B2" s="230" t="s">
        <v>2</v>
      </c>
      <c r="C2" s="324" t="s">
        <v>3</v>
      </c>
      <c r="D2" s="324" t="s">
        <v>4</v>
      </c>
      <c r="E2" s="194" t="s">
        <v>178</v>
      </c>
      <c r="F2" s="195"/>
      <c r="G2" s="195"/>
    </row>
    <row r="3" spans="1:12" s="3" customFormat="1" ht="15" customHeight="1" x14ac:dyDescent="0.15">
      <c r="A3" s="231" t="s">
        <v>5</v>
      </c>
      <c r="B3" s="232" t="s">
        <v>6</v>
      </c>
      <c r="C3" s="325"/>
      <c r="D3" s="325"/>
      <c r="E3" s="232" t="s">
        <v>7</v>
      </c>
      <c r="F3" s="232" t="s">
        <v>8</v>
      </c>
      <c r="G3" s="232" t="s">
        <v>9</v>
      </c>
    </row>
    <row r="4" spans="1:12" ht="13.5" customHeight="1" x14ac:dyDescent="0.15">
      <c r="A4" s="314">
        <v>30</v>
      </c>
      <c r="B4" s="312">
        <v>19</v>
      </c>
      <c r="C4" s="244">
        <v>388</v>
      </c>
      <c r="D4" s="244">
        <v>270</v>
      </c>
      <c r="E4" s="244">
        <v>5503</v>
      </c>
      <c r="F4" s="244">
        <v>2769</v>
      </c>
      <c r="G4" s="244">
        <v>2734</v>
      </c>
      <c r="J4" s="247"/>
    </row>
    <row r="5" spans="1:12" ht="13.5" customHeight="1" x14ac:dyDescent="0.15">
      <c r="A5" s="315" t="s">
        <v>200</v>
      </c>
      <c r="B5" s="233">
        <v>19</v>
      </c>
      <c r="C5" s="234">
        <v>393</v>
      </c>
      <c r="D5" s="234">
        <v>266</v>
      </c>
      <c r="E5" s="235">
        <v>5397</v>
      </c>
      <c r="F5" s="235">
        <v>2737</v>
      </c>
      <c r="G5" s="235">
        <v>2660</v>
      </c>
      <c r="H5" s="4"/>
    </row>
    <row r="6" spans="1:12" ht="13.5" customHeight="1" x14ac:dyDescent="0.15">
      <c r="A6" s="315">
        <v>2</v>
      </c>
      <c r="B6" s="233">
        <v>19</v>
      </c>
      <c r="C6" s="234">
        <v>398</v>
      </c>
      <c r="D6" s="234">
        <v>259</v>
      </c>
      <c r="E6" s="235">
        <v>5243</v>
      </c>
      <c r="F6" s="235">
        <v>2692</v>
      </c>
      <c r="G6" s="235">
        <v>2551</v>
      </c>
      <c r="H6" s="4"/>
    </row>
    <row r="7" spans="1:12" ht="13.5" customHeight="1" x14ac:dyDescent="0.15">
      <c r="A7" s="315">
        <v>3</v>
      </c>
      <c r="B7" s="233">
        <v>19</v>
      </c>
      <c r="C7" s="234">
        <v>395</v>
      </c>
      <c r="D7" s="234">
        <v>252</v>
      </c>
      <c r="E7" s="235">
        <v>5149</v>
      </c>
      <c r="F7" s="235">
        <v>2644</v>
      </c>
      <c r="G7" s="235">
        <v>2505</v>
      </c>
      <c r="H7" s="4"/>
    </row>
    <row r="8" spans="1:12" s="5" customFormat="1" ht="20.25" customHeight="1" thickBot="1" x14ac:dyDescent="0.2">
      <c r="A8" s="316">
        <v>4</v>
      </c>
      <c r="B8" s="313">
        <v>19</v>
      </c>
      <c r="C8" s="310">
        <v>392</v>
      </c>
      <c r="D8" s="311">
        <v>251</v>
      </c>
      <c r="E8" s="310">
        <v>5056</v>
      </c>
      <c r="F8" s="311">
        <v>2607</v>
      </c>
      <c r="G8" s="311">
        <v>2449</v>
      </c>
      <c r="H8" s="4"/>
      <c r="J8" s="245"/>
    </row>
    <row r="9" spans="1:12" ht="13.5" customHeight="1" x14ac:dyDescent="0.15">
      <c r="A9" s="154"/>
      <c r="B9" s="154"/>
      <c r="C9" s="154"/>
      <c r="D9" s="154"/>
      <c r="E9" s="326" t="s">
        <v>128</v>
      </c>
      <c r="F9" s="326"/>
      <c r="G9" s="326"/>
      <c r="H9" s="4"/>
      <c r="I9" s="6"/>
      <c r="J9" s="6"/>
      <c r="L9" s="4"/>
    </row>
    <row r="10" spans="1:12" ht="15" customHeight="1" x14ac:dyDescent="0.15">
      <c r="A10" s="155"/>
      <c r="B10" s="155"/>
      <c r="C10" s="155"/>
      <c r="D10" s="155"/>
      <c r="E10" s="156"/>
      <c r="F10" s="156"/>
      <c r="G10" s="156"/>
      <c r="I10" s="4"/>
      <c r="J10" s="4"/>
      <c r="K10" s="4"/>
      <c r="L10" s="4"/>
    </row>
    <row r="11" spans="1:12" ht="14.25" customHeight="1" thickBot="1" x14ac:dyDescent="0.2">
      <c r="A11" s="157" t="s">
        <v>12</v>
      </c>
      <c r="B11" s="81"/>
      <c r="C11" s="81"/>
      <c r="D11" s="81"/>
      <c r="E11" s="81"/>
      <c r="F11" s="327" t="s">
        <v>0</v>
      </c>
      <c r="G11" s="327"/>
    </row>
    <row r="12" spans="1:12" ht="15.75" customHeight="1" x14ac:dyDescent="0.15">
      <c r="A12" s="158" t="s">
        <v>1</v>
      </c>
      <c r="B12" s="159" t="s">
        <v>2</v>
      </c>
      <c r="C12" s="320" t="s">
        <v>3</v>
      </c>
      <c r="D12" s="320" t="s">
        <v>4</v>
      </c>
      <c r="E12" s="160" t="s">
        <v>13</v>
      </c>
      <c r="F12" s="161"/>
      <c r="G12" s="161"/>
    </row>
    <row r="13" spans="1:12" s="3" customFormat="1" ht="15" customHeight="1" x14ac:dyDescent="0.15">
      <c r="A13" s="162" t="s">
        <v>5</v>
      </c>
      <c r="B13" s="163" t="s">
        <v>6</v>
      </c>
      <c r="C13" s="321"/>
      <c r="D13" s="321"/>
      <c r="E13" s="163" t="s">
        <v>7</v>
      </c>
      <c r="F13" s="163" t="s">
        <v>8</v>
      </c>
      <c r="G13" s="163" t="s">
        <v>9</v>
      </c>
    </row>
    <row r="14" spans="1:12" ht="13.5" customHeight="1" x14ac:dyDescent="0.15">
      <c r="A14" s="75">
        <v>30</v>
      </c>
      <c r="B14" s="76">
        <v>9</v>
      </c>
      <c r="C14" s="6">
        <v>229</v>
      </c>
      <c r="D14" s="6">
        <v>117</v>
      </c>
      <c r="E14" s="6">
        <v>2794</v>
      </c>
      <c r="F14" s="6">
        <v>1453</v>
      </c>
      <c r="G14" s="6">
        <v>1341</v>
      </c>
    </row>
    <row r="15" spans="1:12" ht="13.5" customHeight="1" x14ac:dyDescent="0.15">
      <c r="A15" s="75" t="s">
        <v>200</v>
      </c>
      <c r="B15" s="76">
        <v>9</v>
      </c>
      <c r="C15" s="6">
        <v>228</v>
      </c>
      <c r="D15" s="6">
        <v>118</v>
      </c>
      <c r="E15" s="6">
        <v>2760</v>
      </c>
      <c r="F15" s="6">
        <v>1417</v>
      </c>
      <c r="G15" s="6">
        <v>1343</v>
      </c>
    </row>
    <row r="16" spans="1:12" ht="13.5" customHeight="1" x14ac:dyDescent="0.15">
      <c r="A16" s="75">
        <v>2</v>
      </c>
      <c r="B16" s="76">
        <v>9</v>
      </c>
      <c r="C16" s="6">
        <v>227</v>
      </c>
      <c r="D16" s="6">
        <v>118</v>
      </c>
      <c r="E16" s="6">
        <v>2747</v>
      </c>
      <c r="F16" s="6">
        <v>1379</v>
      </c>
      <c r="G16" s="6">
        <v>1368</v>
      </c>
    </row>
    <row r="17" spans="1:10" ht="13.5" customHeight="1" x14ac:dyDescent="0.15">
      <c r="A17" s="75">
        <v>3</v>
      </c>
      <c r="B17" s="76">
        <v>9</v>
      </c>
      <c r="C17" s="6">
        <v>234</v>
      </c>
      <c r="D17" s="6">
        <v>120</v>
      </c>
      <c r="E17" s="6">
        <v>2764</v>
      </c>
      <c r="F17" s="6">
        <v>1386</v>
      </c>
      <c r="G17" s="6">
        <v>1378</v>
      </c>
    </row>
    <row r="18" spans="1:10" ht="21" customHeight="1" thickBot="1" x14ac:dyDescent="0.2">
      <c r="A18" s="308">
        <v>4</v>
      </c>
      <c r="B18" s="309">
        <v>9</v>
      </c>
      <c r="C18" s="310">
        <v>231</v>
      </c>
      <c r="D18" s="311">
        <v>119</v>
      </c>
      <c r="E18" s="310">
        <v>2728</v>
      </c>
      <c r="F18" s="311">
        <v>1367</v>
      </c>
      <c r="G18" s="311">
        <v>1361</v>
      </c>
      <c r="J18" s="246"/>
    </row>
    <row r="19" spans="1:10" ht="13.5" customHeight="1" x14ac:dyDescent="0.15">
      <c r="A19" s="164"/>
      <c r="B19" s="236"/>
      <c r="C19" s="236"/>
      <c r="D19" s="236"/>
      <c r="E19" s="322" t="s">
        <v>128</v>
      </c>
      <c r="F19" s="322"/>
      <c r="G19" s="322"/>
      <c r="H19" s="4"/>
    </row>
    <row r="20" spans="1:10" ht="15" customHeight="1" x14ac:dyDescent="0.15"/>
    <row r="21" spans="1:10" ht="15" customHeight="1" x14ac:dyDescent="0.15"/>
  </sheetData>
  <mergeCells count="8">
    <mergeCell ref="C12:C13"/>
    <mergeCell ref="D12:D13"/>
    <mergeCell ref="E19:G19"/>
    <mergeCell ref="F1:G1"/>
    <mergeCell ref="C2:C3"/>
    <mergeCell ref="D2:D3"/>
    <mergeCell ref="E9:G9"/>
    <mergeCell ref="F11:G11"/>
  </mergeCells>
  <phoneticPr fontId="16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fitToWidth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1" sqref="F11"/>
    </sheetView>
  </sheetViews>
  <sheetFormatPr defaultRowHeight="12.75" x14ac:dyDescent="0.15"/>
  <cols>
    <col min="1" max="1" width="4.625" style="2" customWidth="1"/>
    <col min="2" max="2" width="14.625" style="2" customWidth="1"/>
    <col min="3" max="9" width="9" style="2" customWidth="1"/>
    <col min="10" max="10" width="9" style="2"/>
    <col min="11" max="15" width="5.875" style="2" customWidth="1"/>
    <col min="16" max="16384" width="9" style="2"/>
  </cols>
  <sheetData>
    <row r="1" spans="1:15" ht="15.95" customHeight="1" thickBot="1" x14ac:dyDescent="0.2">
      <c r="A1" s="83" t="s">
        <v>14</v>
      </c>
      <c r="B1" s="84"/>
      <c r="C1" s="84"/>
      <c r="D1" s="84"/>
      <c r="E1" s="84"/>
      <c r="F1" s="84"/>
      <c r="G1" s="84"/>
      <c r="H1" s="85"/>
      <c r="I1" s="192" t="s">
        <v>0</v>
      </c>
      <c r="K1" s="68" t="s">
        <v>199</v>
      </c>
    </row>
    <row r="2" spans="1:15" s="7" customFormat="1" ht="14.25" customHeight="1" x14ac:dyDescent="0.15">
      <c r="A2" s="335" t="s">
        <v>15</v>
      </c>
      <c r="B2" s="335"/>
      <c r="C2" s="328" t="s">
        <v>6</v>
      </c>
      <c r="D2" s="193" t="s">
        <v>3</v>
      </c>
      <c r="E2" s="194" t="s">
        <v>16</v>
      </c>
      <c r="F2" s="195"/>
      <c r="G2" s="195"/>
      <c r="H2" s="195"/>
      <c r="I2" s="195"/>
    </row>
    <row r="3" spans="1:15" s="7" customFormat="1" ht="14.25" customHeight="1" x14ac:dyDescent="0.15">
      <c r="A3" s="330" t="s">
        <v>5</v>
      </c>
      <c r="B3" s="330"/>
      <c r="C3" s="329"/>
      <c r="D3" s="196" t="s">
        <v>17</v>
      </c>
      <c r="E3" s="196" t="s">
        <v>7</v>
      </c>
      <c r="F3" s="196" t="s">
        <v>18</v>
      </c>
      <c r="G3" s="196" t="s">
        <v>19</v>
      </c>
      <c r="H3" s="196" t="s">
        <v>20</v>
      </c>
      <c r="I3" s="196" t="s">
        <v>21</v>
      </c>
    </row>
    <row r="4" spans="1:15" s="8" customFormat="1" ht="13.5" customHeight="1" x14ac:dyDescent="0.15">
      <c r="A4" s="331">
        <v>30</v>
      </c>
      <c r="B4" s="331"/>
      <c r="C4" s="243"/>
      <c r="D4" s="198">
        <v>339</v>
      </c>
      <c r="E4" s="198">
        <v>4490</v>
      </c>
      <c r="F4" s="198">
        <v>1452</v>
      </c>
      <c r="G4" s="198">
        <v>1548</v>
      </c>
      <c r="H4" s="198">
        <v>1469</v>
      </c>
      <c r="I4" s="198">
        <v>21</v>
      </c>
      <c r="K4" s="69"/>
    </row>
    <row r="5" spans="1:15" s="8" customFormat="1" ht="13.5" customHeight="1" x14ac:dyDescent="0.15">
      <c r="A5" s="331" t="s">
        <v>200</v>
      </c>
      <c r="B5" s="331"/>
      <c r="C5" s="199"/>
      <c r="D5" s="198">
        <v>340</v>
      </c>
      <c r="E5" s="198">
        <v>4351</v>
      </c>
      <c r="F5" s="198">
        <v>1430</v>
      </c>
      <c r="G5" s="198">
        <v>1402</v>
      </c>
      <c r="H5" s="198">
        <v>1502</v>
      </c>
      <c r="I5" s="198">
        <v>17</v>
      </c>
      <c r="K5" s="69"/>
    </row>
    <row r="6" spans="1:15" s="8" customFormat="1" ht="13.5" customHeight="1" x14ac:dyDescent="0.15">
      <c r="A6" s="331">
        <v>2</v>
      </c>
      <c r="B6" s="331"/>
      <c r="C6" s="199"/>
      <c r="D6" s="198">
        <v>329</v>
      </c>
      <c r="E6" s="198">
        <v>4218</v>
      </c>
      <c r="F6" s="198">
        <v>1442</v>
      </c>
      <c r="G6" s="198">
        <v>1391</v>
      </c>
      <c r="H6" s="198">
        <v>1362</v>
      </c>
      <c r="I6" s="198">
        <v>23</v>
      </c>
      <c r="K6" s="69"/>
    </row>
    <row r="7" spans="1:15" s="8" customFormat="1" ht="13.5" customHeight="1" x14ac:dyDescent="0.15">
      <c r="A7" s="331">
        <v>3</v>
      </c>
      <c r="B7" s="336"/>
      <c r="C7" s="199"/>
      <c r="D7" s="198">
        <v>329</v>
      </c>
      <c r="E7" s="198">
        <v>4113</v>
      </c>
      <c r="F7" s="198">
        <v>1334</v>
      </c>
      <c r="G7" s="198">
        <v>1396</v>
      </c>
      <c r="H7" s="198">
        <v>1358</v>
      </c>
      <c r="I7" s="198">
        <v>25</v>
      </c>
      <c r="K7" s="69"/>
    </row>
    <row r="8" spans="1:15" s="9" customFormat="1" ht="22.5" customHeight="1" x14ac:dyDescent="0.15">
      <c r="A8" s="332">
        <v>4</v>
      </c>
      <c r="B8" s="332"/>
      <c r="C8" s="248"/>
      <c r="D8" s="263">
        <f t="shared" ref="D8:I8" si="0">D9+D19</f>
        <v>329</v>
      </c>
      <c r="E8" s="263">
        <f t="shared" si="0"/>
        <v>3994</v>
      </c>
      <c r="F8" s="263">
        <f t="shared" si="0"/>
        <v>1308</v>
      </c>
      <c r="G8" s="263">
        <f t="shared" si="0"/>
        <v>1299</v>
      </c>
      <c r="H8" s="263">
        <f t="shared" si="0"/>
        <v>1366</v>
      </c>
      <c r="I8" s="263">
        <f t="shared" si="0"/>
        <v>21</v>
      </c>
      <c r="J8" s="8"/>
      <c r="K8" s="69"/>
    </row>
    <row r="9" spans="1:15" s="8" customFormat="1" ht="22.5" customHeight="1" x14ac:dyDescent="0.15">
      <c r="A9" s="333" t="s">
        <v>22</v>
      </c>
      <c r="B9" s="334"/>
      <c r="C9" s="199">
        <v>8</v>
      </c>
      <c r="D9" s="264">
        <f>SUM(D10:D17)</f>
        <v>315</v>
      </c>
      <c r="E9" s="264">
        <f>SUM(E10:E17)</f>
        <v>3895</v>
      </c>
      <c r="F9" s="264">
        <f>SUM(F10:F17)</f>
        <v>1280</v>
      </c>
      <c r="G9" s="264">
        <f>SUM(G10:G17)</f>
        <v>1275</v>
      </c>
      <c r="H9" s="264">
        <f>SUM(H10:H17)</f>
        <v>1340</v>
      </c>
      <c r="I9" s="264"/>
      <c r="K9" s="10"/>
      <c r="L9" s="10"/>
      <c r="M9" s="10"/>
      <c r="N9" s="10"/>
      <c r="O9" s="10"/>
    </row>
    <row r="10" spans="1:15" s="8" customFormat="1" ht="16.5" customHeight="1" x14ac:dyDescent="0.15">
      <c r="A10" s="197"/>
      <c r="B10" s="242" t="s">
        <v>129</v>
      </c>
      <c r="C10" s="199" t="s">
        <v>23</v>
      </c>
      <c r="D10" s="265">
        <v>73</v>
      </c>
      <c r="E10" s="264">
        <f t="shared" ref="E10:E17" si="1">SUM(F10:I10)</f>
        <v>802</v>
      </c>
      <c r="F10" s="266">
        <v>272</v>
      </c>
      <c r="G10" s="266">
        <v>264</v>
      </c>
      <c r="H10" s="266">
        <v>266</v>
      </c>
      <c r="I10" s="267"/>
      <c r="J10" s="11"/>
      <c r="K10" s="11"/>
    </row>
    <row r="11" spans="1:15" s="8" customFormat="1" ht="16.5" customHeight="1" x14ac:dyDescent="0.15">
      <c r="A11" s="197"/>
      <c r="B11" s="200" t="s">
        <v>24</v>
      </c>
      <c r="C11" s="199" t="s">
        <v>23</v>
      </c>
      <c r="D11" s="268">
        <v>42</v>
      </c>
      <c r="E11" s="264">
        <f t="shared" si="1"/>
        <v>637</v>
      </c>
      <c r="F11" s="265">
        <v>204</v>
      </c>
      <c r="G11" s="266">
        <v>199</v>
      </c>
      <c r="H11" s="266">
        <v>234</v>
      </c>
      <c r="I11" s="267"/>
    </row>
    <row r="12" spans="1:15" s="8" customFormat="1" ht="16.5" customHeight="1" x14ac:dyDescent="0.15">
      <c r="A12" s="197"/>
      <c r="B12" s="200" t="s">
        <v>25</v>
      </c>
      <c r="C12" s="199" t="s">
        <v>23</v>
      </c>
      <c r="D12" s="265">
        <v>36</v>
      </c>
      <c r="E12" s="264">
        <f t="shared" si="1"/>
        <v>452</v>
      </c>
      <c r="F12" s="266">
        <v>152</v>
      </c>
      <c r="G12" s="266">
        <v>145</v>
      </c>
      <c r="H12" s="266">
        <v>155</v>
      </c>
      <c r="I12" s="267"/>
    </row>
    <row r="13" spans="1:15" s="8" customFormat="1" ht="16.5" customHeight="1" x14ac:dyDescent="0.15">
      <c r="A13" s="197"/>
      <c r="B13" s="200" t="s">
        <v>26</v>
      </c>
      <c r="C13" s="199" t="s">
        <v>23</v>
      </c>
      <c r="D13" s="265">
        <v>25</v>
      </c>
      <c r="E13" s="264">
        <f t="shared" si="1"/>
        <v>161</v>
      </c>
      <c r="F13" s="266">
        <v>45</v>
      </c>
      <c r="G13" s="266">
        <v>64</v>
      </c>
      <c r="H13" s="266">
        <v>52</v>
      </c>
      <c r="I13" s="267"/>
    </row>
    <row r="14" spans="1:15" s="8" customFormat="1" ht="16.5" customHeight="1" x14ac:dyDescent="0.15">
      <c r="A14" s="197"/>
      <c r="B14" s="200" t="s">
        <v>27</v>
      </c>
      <c r="C14" s="199" t="s">
        <v>23</v>
      </c>
      <c r="D14" s="265">
        <v>25</v>
      </c>
      <c r="E14" s="264">
        <f t="shared" si="1"/>
        <v>259</v>
      </c>
      <c r="F14" s="266">
        <v>75</v>
      </c>
      <c r="G14" s="266">
        <v>80</v>
      </c>
      <c r="H14" s="266">
        <v>104</v>
      </c>
      <c r="I14" s="267"/>
    </row>
    <row r="15" spans="1:15" s="8" customFormat="1" ht="16.5" customHeight="1" x14ac:dyDescent="0.15">
      <c r="A15" s="197"/>
      <c r="B15" s="200" t="s">
        <v>28</v>
      </c>
      <c r="C15" s="199" t="s">
        <v>23</v>
      </c>
      <c r="D15" s="265">
        <v>45</v>
      </c>
      <c r="E15" s="264">
        <f t="shared" si="1"/>
        <v>722</v>
      </c>
      <c r="F15" s="266">
        <v>243</v>
      </c>
      <c r="G15" s="266">
        <v>243</v>
      </c>
      <c r="H15" s="266">
        <v>236</v>
      </c>
      <c r="I15" s="267"/>
    </row>
    <row r="16" spans="1:15" s="8" customFormat="1" ht="16.5" customHeight="1" x14ac:dyDescent="0.15">
      <c r="A16" s="197"/>
      <c r="B16" s="200" t="s">
        <v>29</v>
      </c>
      <c r="C16" s="199" t="s">
        <v>23</v>
      </c>
      <c r="D16" s="265">
        <v>27</v>
      </c>
      <c r="E16" s="264">
        <f t="shared" si="1"/>
        <v>334</v>
      </c>
      <c r="F16" s="266">
        <v>105</v>
      </c>
      <c r="G16" s="266">
        <v>116</v>
      </c>
      <c r="H16" s="266">
        <v>113</v>
      </c>
      <c r="I16" s="267"/>
    </row>
    <row r="17" spans="1:11" s="8" customFormat="1" ht="16.5" customHeight="1" x14ac:dyDescent="0.15">
      <c r="A17" s="197"/>
      <c r="B17" s="200" t="s">
        <v>30</v>
      </c>
      <c r="C17" s="199" t="s">
        <v>31</v>
      </c>
      <c r="D17" s="265">
        <v>42</v>
      </c>
      <c r="E17" s="264">
        <f t="shared" si="1"/>
        <v>528</v>
      </c>
      <c r="F17" s="266">
        <v>184</v>
      </c>
      <c r="G17" s="266">
        <v>164</v>
      </c>
      <c r="H17" s="266">
        <v>180</v>
      </c>
      <c r="I17" s="267"/>
    </row>
    <row r="18" spans="1:11" s="8" customFormat="1" ht="22.5" customHeight="1" x14ac:dyDescent="0.15">
      <c r="A18" s="333" t="s">
        <v>32</v>
      </c>
      <c r="B18" s="334"/>
      <c r="C18" s="199">
        <v>1</v>
      </c>
      <c r="D18" s="265"/>
      <c r="E18" s="265"/>
      <c r="F18" s="265"/>
      <c r="G18" s="265"/>
      <c r="H18" s="265"/>
      <c r="I18" s="265"/>
    </row>
    <row r="19" spans="1:11" s="8" customFormat="1" ht="13.5" customHeight="1" x14ac:dyDescent="0.15">
      <c r="A19" s="197"/>
      <c r="B19" s="242" t="s">
        <v>129</v>
      </c>
      <c r="C19" s="199" t="s">
        <v>23</v>
      </c>
      <c r="D19" s="265">
        <v>14</v>
      </c>
      <c r="E19" s="264">
        <f>SUM(F19:I19)</f>
        <v>99</v>
      </c>
      <c r="F19" s="266">
        <v>28</v>
      </c>
      <c r="G19" s="266">
        <v>24</v>
      </c>
      <c r="H19" s="266">
        <v>26</v>
      </c>
      <c r="I19" s="266">
        <v>21</v>
      </c>
      <c r="J19" s="11"/>
      <c r="K19" s="12"/>
    </row>
    <row r="20" spans="1:11" s="8" customFormat="1" ht="13.5" customHeight="1" thickBot="1" x14ac:dyDescent="0.2">
      <c r="A20" s="201"/>
      <c r="B20" s="202"/>
      <c r="C20" s="203"/>
      <c r="D20" s="86"/>
      <c r="E20" s="13"/>
      <c r="F20" s="14"/>
      <c r="G20" s="14"/>
      <c r="H20" s="14"/>
      <c r="I20" s="14"/>
    </row>
    <row r="21" spans="1:11" ht="15.95" customHeight="1" x14ac:dyDescent="0.15">
      <c r="A21" s="204" t="s">
        <v>33</v>
      </c>
      <c r="B21" s="204"/>
      <c r="C21" s="204"/>
      <c r="D21" s="204"/>
      <c r="E21" s="204"/>
      <c r="F21" s="204"/>
      <c r="G21" s="204"/>
      <c r="H21" s="205"/>
      <c r="I21" s="206" t="s">
        <v>130</v>
      </c>
    </row>
    <row r="22" spans="1:11" ht="15.95" customHeight="1" x14ac:dyDescent="0.15">
      <c r="I22" s="16"/>
    </row>
    <row r="23" spans="1:11" ht="15.95" customHeight="1" x14ac:dyDescent="0.15"/>
  </sheetData>
  <mergeCells count="10">
    <mergeCell ref="A8:B8"/>
    <mergeCell ref="A9:B9"/>
    <mergeCell ref="A18:B18"/>
    <mergeCell ref="A2:B2"/>
    <mergeCell ref="A7:B7"/>
    <mergeCell ref="C2:C3"/>
    <mergeCell ref="A3:B3"/>
    <mergeCell ref="A4:B4"/>
    <mergeCell ref="A5:B5"/>
    <mergeCell ref="A6:B6"/>
  </mergeCells>
  <phoneticPr fontId="16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zoomScaleSheetLayoutView="85" workbookViewId="0">
      <selection activeCell="F4" sqref="F4"/>
    </sheetView>
  </sheetViews>
  <sheetFormatPr defaultRowHeight="12.75" x14ac:dyDescent="0.15"/>
  <cols>
    <col min="1" max="1" width="12.875" style="2" customWidth="1"/>
    <col min="2" max="2" width="9" style="2"/>
    <col min="3" max="4" width="9.375" style="2" customWidth="1"/>
    <col min="5" max="5" width="8.375" style="2" customWidth="1"/>
    <col min="6" max="8" width="9.375" style="2" customWidth="1"/>
    <col min="9" max="16384" width="9" style="2"/>
  </cols>
  <sheetData>
    <row r="1" spans="1:11" ht="15.95" customHeight="1" thickBot="1" x14ac:dyDescent="0.2">
      <c r="A1" s="83" t="s">
        <v>34</v>
      </c>
      <c r="B1" s="174"/>
      <c r="C1" s="174"/>
      <c r="D1" s="174"/>
      <c r="E1" s="174"/>
      <c r="F1" s="174"/>
      <c r="G1" s="175"/>
      <c r="H1" s="191" t="s">
        <v>0</v>
      </c>
      <c r="J1" s="68" t="s">
        <v>199</v>
      </c>
    </row>
    <row r="2" spans="1:11" s="3" customFormat="1" ht="15.95" customHeight="1" x14ac:dyDescent="0.15">
      <c r="A2" s="337" t="s">
        <v>35</v>
      </c>
      <c r="B2" s="339" t="s">
        <v>36</v>
      </c>
      <c r="C2" s="180" t="s">
        <v>37</v>
      </c>
      <c r="D2" s="181"/>
      <c r="E2" s="339" t="s">
        <v>38</v>
      </c>
      <c r="F2" s="182" t="s">
        <v>39</v>
      </c>
      <c r="G2" s="183"/>
      <c r="H2" s="183"/>
    </row>
    <row r="3" spans="1:11" s="3" customFormat="1" ht="15.95" customHeight="1" x14ac:dyDescent="0.15">
      <c r="A3" s="338"/>
      <c r="B3" s="340"/>
      <c r="C3" s="184"/>
      <c r="D3" s="185" t="s">
        <v>40</v>
      </c>
      <c r="E3" s="340"/>
      <c r="F3" s="186" t="s">
        <v>7</v>
      </c>
      <c r="G3" s="186" t="s">
        <v>8</v>
      </c>
      <c r="H3" s="186" t="s">
        <v>9</v>
      </c>
    </row>
    <row r="4" spans="1:11" s="17" customFormat="1" ht="21.75" customHeight="1" x14ac:dyDescent="0.15">
      <c r="A4" s="187">
        <v>30</v>
      </c>
      <c r="B4" s="188">
        <v>1</v>
      </c>
      <c r="C4" s="188">
        <v>171</v>
      </c>
      <c r="D4" s="189">
        <v>94</v>
      </c>
      <c r="E4" s="188">
        <v>3</v>
      </c>
      <c r="F4" s="188">
        <v>531</v>
      </c>
      <c r="G4" s="190" t="s">
        <v>66</v>
      </c>
      <c r="H4" s="188">
        <v>531</v>
      </c>
    </row>
    <row r="5" spans="1:11" s="5" customFormat="1" ht="21.75" customHeight="1" x14ac:dyDescent="0.15">
      <c r="A5" s="187" t="s">
        <v>196</v>
      </c>
      <c r="B5" s="188">
        <v>1</v>
      </c>
      <c r="C5" s="188">
        <v>173</v>
      </c>
      <c r="D5" s="189">
        <v>97</v>
      </c>
      <c r="E5" s="188">
        <v>3</v>
      </c>
      <c r="F5" s="188">
        <v>512</v>
      </c>
      <c r="G5" s="190" t="s">
        <v>66</v>
      </c>
      <c r="H5" s="188">
        <v>512</v>
      </c>
      <c r="I5" s="2"/>
      <c r="J5" s="2"/>
      <c r="K5" s="2"/>
    </row>
    <row r="6" spans="1:11" s="5" customFormat="1" ht="21.75" customHeight="1" x14ac:dyDescent="0.15">
      <c r="A6" s="187">
        <v>2</v>
      </c>
      <c r="B6" s="188">
        <v>1</v>
      </c>
      <c r="C6" s="188">
        <v>172</v>
      </c>
      <c r="D6" s="189">
        <v>100</v>
      </c>
      <c r="E6" s="188">
        <v>3</v>
      </c>
      <c r="F6" s="188">
        <v>502</v>
      </c>
      <c r="G6" s="190" t="s">
        <v>66</v>
      </c>
      <c r="H6" s="188">
        <v>502</v>
      </c>
      <c r="I6" s="2"/>
      <c r="J6" s="2"/>
      <c r="K6" s="2"/>
    </row>
    <row r="7" spans="1:11" s="5" customFormat="1" ht="21.75" customHeight="1" x14ac:dyDescent="0.15">
      <c r="A7" s="187">
        <v>3</v>
      </c>
      <c r="B7" s="188">
        <v>1</v>
      </c>
      <c r="C7" s="188">
        <v>167</v>
      </c>
      <c r="D7" s="189">
        <v>100</v>
      </c>
      <c r="E7" s="188">
        <v>3</v>
      </c>
      <c r="F7" s="188">
        <v>491</v>
      </c>
      <c r="G7" s="190" t="s">
        <v>66</v>
      </c>
      <c r="H7" s="188">
        <v>491</v>
      </c>
      <c r="I7" s="2"/>
      <c r="J7" s="2"/>
      <c r="K7" s="2"/>
    </row>
    <row r="8" spans="1:11" s="5" customFormat="1" ht="21.75" customHeight="1" thickBot="1" x14ac:dyDescent="0.2">
      <c r="A8" s="260">
        <v>4</v>
      </c>
      <c r="B8" s="261">
        <v>1</v>
      </c>
      <c r="C8" s="261">
        <v>170</v>
      </c>
      <c r="D8" s="262">
        <v>98</v>
      </c>
      <c r="E8" s="261">
        <v>3</v>
      </c>
      <c r="F8" s="261">
        <v>445</v>
      </c>
      <c r="G8" s="85" t="s">
        <v>66</v>
      </c>
      <c r="H8" s="261">
        <v>445</v>
      </c>
      <c r="I8" s="2"/>
      <c r="J8" s="2"/>
      <c r="K8" s="2"/>
    </row>
    <row r="9" spans="1:11" ht="15.95" customHeight="1" x14ac:dyDescent="0.15">
      <c r="A9" s="174"/>
      <c r="B9" s="174"/>
      <c r="C9" s="174"/>
      <c r="D9" s="174"/>
      <c r="E9" s="174"/>
      <c r="F9" s="174"/>
      <c r="G9" s="176"/>
      <c r="H9" s="190" t="s">
        <v>173</v>
      </c>
    </row>
    <row r="10" spans="1:11" ht="15.95" customHeight="1" x14ac:dyDescent="0.15">
      <c r="A10" s="70"/>
      <c r="D10" s="71"/>
      <c r="E10" s="18"/>
      <c r="G10" s="19"/>
      <c r="H10" s="20"/>
    </row>
    <row r="11" spans="1:11" x14ac:dyDescent="0.15">
      <c r="G11" s="21"/>
      <c r="H11" s="22"/>
    </row>
    <row r="13" spans="1:11" x14ac:dyDescent="0.15">
      <c r="C13" s="17"/>
    </row>
  </sheetData>
  <mergeCells count="3">
    <mergeCell ref="A2:A3"/>
    <mergeCell ref="B2:B3"/>
    <mergeCell ref="E2:E3"/>
  </mergeCells>
  <phoneticPr fontId="1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Normal="100" zoomScaleSheetLayoutView="115" workbookViewId="0">
      <selection activeCell="M28" sqref="M28"/>
    </sheetView>
  </sheetViews>
  <sheetFormatPr defaultRowHeight="12.75" x14ac:dyDescent="0.15"/>
  <cols>
    <col min="1" max="1" width="7.125" style="23" customWidth="1"/>
    <col min="2" max="11" width="5.875" style="23" customWidth="1"/>
    <col min="12" max="13" width="7" style="23" customWidth="1"/>
    <col min="14" max="16384" width="9" style="23"/>
  </cols>
  <sheetData>
    <row r="1" spans="1:15" ht="15.95" customHeight="1" thickBot="1" x14ac:dyDescent="0.2">
      <c r="A1" s="1" t="s">
        <v>174</v>
      </c>
      <c r="B1" s="2"/>
      <c r="C1" s="2"/>
      <c r="D1" s="2"/>
      <c r="E1" s="2"/>
      <c r="F1" s="2"/>
      <c r="G1" s="2"/>
      <c r="H1" s="2"/>
      <c r="I1" s="2"/>
      <c r="J1" s="2"/>
      <c r="K1" s="343" t="s">
        <v>0</v>
      </c>
      <c r="L1" s="343"/>
      <c r="M1" s="343"/>
      <c r="O1" s="68" t="s">
        <v>199</v>
      </c>
    </row>
    <row r="2" spans="1:15" s="24" customFormat="1" ht="21.95" customHeight="1" x14ac:dyDescent="0.15">
      <c r="A2" s="66"/>
      <c r="B2" s="344" t="s">
        <v>42</v>
      </c>
      <c r="C2" s="347" t="s">
        <v>4</v>
      </c>
      <c r="D2" s="347" t="s">
        <v>3</v>
      </c>
      <c r="E2" s="347" t="s">
        <v>43</v>
      </c>
      <c r="F2" s="350" t="s">
        <v>44</v>
      </c>
      <c r="G2" s="351"/>
      <c r="H2" s="351"/>
      <c r="I2" s="351"/>
      <c r="J2" s="351"/>
      <c r="K2" s="352"/>
      <c r="L2" s="353" t="s">
        <v>45</v>
      </c>
      <c r="M2" s="356" t="s">
        <v>46</v>
      </c>
    </row>
    <row r="3" spans="1:15" s="24" customFormat="1" ht="21.95" customHeight="1" x14ac:dyDescent="0.15">
      <c r="A3" s="25" t="s">
        <v>47</v>
      </c>
      <c r="B3" s="345"/>
      <c r="C3" s="348"/>
      <c r="D3" s="348"/>
      <c r="E3" s="348"/>
      <c r="F3" s="359" t="s">
        <v>7</v>
      </c>
      <c r="G3" s="360"/>
      <c r="H3" s="361"/>
      <c r="I3" s="341" t="s">
        <v>48</v>
      </c>
      <c r="J3" s="341" t="s">
        <v>49</v>
      </c>
      <c r="K3" s="341" t="s">
        <v>50</v>
      </c>
      <c r="L3" s="354"/>
      <c r="M3" s="357"/>
    </row>
    <row r="4" spans="1:15" s="24" customFormat="1" ht="34.5" customHeight="1" x14ac:dyDescent="0.15">
      <c r="A4" s="26" t="s">
        <v>51</v>
      </c>
      <c r="B4" s="346"/>
      <c r="C4" s="349"/>
      <c r="D4" s="349"/>
      <c r="E4" s="349"/>
      <c r="F4" s="67" t="s">
        <v>7</v>
      </c>
      <c r="G4" s="67" t="s">
        <v>8</v>
      </c>
      <c r="H4" s="67" t="s">
        <v>9</v>
      </c>
      <c r="I4" s="342"/>
      <c r="J4" s="342"/>
      <c r="K4" s="342"/>
      <c r="L4" s="355"/>
      <c r="M4" s="358"/>
      <c r="N4" s="27"/>
    </row>
    <row r="5" spans="1:15" s="2" customFormat="1" ht="15.95" customHeight="1" x14ac:dyDescent="0.15">
      <c r="A5" s="28">
        <v>25</v>
      </c>
      <c r="B5" s="29">
        <v>6</v>
      </c>
      <c r="C5" s="16">
        <v>26</v>
      </c>
      <c r="D5" s="16">
        <v>41</v>
      </c>
      <c r="E5" s="16">
        <v>12</v>
      </c>
      <c r="F5" s="16">
        <v>514</v>
      </c>
      <c r="G5" s="16">
        <v>262</v>
      </c>
      <c r="H5" s="16">
        <v>252</v>
      </c>
      <c r="I5" s="16">
        <v>178</v>
      </c>
      <c r="J5" s="16">
        <v>159</v>
      </c>
      <c r="K5" s="16">
        <v>177</v>
      </c>
      <c r="L5" s="30">
        <v>19.76923076923077</v>
      </c>
      <c r="M5" s="30">
        <v>12.536585365853659</v>
      </c>
    </row>
    <row r="6" spans="1:15" s="5" customFormat="1" ht="15.95" customHeight="1" x14ac:dyDescent="0.15">
      <c r="A6" s="31">
        <v>26</v>
      </c>
      <c r="B6" s="2">
        <v>6</v>
      </c>
      <c r="C6" s="2">
        <v>24</v>
      </c>
      <c r="D6" s="2">
        <v>41</v>
      </c>
      <c r="E6" s="2">
        <v>12</v>
      </c>
      <c r="F6" s="2">
        <v>481</v>
      </c>
      <c r="G6" s="2">
        <v>242</v>
      </c>
      <c r="H6" s="2">
        <v>239</v>
      </c>
      <c r="I6" s="2">
        <v>144</v>
      </c>
      <c r="J6" s="2">
        <v>178</v>
      </c>
      <c r="K6" s="2">
        <v>159</v>
      </c>
      <c r="L6" s="32">
        <v>20.041666666666668</v>
      </c>
      <c r="M6" s="32">
        <v>11.731707317073171</v>
      </c>
    </row>
    <row r="7" spans="1:15" s="5" customFormat="1" ht="15.95" customHeight="1" x14ac:dyDescent="0.15">
      <c r="A7" s="31">
        <v>27</v>
      </c>
      <c r="B7" s="33">
        <v>1</v>
      </c>
      <c r="C7" s="16">
        <v>3</v>
      </c>
      <c r="D7" s="16">
        <v>4</v>
      </c>
      <c r="E7" s="16">
        <v>1</v>
      </c>
      <c r="F7" s="34">
        <v>30</v>
      </c>
      <c r="G7" s="34">
        <v>13</v>
      </c>
      <c r="H7" s="34">
        <v>17</v>
      </c>
      <c r="I7" s="16">
        <v>11</v>
      </c>
      <c r="J7" s="16">
        <v>9</v>
      </c>
      <c r="K7" s="16">
        <v>10</v>
      </c>
      <c r="L7" s="32">
        <v>10</v>
      </c>
      <c r="M7" s="32">
        <v>7.5</v>
      </c>
    </row>
    <row r="8" spans="1:15" s="5" customFormat="1" ht="15.95" customHeight="1" x14ac:dyDescent="0.15">
      <c r="A8" s="31">
        <v>28</v>
      </c>
      <c r="B8" s="34">
        <v>1</v>
      </c>
      <c r="C8" s="16">
        <v>3</v>
      </c>
      <c r="D8" s="16">
        <v>4</v>
      </c>
      <c r="E8" s="16">
        <v>1</v>
      </c>
      <c r="F8" s="34">
        <v>33</v>
      </c>
      <c r="G8" s="34">
        <v>13</v>
      </c>
      <c r="H8" s="34">
        <v>20</v>
      </c>
      <c r="I8" s="16">
        <v>9</v>
      </c>
      <c r="J8" s="16">
        <v>15</v>
      </c>
      <c r="K8" s="16">
        <v>9</v>
      </c>
      <c r="L8" s="32">
        <v>11</v>
      </c>
      <c r="M8" s="32">
        <v>8.25</v>
      </c>
    </row>
    <row r="9" spans="1:15" s="5" customFormat="1" ht="15.95" customHeight="1" x14ac:dyDescent="0.15">
      <c r="A9" s="31">
        <v>29</v>
      </c>
      <c r="B9" s="16" t="s">
        <v>41</v>
      </c>
      <c r="C9" s="16" t="s">
        <v>41</v>
      </c>
      <c r="D9" s="16" t="s">
        <v>41</v>
      </c>
      <c r="E9" s="16" t="s">
        <v>41</v>
      </c>
      <c r="F9" s="16" t="s">
        <v>41</v>
      </c>
      <c r="G9" s="16" t="s">
        <v>41</v>
      </c>
      <c r="H9" s="16" t="s">
        <v>41</v>
      </c>
      <c r="I9" s="16" t="s">
        <v>41</v>
      </c>
      <c r="J9" s="16" t="s">
        <v>41</v>
      </c>
      <c r="K9" s="16" t="s">
        <v>41</v>
      </c>
      <c r="L9" s="30" t="s">
        <v>41</v>
      </c>
      <c r="M9" s="30" t="s">
        <v>41</v>
      </c>
    </row>
    <row r="10" spans="1:15" ht="15.95" customHeight="1" x14ac:dyDescent="0.15">
      <c r="A10" s="35" t="s">
        <v>10</v>
      </c>
      <c r="B10" s="29" t="s">
        <v>41</v>
      </c>
      <c r="C10" s="16" t="s">
        <v>41</v>
      </c>
      <c r="D10" s="16" t="s">
        <v>41</v>
      </c>
      <c r="E10" s="16" t="s">
        <v>41</v>
      </c>
      <c r="F10" s="16" t="s">
        <v>41</v>
      </c>
      <c r="G10" s="16" t="s">
        <v>41</v>
      </c>
      <c r="H10" s="16" t="s">
        <v>41</v>
      </c>
      <c r="I10" s="16" t="s">
        <v>41</v>
      </c>
      <c r="J10" s="16" t="s">
        <v>41</v>
      </c>
      <c r="K10" s="16" t="s">
        <v>41</v>
      </c>
      <c r="L10" s="30" t="s">
        <v>41</v>
      </c>
      <c r="M10" s="30" t="s">
        <v>41</v>
      </c>
    </row>
    <row r="11" spans="1:15" ht="15.95" customHeight="1" thickBot="1" x14ac:dyDescent="0.2">
      <c r="A11" s="36" t="s">
        <v>31</v>
      </c>
      <c r="B11" s="37" t="s">
        <v>41</v>
      </c>
      <c r="C11" s="65" t="s">
        <v>41</v>
      </c>
      <c r="D11" s="65" t="s">
        <v>41</v>
      </c>
      <c r="E11" s="65" t="s">
        <v>41</v>
      </c>
      <c r="F11" s="65" t="s">
        <v>41</v>
      </c>
      <c r="G11" s="65" t="s">
        <v>41</v>
      </c>
      <c r="H11" s="65" t="s">
        <v>41</v>
      </c>
      <c r="I11" s="65" t="s">
        <v>41</v>
      </c>
      <c r="J11" s="65" t="s">
        <v>41</v>
      </c>
      <c r="K11" s="65" t="s">
        <v>41</v>
      </c>
      <c r="L11" s="38" t="s">
        <v>41</v>
      </c>
      <c r="M11" s="38" t="s">
        <v>41</v>
      </c>
    </row>
    <row r="12" spans="1:15" ht="15.95" customHeight="1" x14ac:dyDescent="0.15">
      <c r="B12" s="2"/>
      <c r="C12" s="2"/>
      <c r="D12" s="2"/>
      <c r="E12" s="2"/>
      <c r="F12" s="2"/>
      <c r="G12" s="2"/>
      <c r="H12" s="2"/>
      <c r="I12" s="15"/>
      <c r="J12" s="15"/>
      <c r="K12" s="15"/>
      <c r="L12" s="15"/>
      <c r="M12" s="15" t="s">
        <v>175</v>
      </c>
    </row>
    <row r="13" spans="1:15" ht="15.95" customHeight="1" x14ac:dyDescent="0.15">
      <c r="A13" s="2" t="s">
        <v>52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5.95" customHeight="1" x14ac:dyDescent="0.15">
      <c r="A14" s="72" t="s">
        <v>176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5.95" customHeight="1" x14ac:dyDescent="0.15"/>
    <row r="16" spans="1:15" ht="15.95" customHeight="1" x14ac:dyDescent="0.15"/>
    <row r="17" spans="1:1" ht="15.95" customHeight="1" x14ac:dyDescent="0.15">
      <c r="A17" s="39"/>
    </row>
    <row r="18" spans="1:1" ht="15.95" customHeight="1" x14ac:dyDescent="0.15"/>
    <row r="19" spans="1:1" ht="22.5" customHeight="1" x14ac:dyDescent="0.15"/>
    <row r="20" spans="1:1" ht="22.5" customHeight="1" x14ac:dyDescent="0.15"/>
    <row r="21" spans="1:1" ht="22.5" customHeight="1" x14ac:dyDescent="0.15"/>
    <row r="22" spans="1:1" ht="15.95" customHeight="1" x14ac:dyDescent="0.15"/>
    <row r="23" spans="1:1" ht="15.95" customHeight="1" x14ac:dyDescent="0.15"/>
    <row r="24" spans="1:1" ht="15.95" customHeight="1" x14ac:dyDescent="0.15"/>
    <row r="25" spans="1:1" ht="15.95" customHeight="1" x14ac:dyDescent="0.15"/>
    <row r="26" spans="1:1" ht="15.95" customHeight="1" x14ac:dyDescent="0.15"/>
    <row r="27" spans="1:1" ht="15.95" customHeight="1" x14ac:dyDescent="0.15"/>
    <row r="28" spans="1:1" ht="15.95" customHeight="1" x14ac:dyDescent="0.15"/>
  </sheetData>
  <mergeCells count="12">
    <mergeCell ref="J3:J4"/>
    <mergeCell ref="K3:K4"/>
    <mergeCell ref="K1:M1"/>
    <mergeCell ref="B2:B4"/>
    <mergeCell ref="C2:C4"/>
    <mergeCell ref="D2:D4"/>
    <mergeCell ref="E2:E4"/>
    <mergeCell ref="F2:K2"/>
    <mergeCell ref="L2:L4"/>
    <mergeCell ref="M2:M4"/>
    <mergeCell ref="F3:H3"/>
    <mergeCell ref="I3:I4"/>
  </mergeCells>
  <phoneticPr fontId="16"/>
  <hyperlinks>
    <hyperlink ref="O1" location="目次!R1C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15" workbookViewId="0">
      <selection activeCell="E10" sqref="E10"/>
    </sheetView>
  </sheetViews>
  <sheetFormatPr defaultRowHeight="12.75" x14ac:dyDescent="0.15"/>
  <cols>
    <col min="1" max="1" width="9.125" style="23" bestFit="1" customWidth="1"/>
    <col min="2" max="2" width="8.125" style="23" bestFit="1" customWidth="1"/>
    <col min="3" max="3" width="3.25" style="23" customWidth="1"/>
    <col min="4" max="4" width="7.375" style="23" bestFit="1" customWidth="1"/>
    <col min="5" max="5" width="3.5" style="23" bestFit="1" customWidth="1"/>
    <col min="6" max="6" width="5.125" style="23" bestFit="1" customWidth="1"/>
    <col min="7" max="8" width="4.5" style="23" bestFit="1" customWidth="1"/>
    <col min="9" max="11" width="4.25" style="23" bestFit="1" customWidth="1"/>
    <col min="12" max="14" width="4.5" style="23" bestFit="1" customWidth="1"/>
    <col min="15" max="16" width="9.125" style="23" bestFit="1" customWidth="1"/>
    <col min="17" max="16384" width="9" style="23"/>
  </cols>
  <sheetData>
    <row r="1" spans="1:18" ht="15.75" customHeight="1" thickBot="1" x14ac:dyDescent="0.2">
      <c r="A1" s="237" t="s">
        <v>53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362" t="s">
        <v>0</v>
      </c>
      <c r="O1" s="362"/>
      <c r="P1" s="362"/>
      <c r="R1" s="68" t="s">
        <v>199</v>
      </c>
    </row>
    <row r="2" spans="1:18" ht="46.5" customHeight="1" x14ac:dyDescent="0.15">
      <c r="A2" s="208"/>
      <c r="B2" s="363" t="s">
        <v>42</v>
      </c>
      <c r="C2" s="366" t="s">
        <v>4</v>
      </c>
      <c r="D2" s="369" t="s">
        <v>54</v>
      </c>
      <c r="E2" s="366" t="s">
        <v>55</v>
      </c>
      <c r="F2" s="372" t="s">
        <v>44</v>
      </c>
      <c r="G2" s="373"/>
      <c r="H2" s="373"/>
      <c r="I2" s="373"/>
      <c r="J2" s="373"/>
      <c r="K2" s="373"/>
      <c r="L2" s="373"/>
      <c r="M2" s="373"/>
      <c r="N2" s="374"/>
      <c r="O2" s="375" t="s">
        <v>56</v>
      </c>
      <c r="P2" s="378" t="s">
        <v>57</v>
      </c>
    </row>
    <row r="3" spans="1:18" ht="46.5" customHeight="1" x14ac:dyDescent="0.15">
      <c r="A3" s="209" t="s">
        <v>47</v>
      </c>
      <c r="B3" s="364"/>
      <c r="C3" s="367"/>
      <c r="D3" s="370"/>
      <c r="E3" s="367"/>
      <c r="F3" s="381" t="s">
        <v>7</v>
      </c>
      <c r="G3" s="382"/>
      <c r="H3" s="383"/>
      <c r="I3" s="384" t="s">
        <v>58</v>
      </c>
      <c r="J3" s="384" t="s">
        <v>59</v>
      </c>
      <c r="K3" s="384" t="s">
        <v>60</v>
      </c>
      <c r="L3" s="386" t="s">
        <v>48</v>
      </c>
      <c r="M3" s="386" t="s">
        <v>49</v>
      </c>
      <c r="N3" s="386" t="s">
        <v>50</v>
      </c>
      <c r="O3" s="376"/>
      <c r="P3" s="379"/>
    </row>
    <row r="4" spans="1:18" ht="46.5" customHeight="1" x14ac:dyDescent="0.15">
      <c r="A4" s="210" t="s">
        <v>51</v>
      </c>
      <c r="B4" s="365"/>
      <c r="C4" s="368"/>
      <c r="D4" s="371"/>
      <c r="E4" s="368"/>
      <c r="F4" s="211" t="s">
        <v>7</v>
      </c>
      <c r="G4" s="211" t="s">
        <v>8</v>
      </c>
      <c r="H4" s="211" t="s">
        <v>9</v>
      </c>
      <c r="I4" s="385"/>
      <c r="J4" s="385"/>
      <c r="K4" s="385"/>
      <c r="L4" s="387"/>
      <c r="M4" s="387"/>
      <c r="N4" s="387"/>
      <c r="O4" s="377"/>
      <c r="P4" s="380"/>
    </row>
    <row r="5" spans="1:18" x14ac:dyDescent="0.15">
      <c r="A5" s="212">
        <v>30</v>
      </c>
      <c r="B5" s="207">
        <v>6</v>
      </c>
      <c r="C5" s="207">
        <v>27</v>
      </c>
      <c r="D5" s="207">
        <v>79</v>
      </c>
      <c r="E5" s="213">
        <v>12</v>
      </c>
      <c r="F5" s="213">
        <v>689</v>
      </c>
      <c r="G5" s="213">
        <v>361</v>
      </c>
      <c r="H5" s="213">
        <v>328</v>
      </c>
      <c r="I5" s="213">
        <v>6</v>
      </c>
      <c r="J5" s="213">
        <v>54</v>
      </c>
      <c r="K5" s="213">
        <v>86</v>
      </c>
      <c r="L5" s="213">
        <v>195</v>
      </c>
      <c r="M5" s="213">
        <v>179</v>
      </c>
      <c r="N5" s="213">
        <v>169</v>
      </c>
      <c r="O5" s="214">
        <v>25.518518518518519</v>
      </c>
      <c r="P5" s="214">
        <v>8.7215189873417724</v>
      </c>
    </row>
    <row r="6" spans="1:18" x14ac:dyDescent="0.15">
      <c r="A6" s="215" t="s">
        <v>194</v>
      </c>
      <c r="B6" s="216">
        <v>6</v>
      </c>
      <c r="C6" s="216">
        <v>25</v>
      </c>
      <c r="D6" s="216">
        <v>83</v>
      </c>
      <c r="E6" s="216">
        <v>15</v>
      </c>
      <c r="F6" s="216">
        <v>690</v>
      </c>
      <c r="G6" s="216">
        <v>358</v>
      </c>
      <c r="H6" s="216">
        <v>332</v>
      </c>
      <c r="I6" s="216">
        <v>4</v>
      </c>
      <c r="J6" s="216">
        <v>52</v>
      </c>
      <c r="K6" s="216">
        <v>94</v>
      </c>
      <c r="L6" s="216">
        <v>166</v>
      </c>
      <c r="M6" s="216">
        <v>189</v>
      </c>
      <c r="N6" s="216">
        <v>185</v>
      </c>
      <c r="O6" s="217">
        <v>27.6</v>
      </c>
      <c r="P6" s="217">
        <v>8.3132530120481931</v>
      </c>
    </row>
    <row r="7" spans="1:18" x14ac:dyDescent="0.15">
      <c r="A7" s="212">
        <v>2</v>
      </c>
      <c r="B7" s="218">
        <v>6</v>
      </c>
      <c r="C7" s="218">
        <v>25</v>
      </c>
      <c r="D7" s="218">
        <v>93</v>
      </c>
      <c r="E7" s="218">
        <v>17</v>
      </c>
      <c r="F7" s="218">
        <v>688</v>
      </c>
      <c r="G7" s="218">
        <v>358</v>
      </c>
      <c r="H7" s="218">
        <v>330</v>
      </c>
      <c r="I7" s="218">
        <v>5</v>
      </c>
      <c r="J7" s="218">
        <v>48</v>
      </c>
      <c r="K7" s="218">
        <v>86</v>
      </c>
      <c r="L7" s="218">
        <v>182</v>
      </c>
      <c r="M7" s="218">
        <v>173</v>
      </c>
      <c r="N7" s="218">
        <v>194</v>
      </c>
      <c r="O7" s="219">
        <v>27.52</v>
      </c>
      <c r="P7" s="219">
        <v>7.397849462365591</v>
      </c>
    </row>
    <row r="8" spans="1:18" x14ac:dyDescent="0.15">
      <c r="A8" s="212">
        <v>3</v>
      </c>
      <c r="B8" s="218">
        <v>6</v>
      </c>
      <c r="C8" s="218">
        <v>25</v>
      </c>
      <c r="D8" s="218">
        <v>90</v>
      </c>
      <c r="E8" s="218">
        <v>22</v>
      </c>
      <c r="F8" s="218">
        <v>663</v>
      </c>
      <c r="G8" s="218">
        <v>319</v>
      </c>
      <c r="H8" s="218">
        <v>344</v>
      </c>
      <c r="I8" s="218">
        <v>4</v>
      </c>
      <c r="J8" s="218">
        <v>57</v>
      </c>
      <c r="K8" s="218">
        <v>77</v>
      </c>
      <c r="L8" s="218">
        <v>160</v>
      </c>
      <c r="M8" s="218">
        <v>190</v>
      </c>
      <c r="N8" s="218">
        <v>175</v>
      </c>
      <c r="O8" s="219">
        <v>26.52</v>
      </c>
      <c r="P8" s="219">
        <v>7.3666666666666663</v>
      </c>
    </row>
    <row r="9" spans="1:18" x14ac:dyDescent="0.15">
      <c r="A9" s="269">
        <v>4</v>
      </c>
      <c r="B9" s="270">
        <f>B11</f>
        <v>6</v>
      </c>
      <c r="C9" s="271">
        <f>C11</f>
        <v>24</v>
      </c>
      <c r="D9" s="271">
        <f t="shared" ref="D9:P9" si="0">D11</f>
        <v>102</v>
      </c>
      <c r="E9" s="271">
        <f t="shared" si="0"/>
        <v>19</v>
      </c>
      <c r="F9" s="271">
        <f t="shared" si="0"/>
        <v>625</v>
      </c>
      <c r="G9" s="271">
        <f t="shared" si="0"/>
        <v>319</v>
      </c>
      <c r="H9" s="271">
        <f t="shared" si="0"/>
        <v>306</v>
      </c>
      <c r="I9" s="271">
        <f t="shared" si="0"/>
        <v>2</v>
      </c>
      <c r="J9" s="271">
        <f t="shared" si="0"/>
        <v>49</v>
      </c>
      <c r="K9" s="271">
        <f t="shared" si="0"/>
        <v>75</v>
      </c>
      <c r="L9" s="271">
        <f t="shared" si="0"/>
        <v>161</v>
      </c>
      <c r="M9" s="271">
        <f t="shared" si="0"/>
        <v>149</v>
      </c>
      <c r="N9" s="271">
        <f t="shared" si="0"/>
        <v>189</v>
      </c>
      <c r="O9" s="272">
        <f t="shared" si="0"/>
        <v>26.041666666666668</v>
      </c>
      <c r="P9" s="272">
        <f t="shared" si="0"/>
        <v>6.1274509803921573</v>
      </c>
    </row>
    <row r="10" spans="1:18" ht="13.5" x14ac:dyDescent="0.15">
      <c r="A10" s="35" t="s">
        <v>10</v>
      </c>
      <c r="B10" s="238" t="s">
        <v>41</v>
      </c>
      <c r="C10" s="206" t="s">
        <v>41</v>
      </c>
      <c r="D10" s="206" t="s">
        <v>41</v>
      </c>
      <c r="E10" s="206" t="s">
        <v>41</v>
      </c>
      <c r="F10" s="206" t="s">
        <v>41</v>
      </c>
      <c r="G10" s="206" t="s">
        <v>41</v>
      </c>
      <c r="H10" s="206" t="s">
        <v>41</v>
      </c>
      <c r="I10" s="206" t="s">
        <v>41</v>
      </c>
      <c r="J10" s="206" t="s">
        <v>41</v>
      </c>
      <c r="K10" s="206" t="s">
        <v>41</v>
      </c>
      <c r="L10" s="206" t="s">
        <v>41</v>
      </c>
      <c r="M10" s="206" t="s">
        <v>41</v>
      </c>
      <c r="N10" s="206" t="s">
        <v>41</v>
      </c>
      <c r="O10" s="239" t="s">
        <v>41</v>
      </c>
      <c r="P10" s="239" t="s">
        <v>41</v>
      </c>
    </row>
    <row r="11" spans="1:18" ht="13.5" thickBot="1" x14ac:dyDescent="0.2">
      <c r="A11" s="36" t="s">
        <v>31</v>
      </c>
      <c r="B11" s="240">
        <v>6</v>
      </c>
      <c r="C11" s="228">
        <v>24</v>
      </c>
      <c r="D11" s="228">
        <v>102</v>
      </c>
      <c r="E11" s="228">
        <v>19</v>
      </c>
      <c r="F11" s="228">
        <f>SUM(G11:H11)</f>
        <v>625</v>
      </c>
      <c r="G11" s="228">
        <v>319</v>
      </c>
      <c r="H11" s="228">
        <v>306</v>
      </c>
      <c r="I11" s="228">
        <v>2</v>
      </c>
      <c r="J11" s="228">
        <v>49</v>
      </c>
      <c r="K11" s="228">
        <v>75</v>
      </c>
      <c r="L11" s="228">
        <v>161</v>
      </c>
      <c r="M11" s="228">
        <v>149</v>
      </c>
      <c r="N11" s="228">
        <v>189</v>
      </c>
      <c r="O11" s="241">
        <f>F11/C11</f>
        <v>26.041666666666668</v>
      </c>
      <c r="P11" s="241">
        <f>F11/D11</f>
        <v>6.1274509803921573</v>
      </c>
    </row>
    <row r="12" spans="1:18" x14ac:dyDescent="0.15">
      <c r="A12" s="2"/>
      <c r="B12" s="2"/>
      <c r="C12" s="2"/>
      <c r="D12" s="2"/>
      <c r="E12" s="2"/>
      <c r="F12" s="2"/>
      <c r="G12" s="2"/>
      <c r="H12" s="2"/>
      <c r="I12" s="15"/>
      <c r="J12" s="15"/>
      <c r="K12" s="15"/>
      <c r="L12" s="15"/>
      <c r="P12" s="15" t="s">
        <v>175</v>
      </c>
    </row>
    <row r="23" spans="14:14" x14ac:dyDescent="0.15">
      <c r="N23" s="59"/>
    </row>
    <row r="24" spans="14:14" x14ac:dyDescent="0.15">
      <c r="N24" s="59"/>
    </row>
    <row r="25" spans="14:14" x14ac:dyDescent="0.15">
      <c r="N25" s="59"/>
    </row>
  </sheetData>
  <mergeCells count="15">
    <mergeCell ref="N1:P1"/>
    <mergeCell ref="B2:B4"/>
    <mergeCell ref="C2:C4"/>
    <mergeCell ref="D2:D4"/>
    <mergeCell ref="E2:E4"/>
    <mergeCell ref="F2:N2"/>
    <mergeCell ref="O2:O4"/>
    <mergeCell ref="P2:P4"/>
    <mergeCell ref="F3:H3"/>
    <mergeCell ref="I3:I4"/>
    <mergeCell ref="J3:J4"/>
    <mergeCell ref="K3:K4"/>
    <mergeCell ref="L3:L4"/>
    <mergeCell ref="M3:M4"/>
    <mergeCell ref="N3:N4"/>
  </mergeCells>
  <phoneticPr fontId="16"/>
  <hyperlinks>
    <hyperlink ref="R1" location="目次!A1" display="目次"/>
  </hyperlinks>
  <pageMargins left="0.7" right="0.7" top="0.75" bottom="0.75" header="0.3" footer="0.3"/>
  <pageSetup paperSize="9" scale="99" orientation="portrait" horizontalDpi="4294967292" verticalDpi="4294967292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zoomScaleSheetLayoutView="100" workbookViewId="0">
      <selection activeCell="K49" sqref="K49"/>
    </sheetView>
  </sheetViews>
  <sheetFormatPr defaultRowHeight="13.5" x14ac:dyDescent="0.15"/>
  <cols>
    <col min="1" max="1" width="10.375" style="40" customWidth="1"/>
    <col min="2" max="9" width="9.25" style="40" customWidth="1"/>
    <col min="10" max="16384" width="9" style="40"/>
  </cols>
  <sheetData>
    <row r="1" spans="1:11" ht="15.75" customHeight="1" thickBot="1" x14ac:dyDescent="0.2">
      <c r="A1" s="83" t="s">
        <v>61</v>
      </c>
      <c r="B1" s="87"/>
      <c r="C1" s="87"/>
      <c r="D1" s="87"/>
      <c r="E1" s="87"/>
      <c r="F1" s="87"/>
      <c r="G1" s="87"/>
      <c r="H1" s="87"/>
      <c r="I1" s="88" t="s">
        <v>0</v>
      </c>
      <c r="K1" s="68" t="s">
        <v>199</v>
      </c>
    </row>
    <row r="2" spans="1:11" s="42" customFormat="1" x14ac:dyDescent="0.15">
      <c r="A2" s="388" t="s">
        <v>15</v>
      </c>
      <c r="B2" s="390" t="s">
        <v>62</v>
      </c>
      <c r="C2" s="390"/>
      <c r="D2" s="390"/>
      <c r="E2" s="390" t="s">
        <v>37</v>
      </c>
      <c r="F2" s="390"/>
      <c r="G2" s="390" t="s">
        <v>63</v>
      </c>
      <c r="H2" s="390"/>
      <c r="I2" s="391"/>
    </row>
    <row r="3" spans="1:11" s="42" customFormat="1" x14ac:dyDescent="0.15">
      <c r="A3" s="389"/>
      <c r="B3" s="89" t="s">
        <v>7</v>
      </c>
      <c r="C3" s="89" t="s">
        <v>10</v>
      </c>
      <c r="D3" s="89" t="s">
        <v>31</v>
      </c>
      <c r="E3" s="89" t="s">
        <v>64</v>
      </c>
      <c r="F3" s="89" t="s">
        <v>65</v>
      </c>
      <c r="G3" s="89" t="s">
        <v>7</v>
      </c>
      <c r="H3" s="89" t="s">
        <v>8</v>
      </c>
      <c r="I3" s="90" t="s">
        <v>9</v>
      </c>
    </row>
    <row r="4" spans="1:11" x14ac:dyDescent="0.15">
      <c r="A4" s="91">
        <v>30</v>
      </c>
      <c r="B4" s="92">
        <v>2</v>
      </c>
      <c r="C4" s="93" t="s">
        <v>66</v>
      </c>
      <c r="D4" s="94">
        <v>2</v>
      </c>
      <c r="E4" s="94">
        <v>5</v>
      </c>
      <c r="F4" s="94">
        <v>3</v>
      </c>
      <c r="G4" s="94">
        <v>43</v>
      </c>
      <c r="H4" s="94">
        <v>24</v>
      </c>
      <c r="I4" s="94">
        <v>19</v>
      </c>
    </row>
    <row r="5" spans="1:11" x14ac:dyDescent="0.15">
      <c r="A5" s="91" t="s">
        <v>201</v>
      </c>
      <c r="B5" s="92">
        <v>2</v>
      </c>
      <c r="C5" s="93" t="s">
        <v>66</v>
      </c>
      <c r="D5" s="94">
        <v>2</v>
      </c>
      <c r="E5" s="94">
        <v>7</v>
      </c>
      <c r="F5" s="94">
        <v>2</v>
      </c>
      <c r="G5" s="94">
        <v>55</v>
      </c>
      <c r="H5" s="94">
        <v>29</v>
      </c>
      <c r="I5" s="94">
        <v>26</v>
      </c>
    </row>
    <row r="6" spans="1:11" x14ac:dyDescent="0.15">
      <c r="A6" s="91">
        <v>2</v>
      </c>
      <c r="B6" s="92">
        <v>2</v>
      </c>
      <c r="C6" s="93" t="s">
        <v>66</v>
      </c>
      <c r="D6" s="94">
        <v>2</v>
      </c>
      <c r="E6" s="94">
        <v>7</v>
      </c>
      <c r="F6" s="94">
        <v>1</v>
      </c>
      <c r="G6" s="94">
        <v>71</v>
      </c>
      <c r="H6" s="94">
        <v>48</v>
      </c>
      <c r="I6" s="94">
        <v>23</v>
      </c>
    </row>
    <row r="7" spans="1:11" x14ac:dyDescent="0.15">
      <c r="A7" s="91">
        <v>3</v>
      </c>
      <c r="B7" s="92">
        <v>2</v>
      </c>
      <c r="C7" s="93" t="s">
        <v>66</v>
      </c>
      <c r="D7" s="94">
        <v>2</v>
      </c>
      <c r="E7" s="94">
        <v>9</v>
      </c>
      <c r="F7" s="94">
        <v>1</v>
      </c>
      <c r="G7" s="94">
        <v>85</v>
      </c>
      <c r="H7" s="94">
        <v>60</v>
      </c>
      <c r="I7" s="94">
        <v>25</v>
      </c>
    </row>
    <row r="8" spans="1:11" ht="14.25" thickBot="1" x14ac:dyDescent="0.2">
      <c r="A8" s="273">
        <v>4</v>
      </c>
      <c r="B8" s="274">
        <v>2</v>
      </c>
      <c r="C8" s="275" t="s">
        <v>66</v>
      </c>
      <c r="D8" s="276">
        <v>2</v>
      </c>
      <c r="E8" s="276">
        <v>8</v>
      </c>
      <c r="F8" s="276">
        <v>2</v>
      </c>
      <c r="G8" s="276">
        <v>92</v>
      </c>
      <c r="H8" s="276">
        <v>59</v>
      </c>
      <c r="I8" s="276">
        <v>33</v>
      </c>
    </row>
    <row r="9" spans="1:11" s="43" customFormat="1" x14ac:dyDescent="0.15">
      <c r="A9" s="87"/>
      <c r="B9" s="87"/>
      <c r="C9" s="87"/>
      <c r="D9" s="87"/>
      <c r="E9" s="87"/>
      <c r="F9" s="87"/>
      <c r="G9" s="87"/>
      <c r="H9" s="87"/>
      <c r="I9" s="88" t="s">
        <v>180</v>
      </c>
    </row>
    <row r="15" spans="1:11" x14ac:dyDescent="0.15">
      <c r="G15" s="44"/>
    </row>
    <row r="16" spans="1:11" x14ac:dyDescent="0.15">
      <c r="G16" s="44"/>
    </row>
    <row r="17" spans="7:7" x14ac:dyDescent="0.15">
      <c r="G17" s="44"/>
    </row>
    <row r="18" spans="7:7" x14ac:dyDescent="0.15">
      <c r="G18" s="44"/>
    </row>
  </sheetData>
  <mergeCells count="4">
    <mergeCell ref="A2:A3"/>
    <mergeCell ref="B2:D2"/>
    <mergeCell ref="E2:F2"/>
    <mergeCell ref="G2:I2"/>
  </mergeCells>
  <phoneticPr fontId="16"/>
  <hyperlinks>
    <hyperlink ref="K1" location="目次!A1" display="目次"/>
  </hyperlinks>
  <pageMargins left="0.86614173228346458" right="0.86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zoomScaleSheetLayoutView="100" workbookViewId="0">
      <selection activeCell="H9" sqref="H9"/>
    </sheetView>
  </sheetViews>
  <sheetFormatPr defaultRowHeight="12.75" x14ac:dyDescent="0.15"/>
  <cols>
    <col min="1" max="1" width="9.5" style="3" customWidth="1"/>
    <col min="2" max="2" width="4.25" style="2" customWidth="1"/>
    <col min="3" max="3" width="12.25" style="2" bestFit="1" customWidth="1"/>
    <col min="4" max="4" width="9.125" style="2" bestFit="1" customWidth="1"/>
    <col min="5" max="7" width="5" style="2" customWidth="1"/>
    <col min="8" max="8" width="6.5" style="2" customWidth="1"/>
    <col min="9" max="9" width="24.25" style="2" customWidth="1"/>
    <col min="10" max="16384" width="9" style="2"/>
  </cols>
  <sheetData>
    <row r="1" spans="1:11" ht="15.95" customHeight="1" thickBot="1" x14ac:dyDescent="0.2">
      <c r="A1" s="109" t="s">
        <v>67</v>
      </c>
      <c r="B1" s="84"/>
      <c r="C1" s="84"/>
      <c r="D1" s="84"/>
      <c r="E1" s="84"/>
      <c r="F1" s="84"/>
      <c r="G1" s="84"/>
      <c r="H1" s="84"/>
      <c r="I1" s="294" t="s">
        <v>209</v>
      </c>
      <c r="K1" s="68" t="s">
        <v>199</v>
      </c>
    </row>
    <row r="2" spans="1:11" s="3" customFormat="1" ht="12.75" customHeight="1" x14ac:dyDescent="0.15">
      <c r="A2" s="394" t="s">
        <v>68</v>
      </c>
      <c r="B2" s="396" t="s">
        <v>181</v>
      </c>
      <c r="C2" s="396" t="s">
        <v>69</v>
      </c>
      <c r="D2" s="396" t="s">
        <v>70</v>
      </c>
      <c r="E2" s="398" t="s">
        <v>71</v>
      </c>
      <c r="F2" s="398"/>
      <c r="G2" s="398"/>
      <c r="H2" s="396" t="s">
        <v>72</v>
      </c>
      <c r="I2" s="392" t="s">
        <v>73</v>
      </c>
    </row>
    <row r="3" spans="1:11" s="3" customFormat="1" ht="45.75" customHeight="1" x14ac:dyDescent="0.15">
      <c r="A3" s="395"/>
      <c r="B3" s="397"/>
      <c r="C3" s="397"/>
      <c r="D3" s="397"/>
      <c r="E3" s="277" t="s">
        <v>74</v>
      </c>
      <c r="F3" s="277" t="s">
        <v>75</v>
      </c>
      <c r="G3" s="278" t="s">
        <v>76</v>
      </c>
      <c r="H3" s="399"/>
      <c r="I3" s="393"/>
    </row>
    <row r="4" spans="1:11" s="5" customFormat="1" ht="39.950000000000003" customHeight="1" x14ac:dyDescent="0.15">
      <c r="A4" s="279" t="s">
        <v>77</v>
      </c>
      <c r="B4" s="280">
        <v>6</v>
      </c>
      <c r="C4" s="281"/>
      <c r="D4" s="282"/>
      <c r="E4" s="295">
        <v>12</v>
      </c>
      <c r="F4" s="295">
        <v>70</v>
      </c>
      <c r="G4" s="295">
        <v>82</v>
      </c>
      <c r="H4" s="295">
        <v>7783</v>
      </c>
      <c r="I4" s="280"/>
    </row>
    <row r="5" spans="1:11" ht="39.950000000000003" customHeight="1" x14ac:dyDescent="0.15">
      <c r="A5" s="283" t="s">
        <v>78</v>
      </c>
      <c r="B5" s="284" t="s">
        <v>10</v>
      </c>
      <c r="C5" s="285">
        <v>27120</v>
      </c>
      <c r="D5" s="177">
        <v>203</v>
      </c>
      <c r="E5" s="177">
        <v>2</v>
      </c>
      <c r="F5" s="177">
        <v>13</v>
      </c>
      <c r="G5" s="177">
        <v>15</v>
      </c>
      <c r="H5" s="60">
        <v>1378</v>
      </c>
      <c r="I5" s="286" t="s">
        <v>79</v>
      </c>
    </row>
    <row r="6" spans="1:11" ht="39.950000000000003" customHeight="1" x14ac:dyDescent="0.15">
      <c r="A6" s="283" t="s">
        <v>80</v>
      </c>
      <c r="B6" s="284" t="s">
        <v>10</v>
      </c>
      <c r="C6" s="285">
        <v>26390</v>
      </c>
      <c r="D6" s="177">
        <v>200</v>
      </c>
      <c r="E6" s="177">
        <v>3</v>
      </c>
      <c r="F6" s="177">
        <v>15</v>
      </c>
      <c r="G6" s="177">
        <v>18</v>
      </c>
      <c r="H6" s="60">
        <v>1550</v>
      </c>
      <c r="I6" s="286" t="s">
        <v>131</v>
      </c>
    </row>
    <row r="7" spans="1:11" ht="39.950000000000003" customHeight="1" x14ac:dyDescent="0.15">
      <c r="A7" s="283" t="s">
        <v>81</v>
      </c>
      <c r="B7" s="284" t="s">
        <v>10</v>
      </c>
      <c r="C7" s="285">
        <v>35156</v>
      </c>
      <c r="D7" s="177">
        <v>207</v>
      </c>
      <c r="E7" s="177">
        <v>4</v>
      </c>
      <c r="F7" s="177">
        <v>28</v>
      </c>
      <c r="G7" s="177">
        <v>32</v>
      </c>
      <c r="H7" s="60">
        <v>3530</v>
      </c>
      <c r="I7" s="286" t="s">
        <v>132</v>
      </c>
    </row>
    <row r="8" spans="1:11" ht="39.950000000000003" customHeight="1" x14ac:dyDescent="0.15">
      <c r="A8" s="283" t="s">
        <v>82</v>
      </c>
      <c r="B8" s="284" t="s">
        <v>10</v>
      </c>
      <c r="C8" s="285">
        <v>26390</v>
      </c>
      <c r="D8" s="177">
        <v>200</v>
      </c>
      <c r="E8" s="177">
        <v>1</v>
      </c>
      <c r="F8" s="177">
        <v>6</v>
      </c>
      <c r="G8" s="177">
        <v>7</v>
      </c>
      <c r="H8" s="60">
        <v>734</v>
      </c>
      <c r="I8" s="284" t="s">
        <v>83</v>
      </c>
    </row>
    <row r="9" spans="1:11" ht="39.950000000000003" customHeight="1" x14ac:dyDescent="0.15">
      <c r="A9" s="283" t="s">
        <v>84</v>
      </c>
      <c r="B9" s="287" t="s">
        <v>10</v>
      </c>
      <c r="C9" s="288">
        <v>26665</v>
      </c>
      <c r="D9" s="178">
        <v>194</v>
      </c>
      <c r="E9" s="178">
        <v>1</v>
      </c>
      <c r="F9" s="178">
        <v>5</v>
      </c>
      <c r="G9" s="177">
        <v>6</v>
      </c>
      <c r="H9" s="61">
        <v>513</v>
      </c>
      <c r="I9" s="287" t="s">
        <v>85</v>
      </c>
    </row>
    <row r="10" spans="1:11" ht="39.950000000000003" customHeight="1" thickBot="1" x14ac:dyDescent="0.2">
      <c r="A10" s="289" t="s">
        <v>86</v>
      </c>
      <c r="B10" s="290" t="s">
        <v>10</v>
      </c>
      <c r="C10" s="291">
        <v>32234</v>
      </c>
      <c r="D10" s="179">
        <v>207</v>
      </c>
      <c r="E10" s="179">
        <v>1</v>
      </c>
      <c r="F10" s="179">
        <v>3</v>
      </c>
      <c r="G10" s="179">
        <v>4</v>
      </c>
      <c r="H10" s="62">
        <v>78</v>
      </c>
      <c r="I10" s="292" t="s">
        <v>87</v>
      </c>
    </row>
    <row r="11" spans="1:11" ht="15.95" customHeight="1" x14ac:dyDescent="0.15">
      <c r="A11" s="111"/>
      <c r="B11" s="84"/>
      <c r="C11" s="84"/>
      <c r="D11" s="84"/>
      <c r="E11" s="84"/>
      <c r="F11" s="84"/>
      <c r="G11" s="84"/>
      <c r="H11" s="84"/>
      <c r="I11" s="293" t="s">
        <v>11</v>
      </c>
    </row>
    <row r="12" spans="1:11" ht="15.95" customHeight="1" x14ac:dyDescent="0.15"/>
    <row r="13" spans="1:11" ht="15.95" customHeight="1" x14ac:dyDescent="0.15">
      <c r="A13" s="12"/>
      <c r="H13" s="4"/>
    </row>
    <row r="14" spans="1:11" ht="15.95" customHeight="1" x14ac:dyDescent="0.15">
      <c r="A14" s="63"/>
    </row>
    <row r="15" spans="1:11" ht="15.95" customHeight="1" x14ac:dyDescent="0.15"/>
    <row r="16" spans="1:11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</sheetData>
  <mergeCells count="7">
    <mergeCell ref="I2:I3"/>
    <mergeCell ref="A2:A3"/>
    <mergeCell ref="B2:B3"/>
    <mergeCell ref="C2:C3"/>
    <mergeCell ref="D2:D3"/>
    <mergeCell ref="E2:G2"/>
    <mergeCell ref="H2:H3"/>
  </mergeCells>
  <phoneticPr fontId="16"/>
  <hyperlinks>
    <hyperlink ref="K1" location="目次!R1C1" display="目次"/>
  </hyperlinks>
  <pageMargins left="0.86614173228346458" right="0.4724409448818898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zoomScaleNormal="100" zoomScaleSheetLayoutView="100" workbookViewId="0">
      <selection activeCell="G5" sqref="G5"/>
    </sheetView>
  </sheetViews>
  <sheetFormatPr defaultRowHeight="13.5" x14ac:dyDescent="0.15"/>
  <cols>
    <col min="1" max="1" width="14.75" style="46" customWidth="1"/>
    <col min="2" max="9" width="7" style="45" customWidth="1"/>
    <col min="10" max="11" width="7" style="46" customWidth="1"/>
    <col min="12" max="16384" width="9" style="46"/>
  </cols>
  <sheetData>
    <row r="1" spans="1:13" ht="15.75" customHeight="1" thickBot="1" x14ac:dyDescent="0.2">
      <c r="A1" s="95" t="s">
        <v>88</v>
      </c>
      <c r="J1" s="96"/>
      <c r="K1" s="96"/>
      <c r="M1" s="73" t="s">
        <v>199</v>
      </c>
    </row>
    <row r="2" spans="1:13" s="50" customFormat="1" ht="45" customHeight="1" x14ac:dyDescent="0.15">
      <c r="A2" s="97" t="s">
        <v>133</v>
      </c>
      <c r="B2" s="47" t="s">
        <v>134</v>
      </c>
      <c r="C2" s="48" t="s">
        <v>135</v>
      </c>
      <c r="D2" s="48" t="s">
        <v>136</v>
      </c>
      <c r="E2" s="48" t="s">
        <v>137</v>
      </c>
      <c r="F2" s="48" t="s">
        <v>138</v>
      </c>
      <c r="G2" s="48" t="s">
        <v>139</v>
      </c>
      <c r="H2" s="48" t="s">
        <v>140</v>
      </c>
      <c r="I2" s="49" t="s">
        <v>141</v>
      </c>
      <c r="J2" s="47" t="s">
        <v>142</v>
      </c>
      <c r="K2" s="47" t="s">
        <v>143</v>
      </c>
    </row>
    <row r="3" spans="1:13" s="51" customFormat="1" ht="18" customHeight="1" x14ac:dyDescent="0.15">
      <c r="A3" s="98" t="s">
        <v>192</v>
      </c>
      <c r="B3" s="99">
        <v>989</v>
      </c>
      <c r="C3" s="99">
        <v>975</v>
      </c>
      <c r="D3" s="100">
        <v>1</v>
      </c>
      <c r="E3" s="100">
        <v>1</v>
      </c>
      <c r="F3" s="100" t="s">
        <v>66</v>
      </c>
      <c r="G3" s="100">
        <v>2</v>
      </c>
      <c r="H3" s="99">
        <v>10</v>
      </c>
      <c r="I3" s="100" t="s">
        <v>66</v>
      </c>
      <c r="J3" s="101">
        <v>98.6</v>
      </c>
      <c r="K3" s="102">
        <v>0.2</v>
      </c>
      <c r="L3" s="46"/>
    </row>
    <row r="4" spans="1:13" s="51" customFormat="1" ht="18" customHeight="1" x14ac:dyDescent="0.15">
      <c r="A4" s="98" t="s">
        <v>193</v>
      </c>
      <c r="B4" s="99">
        <v>971</v>
      </c>
      <c r="C4" s="99">
        <v>958</v>
      </c>
      <c r="D4" s="100" t="s">
        <v>179</v>
      </c>
      <c r="E4" s="100" t="s">
        <v>179</v>
      </c>
      <c r="F4" s="100" t="s">
        <v>179</v>
      </c>
      <c r="G4" s="100">
        <v>3</v>
      </c>
      <c r="H4" s="99">
        <v>10</v>
      </c>
      <c r="I4" s="100" t="s">
        <v>179</v>
      </c>
      <c r="J4" s="101">
        <v>98.7</v>
      </c>
      <c r="K4" s="102">
        <v>0.3</v>
      </c>
      <c r="L4" s="46"/>
    </row>
    <row r="5" spans="1:13" s="51" customFormat="1" ht="18" customHeight="1" x14ac:dyDescent="0.15">
      <c r="A5" s="98" t="s">
        <v>195</v>
      </c>
      <c r="B5" s="99">
        <v>956</v>
      </c>
      <c r="C5" s="99">
        <v>948</v>
      </c>
      <c r="D5" s="100" t="s">
        <v>66</v>
      </c>
      <c r="E5" s="100" t="s">
        <v>66</v>
      </c>
      <c r="F5" s="100">
        <v>2</v>
      </c>
      <c r="G5" s="100">
        <v>1</v>
      </c>
      <c r="H5" s="99">
        <v>5</v>
      </c>
      <c r="I5" s="100" t="s">
        <v>66</v>
      </c>
      <c r="J5" s="101">
        <v>99.2</v>
      </c>
      <c r="K5" s="102">
        <v>0.2</v>
      </c>
      <c r="L5" s="46"/>
    </row>
    <row r="6" spans="1:13" s="51" customFormat="1" ht="18" customHeight="1" x14ac:dyDescent="0.15">
      <c r="A6" s="98" t="s">
        <v>202</v>
      </c>
      <c r="B6" s="99">
        <v>873</v>
      </c>
      <c r="C6" s="99">
        <v>869</v>
      </c>
      <c r="D6" s="100" t="s">
        <v>66</v>
      </c>
      <c r="E6" s="100" t="s">
        <v>66</v>
      </c>
      <c r="F6" s="100" t="s">
        <v>66</v>
      </c>
      <c r="G6" s="100">
        <v>1</v>
      </c>
      <c r="H6" s="99">
        <v>3</v>
      </c>
      <c r="I6" s="100" t="s">
        <v>66</v>
      </c>
      <c r="J6" s="101">
        <v>99.5</v>
      </c>
      <c r="K6" s="102">
        <v>0.1</v>
      </c>
      <c r="L6" s="46"/>
    </row>
    <row r="7" spans="1:13" s="51" customFormat="1" ht="18" customHeight="1" thickBot="1" x14ac:dyDescent="0.2">
      <c r="A7" s="296" t="s">
        <v>205</v>
      </c>
      <c r="B7" s="297">
        <v>924</v>
      </c>
      <c r="C7" s="297">
        <v>915</v>
      </c>
      <c r="D7" s="298">
        <v>1</v>
      </c>
      <c r="E7" s="298" t="s">
        <v>179</v>
      </c>
      <c r="F7" s="298" t="s">
        <v>179</v>
      </c>
      <c r="G7" s="298" t="s">
        <v>206</v>
      </c>
      <c r="H7" s="297">
        <v>8</v>
      </c>
      <c r="I7" s="298" t="s">
        <v>179</v>
      </c>
      <c r="J7" s="299">
        <f>ROUND(C7/B7,2)*100</f>
        <v>99</v>
      </c>
      <c r="K7" s="300" t="s">
        <v>206</v>
      </c>
      <c r="L7" s="46"/>
    </row>
    <row r="8" spans="1:13" ht="14.25" customHeight="1" x14ac:dyDescent="0.15">
      <c r="A8" s="103"/>
      <c r="B8" s="104"/>
      <c r="C8" s="104"/>
      <c r="D8" s="105"/>
      <c r="E8" s="105"/>
      <c r="F8" s="105"/>
      <c r="G8" s="105"/>
      <c r="H8" s="104"/>
      <c r="I8" s="105"/>
      <c r="J8" s="106"/>
      <c r="K8" s="107"/>
    </row>
    <row r="9" spans="1:13" ht="14.25" customHeight="1" x14ac:dyDescent="0.15">
      <c r="A9" s="96" t="s">
        <v>144</v>
      </c>
      <c r="J9" s="96"/>
      <c r="K9" s="108" t="s">
        <v>180</v>
      </c>
    </row>
    <row r="10" spans="1:13" ht="14.25" customHeight="1" x14ac:dyDescent="0.15">
      <c r="A10" s="96" t="s">
        <v>145</v>
      </c>
      <c r="J10" s="96"/>
      <c r="K10" s="96"/>
    </row>
  </sheetData>
  <phoneticPr fontId="16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52・53</vt:lpstr>
      <vt:lpstr>54</vt:lpstr>
      <vt:lpstr>55</vt:lpstr>
      <vt:lpstr>56-1</vt:lpstr>
      <vt:lpstr>56-2</vt:lpstr>
      <vt:lpstr>58</vt:lpstr>
      <vt:lpstr>59</vt:lpstr>
      <vt:lpstr>60</vt:lpstr>
      <vt:lpstr>61</vt:lpstr>
      <vt:lpstr>62</vt:lpstr>
      <vt:lpstr>63</vt:lpstr>
      <vt:lpstr>64</vt:lpstr>
      <vt:lpstr>'52・53'!Print_Area</vt:lpstr>
      <vt:lpstr>'54'!Print_Area</vt:lpstr>
      <vt:lpstr>'55'!Print_Area</vt:lpstr>
      <vt:lpstr>'56-1'!Print_Area</vt:lpstr>
      <vt:lpstr>'56-2'!Print_Area</vt:lpstr>
      <vt:lpstr>'58'!Print_Area</vt:lpstr>
      <vt:lpstr>'59'!Print_Area</vt:lpstr>
      <vt:lpstr>'60'!Print_Area</vt:lpstr>
      <vt:lpstr>'61'!Print_Area</vt:lpstr>
      <vt:lpstr>'62'!Print_Area</vt:lpstr>
      <vt:lpstr>'63'!Print_Area</vt:lpstr>
      <vt:lpstr>'64'!Print_Area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琴美</dc:creator>
  <cp:lastModifiedBy>小林 真陽</cp:lastModifiedBy>
  <cp:lastPrinted>2024-02-05T08:08:43Z</cp:lastPrinted>
  <dcterms:created xsi:type="dcterms:W3CDTF">2016-08-29T08:02:20Z</dcterms:created>
  <dcterms:modified xsi:type="dcterms:W3CDTF">2024-02-28T23:57:20Z</dcterms:modified>
</cp:coreProperties>
</file>