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Filesrv1\0020_企画部\0050_広報ブランド推進課\ブランド推進係\01 ふるさと納税\R7年度\11_返礼品\01_要綱・申請・通知様式\◆要項（令和７年12月１日現在）\"/>
    </mc:Choice>
  </mc:AlternateContent>
  <xr:revisionPtr revIDLastSave="0" documentId="8_{DEB880A2-09F9-4D2F-A3BE-BFA724B32CB1}" xr6:coauthVersionLast="47" xr6:coauthVersionMax="47" xr10:uidLastSave="{00000000-0000-0000-0000-000000000000}"/>
  <bookViews>
    <workbookView xWindow="3660" yWindow="2670" windowWidth="20460" windowHeight="7725" tabRatio="839" xr2:uid="{00000000-000D-0000-FFFF-FFFF00000000}"/>
  </bookViews>
  <sheets>
    <sheet name="様式3-1　2号、３号付加価値の算出表" sheetId="12" r:id="rId1"/>
    <sheet name="記入例データ" sheetId="1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2" l="1"/>
  <c r="J27" i="12"/>
  <c r="J26" i="12"/>
  <c r="C28" i="12"/>
  <c r="J17" i="12" l="1"/>
  <c r="J16" i="12"/>
  <c r="J18" i="12" l="1"/>
  <c r="I31" i="12"/>
  <c r="C33" i="12"/>
  <c r="J30" i="12"/>
  <c r="H32" i="12"/>
  <c r="J24" i="12"/>
  <c r="I30" i="12"/>
  <c r="C32" i="12"/>
  <c r="I33" i="12"/>
  <c r="C31" i="12"/>
  <c r="H28" i="12"/>
  <c r="J33" i="12"/>
  <c r="I26" i="12"/>
  <c r="I29" i="12"/>
  <c r="C27" i="12"/>
  <c r="J29" i="12"/>
  <c r="J23" i="12"/>
  <c r="H34" i="12"/>
  <c r="I28" i="12"/>
  <c r="C30" i="12"/>
  <c r="J34" i="12"/>
  <c r="I34" i="12"/>
  <c r="H30" i="12"/>
  <c r="J31" i="12"/>
  <c r="H33" i="12"/>
  <c r="C26" i="12"/>
  <c r="I32" i="12"/>
  <c r="I27" i="12"/>
  <c r="H31" i="12"/>
  <c r="J32" i="12"/>
  <c r="H29" i="12"/>
  <c r="C34" i="12"/>
  <c r="C29" i="12"/>
  <c r="H27" i="12"/>
  <c r="H26" i="12"/>
  <c r="J35" i="12" l="1"/>
  <c r="J36" i="12"/>
  <c r="J37" i="12" l="1"/>
</calcChain>
</file>

<file path=xl/sharedStrings.xml><?xml version="1.0" encoding="utf-8"?>
<sst xmlns="http://schemas.openxmlformats.org/spreadsheetml/2006/main" count="265" uniqueCount="114">
  <si>
    <t>　</t>
    <phoneticPr fontId="1"/>
  </si>
  <si>
    <t>名称</t>
    <rPh sb="0" eb="2">
      <t>メイショウ</t>
    </rPh>
    <phoneticPr fontId="1"/>
  </si>
  <si>
    <t>市内</t>
    <rPh sb="0" eb="2">
      <t>シナイ</t>
    </rPh>
    <phoneticPr fontId="1"/>
  </si>
  <si>
    <t>市外</t>
    <rPh sb="0" eb="2">
      <t>シガイ</t>
    </rPh>
    <phoneticPr fontId="1"/>
  </si>
  <si>
    <t>カテゴリ</t>
    <phoneticPr fontId="1"/>
  </si>
  <si>
    <t>豚肉</t>
    <rPh sb="0" eb="2">
      <t>ブタニク</t>
    </rPh>
    <phoneticPr fontId="1"/>
  </si>
  <si>
    <t>商品価格</t>
    <rPh sb="0" eb="2">
      <t>ショウヒン</t>
    </rPh>
    <rPh sb="2" eb="4">
      <t>カカク</t>
    </rPh>
    <phoneticPr fontId="1"/>
  </si>
  <si>
    <t>小麦粉、調味料の一部</t>
    <rPh sb="0" eb="3">
      <t>コムギコ</t>
    </rPh>
    <rPh sb="4" eb="7">
      <t>チョウミリョウ</t>
    </rPh>
    <rPh sb="8" eb="10">
      <t>イチブ</t>
    </rPh>
    <phoneticPr fontId="1"/>
  </si>
  <si>
    <t>市内合計</t>
    <rPh sb="0" eb="2">
      <t>シナイ</t>
    </rPh>
    <rPh sb="2" eb="4">
      <t>ゴウケイ</t>
    </rPh>
    <phoneticPr fontId="1"/>
  </si>
  <si>
    <t>市外合計</t>
    <rPh sb="0" eb="2">
      <t>シガイ</t>
    </rPh>
    <rPh sb="2" eb="4">
      <t>ゴウケイ</t>
    </rPh>
    <phoneticPr fontId="1"/>
  </si>
  <si>
    <t>醤油、●●</t>
    <rPh sb="0" eb="2">
      <t>ショウユ</t>
    </rPh>
    <phoneticPr fontId="1"/>
  </si>
  <si>
    <t>梱包材</t>
    <rPh sb="0" eb="3">
      <t>コンポウザイ</t>
    </rPh>
    <phoneticPr fontId="1"/>
  </si>
  <si>
    <t>調味、成形、焼き上げ及びソースの製造</t>
    <rPh sb="0" eb="2">
      <t>チョウミ</t>
    </rPh>
    <rPh sb="3" eb="5">
      <t>セイケイ</t>
    </rPh>
    <rPh sb="6" eb="7">
      <t>ヤ</t>
    </rPh>
    <rPh sb="8" eb="9">
      <t>ア</t>
    </rPh>
    <rPh sb="10" eb="11">
      <t>オヨ</t>
    </rPh>
    <rPh sb="16" eb="18">
      <t>セイゾウ</t>
    </rPh>
    <phoneticPr fontId="1"/>
  </si>
  <si>
    <t>肉のミンチ</t>
    <rPh sb="0" eb="1">
      <t>ニク</t>
    </rPh>
    <phoneticPr fontId="1"/>
  </si>
  <si>
    <t>市外地域名</t>
    <rPh sb="0" eb="2">
      <t>シガイ</t>
    </rPh>
    <rPh sb="2" eb="4">
      <t>チイキ</t>
    </rPh>
    <rPh sb="4" eb="5">
      <t>メイ</t>
    </rPh>
    <phoneticPr fontId="1"/>
  </si>
  <si>
    <t>阿智村</t>
    <rPh sb="0" eb="3">
      <t>アチムラ</t>
    </rPh>
    <phoneticPr fontId="1"/>
  </si>
  <si>
    <t>豊丘村</t>
    <rPh sb="0" eb="2">
      <t>トヨオカ</t>
    </rPh>
    <rPh sb="2" eb="3">
      <t>ムラ</t>
    </rPh>
    <phoneticPr fontId="1"/>
  </si>
  <si>
    <t>一般販売価格</t>
    <rPh sb="0" eb="2">
      <t>イッパン</t>
    </rPh>
    <rPh sb="2" eb="4">
      <t>ハンバイ</t>
    </rPh>
    <rPh sb="4" eb="6">
      <t>カカク</t>
    </rPh>
    <phoneticPr fontId="1"/>
  </si>
  <si>
    <t>高森町</t>
    <rPh sb="0" eb="2">
      <t>タカモリ</t>
    </rPh>
    <rPh sb="2" eb="3">
      <t>マチ</t>
    </rPh>
    <phoneticPr fontId="1"/>
  </si>
  <si>
    <t>小麦粉、調味料、他</t>
    <rPh sb="0" eb="3">
      <t>コムギコ</t>
    </rPh>
    <rPh sb="4" eb="7">
      <t>チョウミリョウ</t>
    </rPh>
    <rPh sb="8" eb="9">
      <t>ホカ</t>
    </rPh>
    <phoneticPr fontId="1"/>
  </si>
  <si>
    <t>新潟</t>
    <rPh sb="0" eb="2">
      <t>ニイガタ</t>
    </rPh>
    <phoneticPr fontId="1"/>
  </si>
  <si>
    <t>ウィンナー加工～個別包装</t>
    <rPh sb="5" eb="7">
      <t>カコウ</t>
    </rPh>
    <rPh sb="8" eb="10">
      <t>コベツ</t>
    </rPh>
    <rPh sb="10" eb="12">
      <t>ホウソウ</t>
    </rPh>
    <phoneticPr fontId="1"/>
  </si>
  <si>
    <t>合計</t>
    <rPh sb="0" eb="2">
      <t>ゴウケイ</t>
    </rPh>
    <phoneticPr fontId="1"/>
  </si>
  <si>
    <t>酸化防止剤</t>
    <rPh sb="0" eb="5">
      <t>サンカボウシザイ</t>
    </rPh>
    <phoneticPr fontId="1"/>
  </si>
  <si>
    <t>東京</t>
    <rPh sb="0" eb="2">
      <t>トウキョウ</t>
    </rPh>
    <phoneticPr fontId="1"/>
  </si>
  <si>
    <t>地域</t>
    <rPh sb="0" eb="2">
      <t>チイキ</t>
    </rPh>
    <phoneticPr fontId="1"/>
  </si>
  <si>
    <t>部品</t>
    <rPh sb="0" eb="2">
      <t>ブヒン</t>
    </rPh>
    <phoneticPr fontId="1"/>
  </si>
  <si>
    <t>部品調達、加工、組み立て</t>
    <rPh sb="0" eb="2">
      <t>ブヒン</t>
    </rPh>
    <rPh sb="2" eb="4">
      <t>チョウタツ</t>
    </rPh>
    <rPh sb="5" eb="7">
      <t>カコウ</t>
    </rPh>
    <rPh sb="8" eb="9">
      <t>ク</t>
    </rPh>
    <rPh sb="10" eb="11">
      <t>タ</t>
    </rPh>
    <phoneticPr fontId="1"/>
  </si>
  <si>
    <t>記載例</t>
    <rPh sb="0" eb="3">
      <t>キサイレイ</t>
    </rPh>
    <phoneticPr fontId="1"/>
  </si>
  <si>
    <t>原材料(主要な)</t>
    <rPh sb="0" eb="3">
      <t>ゲンザイリョウ</t>
    </rPh>
    <rPh sb="4" eb="6">
      <t>シュヨウ</t>
    </rPh>
    <phoneticPr fontId="1"/>
  </si>
  <si>
    <t>原材料(他)</t>
    <rPh sb="0" eb="3">
      <t>ゲンザイリョウ</t>
    </rPh>
    <rPh sb="4" eb="5">
      <t>ホカ</t>
    </rPh>
    <phoneticPr fontId="1"/>
  </si>
  <si>
    <t>製造工程</t>
    <rPh sb="0" eb="2">
      <t>セイゾウ</t>
    </rPh>
    <rPh sb="2" eb="4">
      <t>コウテイ</t>
    </rPh>
    <rPh sb="3" eb="4">
      <t>カコウ</t>
    </rPh>
    <phoneticPr fontId="1"/>
  </si>
  <si>
    <t>商品名：</t>
    <rPh sb="0" eb="3">
      <t>ショウヒンメイ</t>
    </rPh>
    <phoneticPr fontId="1"/>
  </si>
  <si>
    <t>梱包～出荷、他（管理費、利益等）</t>
    <rPh sb="0" eb="2">
      <t>コンポウ</t>
    </rPh>
    <rPh sb="3" eb="5">
      <t>シュッカ</t>
    </rPh>
    <rPh sb="6" eb="7">
      <t>タ</t>
    </rPh>
    <rPh sb="8" eb="11">
      <t>カンリヒ</t>
    </rPh>
    <rPh sb="12" eb="14">
      <t>リエキ</t>
    </rPh>
    <rPh sb="14" eb="15">
      <t>ナド</t>
    </rPh>
    <phoneticPr fontId="1"/>
  </si>
  <si>
    <t>梱包、他（管理費、利益等）</t>
    <rPh sb="0" eb="2">
      <t>コンポウ</t>
    </rPh>
    <rPh sb="3" eb="4">
      <t>ホカ</t>
    </rPh>
    <rPh sb="5" eb="8">
      <t>カンリヒ</t>
    </rPh>
    <rPh sb="9" eb="11">
      <t>リエキ</t>
    </rPh>
    <rPh sb="11" eb="12">
      <t>ナド</t>
    </rPh>
    <phoneticPr fontId="1"/>
  </si>
  <si>
    <t>製品梱包～出荷、他（管理費、利益等）</t>
    <rPh sb="0" eb="2">
      <t>セイヒン</t>
    </rPh>
    <rPh sb="2" eb="4">
      <t>コンポウ</t>
    </rPh>
    <rPh sb="5" eb="7">
      <t>シュッカ</t>
    </rPh>
    <rPh sb="8" eb="9">
      <t>ホカ</t>
    </rPh>
    <rPh sb="10" eb="13">
      <t>カンリヒ</t>
    </rPh>
    <rPh sb="14" eb="16">
      <t>リエキ</t>
    </rPh>
    <rPh sb="16" eb="17">
      <t>ナド</t>
    </rPh>
    <phoneticPr fontId="1"/>
  </si>
  <si>
    <t>2号、３号付加価値根拠表</t>
    <rPh sb="1" eb="2">
      <t>ゴウ</t>
    </rPh>
    <rPh sb="4" eb="5">
      <t>ゴウ</t>
    </rPh>
    <rPh sb="5" eb="7">
      <t>フカ</t>
    </rPh>
    <rPh sb="7" eb="9">
      <t>カチ</t>
    </rPh>
    <rPh sb="9" eb="11">
      <t>コンキョ</t>
    </rPh>
    <rPh sb="11" eb="12">
      <t>ヒョウ</t>
    </rPh>
    <phoneticPr fontId="1"/>
  </si>
  <si>
    <t>価格(※)､工賃</t>
    <rPh sb="0" eb="2">
      <t>カカク</t>
    </rPh>
    <rPh sb="6" eb="8">
      <t>コウチン</t>
    </rPh>
    <phoneticPr fontId="1"/>
  </si>
  <si>
    <t>C29</t>
  </si>
  <si>
    <t>C30</t>
  </si>
  <si>
    <t>C31</t>
  </si>
  <si>
    <t>C32</t>
  </si>
  <si>
    <t>C33</t>
  </si>
  <si>
    <t>C34</t>
  </si>
  <si>
    <t>H29</t>
  </si>
  <si>
    <t>H30</t>
  </si>
  <si>
    <t>H31</t>
  </si>
  <si>
    <t>H32</t>
  </si>
  <si>
    <t>H33</t>
  </si>
  <si>
    <t>H34</t>
  </si>
  <si>
    <t>ハンバーグ(3号)</t>
    <rPh sb="7" eb="8">
      <t>ゴウ</t>
    </rPh>
    <phoneticPr fontId="1"/>
  </si>
  <si>
    <t>電気製品(3号)</t>
    <rPh sb="6" eb="7">
      <t>ゴウ</t>
    </rPh>
    <phoneticPr fontId="1"/>
  </si>
  <si>
    <t>りんごジュース(2号)</t>
    <rPh sb="9" eb="10">
      <t>ゴウ</t>
    </rPh>
    <phoneticPr fontId="1"/>
  </si>
  <si>
    <t>ウィンナー(2号)</t>
    <rPh sb="7" eb="8">
      <t>ゴウ</t>
    </rPh>
    <phoneticPr fontId="1"/>
  </si>
  <si>
    <t>C26</t>
    <phoneticPr fontId="1"/>
  </si>
  <si>
    <t>C27</t>
  </si>
  <si>
    <t>C28</t>
  </si>
  <si>
    <t>H26</t>
    <phoneticPr fontId="1"/>
  </si>
  <si>
    <t>H27</t>
  </si>
  <si>
    <t>H28</t>
  </si>
  <si>
    <t>I26</t>
    <phoneticPr fontId="1"/>
  </si>
  <si>
    <t>I27</t>
  </si>
  <si>
    <t>I28</t>
  </si>
  <si>
    <t>I29</t>
  </si>
  <si>
    <t>I30</t>
  </si>
  <si>
    <t>I31</t>
  </si>
  <si>
    <t>I32</t>
  </si>
  <si>
    <t>I33</t>
  </si>
  <si>
    <t>I34</t>
  </si>
  <si>
    <t>J26</t>
    <phoneticPr fontId="1"/>
  </si>
  <si>
    <t>J27</t>
  </si>
  <si>
    <t>J28</t>
  </si>
  <si>
    <t>J29</t>
  </si>
  <si>
    <t>J30</t>
  </si>
  <si>
    <t>J31</t>
  </si>
  <si>
    <t>J32</t>
  </si>
  <si>
    <t>J33</t>
  </si>
  <si>
    <t>J34</t>
  </si>
  <si>
    <t>J23</t>
    <phoneticPr fontId="1"/>
  </si>
  <si>
    <t>J24</t>
    <phoneticPr fontId="1"/>
  </si>
  <si>
    <t>りんご</t>
  </si>
  <si>
    <t>―</t>
    <phoneticPr fontId="1"/>
  </si>
  <si>
    <t>埼玉､中国</t>
    <rPh sb="0" eb="2">
      <t>サイタマ</t>
    </rPh>
    <rPh sb="3" eb="5">
      <t>チュウゴク</t>
    </rPh>
    <phoneticPr fontId="1"/>
  </si>
  <si>
    <t>りんご</t>
    <phoneticPr fontId="1"/>
  </si>
  <si>
    <t>容器、包材</t>
    <rPh sb="0" eb="2">
      <t>ヨウキ</t>
    </rPh>
    <rPh sb="3" eb="5">
      <t>ホウザイ</t>
    </rPh>
    <phoneticPr fontId="1"/>
  </si>
  <si>
    <t>りんごの仕入れ後の全工程、他（管理費、利益等）</t>
    <rPh sb="4" eb="6">
      <t>シイ</t>
    </rPh>
    <rPh sb="7" eb="8">
      <t>ゴ</t>
    </rPh>
    <rPh sb="9" eb="12">
      <t>ゼンコウテイ</t>
    </rPh>
    <rPh sb="13" eb="14">
      <t>ホカ</t>
    </rPh>
    <rPh sb="15" eb="18">
      <t>カンリヒ</t>
    </rPh>
    <rPh sb="19" eb="21">
      <t>リエキ</t>
    </rPh>
    <rPh sb="21" eb="22">
      <t>ナド</t>
    </rPh>
    <phoneticPr fontId="1"/>
  </si>
  <si>
    <t>　</t>
    <phoneticPr fontId="1"/>
  </si>
  <si>
    <t>愛知</t>
    <rPh sb="0" eb="2">
      <t>アイチ</t>
    </rPh>
    <phoneticPr fontId="1"/>
  </si>
  <si>
    <t>シードル(2号) 重量(g)</t>
    <rPh sb="6" eb="7">
      <t>ゴウ</t>
    </rPh>
    <rPh sb="9" eb="11">
      <t>ジュウリョウ</t>
    </rPh>
    <phoneticPr fontId="1"/>
  </si>
  <si>
    <t>価格欄・・・2号の場合は重量でも可</t>
    <rPh sb="0" eb="2">
      <t>カカク</t>
    </rPh>
    <rPh sb="2" eb="3">
      <t>ラン</t>
    </rPh>
    <rPh sb="7" eb="8">
      <t>ゴウ</t>
    </rPh>
    <rPh sb="9" eb="11">
      <t>バアイ</t>
    </rPh>
    <rPh sb="12" eb="14">
      <t>ジュウリョウ</t>
    </rPh>
    <rPh sb="16" eb="17">
      <t>カ</t>
    </rPh>
    <phoneticPr fontId="1"/>
  </si>
  <si>
    <t>・原材料が市外：市内の卸しから仕入れた長野市産の豚肉　→長野市</t>
    <rPh sb="1" eb="4">
      <t>ゲンザイリョウ</t>
    </rPh>
    <rPh sb="5" eb="7">
      <t>シガイ</t>
    </rPh>
    <rPh sb="8" eb="10">
      <t>シナイ</t>
    </rPh>
    <rPh sb="11" eb="12">
      <t>オロ</t>
    </rPh>
    <rPh sb="15" eb="17">
      <t>シイ</t>
    </rPh>
    <rPh sb="19" eb="21">
      <t>ナガノ</t>
    </rPh>
    <rPh sb="21" eb="22">
      <t>シ</t>
    </rPh>
    <rPh sb="22" eb="23">
      <t>サン</t>
    </rPh>
    <rPh sb="24" eb="26">
      <t>ブタニク</t>
    </rPh>
    <rPh sb="28" eb="31">
      <t>ナガノシ</t>
    </rPh>
    <phoneticPr fontId="1"/>
  </si>
  <si>
    <t>・工程が市外　：自社産の果実を塩尻の業者に送ってジュース、ビン詰めを行っている　→塩尻市</t>
    <rPh sb="1" eb="3">
      <t>コウテイ</t>
    </rPh>
    <rPh sb="4" eb="6">
      <t>シガイ</t>
    </rPh>
    <rPh sb="8" eb="10">
      <t>ジシャ</t>
    </rPh>
    <rPh sb="10" eb="11">
      <t>サン</t>
    </rPh>
    <rPh sb="12" eb="14">
      <t>カジツ</t>
    </rPh>
    <rPh sb="15" eb="17">
      <t>シオジリ</t>
    </rPh>
    <rPh sb="18" eb="20">
      <t>ギョウシャ</t>
    </rPh>
    <rPh sb="21" eb="22">
      <t>オク</t>
    </rPh>
    <rPh sb="31" eb="32">
      <t>ツ</t>
    </rPh>
    <rPh sb="34" eb="35">
      <t>オコナ</t>
    </rPh>
    <rPh sb="41" eb="44">
      <t>シオジリシ</t>
    </rPh>
    <phoneticPr fontId="1"/>
  </si>
  <si>
    <t>・工程が市外　：中国の会社に電子回路基板の組み立てを委託している　→中国</t>
    <rPh sb="1" eb="3">
      <t>コウテイ</t>
    </rPh>
    <rPh sb="4" eb="6">
      <t>シガイ</t>
    </rPh>
    <rPh sb="8" eb="10">
      <t>チュウゴク</t>
    </rPh>
    <rPh sb="11" eb="13">
      <t>カイシャ</t>
    </rPh>
    <rPh sb="14" eb="16">
      <t>デンシ</t>
    </rPh>
    <rPh sb="16" eb="18">
      <t>カイロ</t>
    </rPh>
    <rPh sb="18" eb="20">
      <t>キバン</t>
    </rPh>
    <rPh sb="21" eb="22">
      <t>ク</t>
    </rPh>
    <rPh sb="23" eb="24">
      <t>タ</t>
    </rPh>
    <rPh sb="26" eb="28">
      <t>イタク</t>
    </rPh>
    <rPh sb="34" eb="36">
      <t>チュウゴク</t>
    </rPh>
    <phoneticPr fontId="1"/>
  </si>
  <si>
    <t>・原材料が市外：東京の商社から韓国製の装置を購入して自社製品に組み込んでいる　→韓国</t>
    <rPh sb="1" eb="4">
      <t>ゲンザイリョウ</t>
    </rPh>
    <rPh sb="5" eb="7">
      <t>シガイ</t>
    </rPh>
    <rPh sb="8" eb="10">
      <t>トウキョウ</t>
    </rPh>
    <rPh sb="11" eb="13">
      <t>ショウシャ</t>
    </rPh>
    <rPh sb="15" eb="17">
      <t>カンコク</t>
    </rPh>
    <rPh sb="17" eb="18">
      <t>セイ</t>
    </rPh>
    <rPh sb="19" eb="21">
      <t>ソウチ</t>
    </rPh>
    <rPh sb="22" eb="24">
      <t>コウニュウ</t>
    </rPh>
    <rPh sb="26" eb="28">
      <t>ジシャ</t>
    </rPh>
    <rPh sb="28" eb="30">
      <t>セイヒン</t>
    </rPh>
    <rPh sb="31" eb="32">
      <t>ク</t>
    </rPh>
    <rPh sb="33" eb="34">
      <t>コ</t>
    </rPh>
    <rPh sb="40" eb="42">
      <t>カンコク</t>
    </rPh>
    <phoneticPr fontId="1"/>
  </si>
  <si>
    <t>地域がわかり難い例</t>
    <rPh sb="0" eb="2">
      <t>チイキ</t>
    </rPh>
    <rPh sb="6" eb="7">
      <t>ニク</t>
    </rPh>
    <rPh sb="8" eb="9">
      <t>レイ</t>
    </rPh>
    <phoneticPr fontId="1"/>
  </si>
  <si>
    <t>・原材料が市内：市内の業者から阿智村の包装材料を仕入れている　→阿智村</t>
    <rPh sb="1" eb="4">
      <t>ゲンザイリョウ</t>
    </rPh>
    <rPh sb="5" eb="7">
      <t>シナイ</t>
    </rPh>
    <rPh sb="8" eb="10">
      <t>シナイ</t>
    </rPh>
    <rPh sb="11" eb="13">
      <t>ギョウシャ</t>
    </rPh>
    <rPh sb="15" eb="17">
      <t>アチ</t>
    </rPh>
    <rPh sb="17" eb="18">
      <t>ムラ</t>
    </rPh>
    <rPh sb="19" eb="21">
      <t>ホウソウ</t>
    </rPh>
    <rPh sb="21" eb="23">
      <t>ザイリョウ</t>
    </rPh>
    <rPh sb="24" eb="26">
      <t>シイ</t>
    </rPh>
    <rPh sb="32" eb="35">
      <t>アチムラ</t>
    </rPh>
    <phoneticPr fontId="1"/>
  </si>
  <si>
    <t>家畜の生産</t>
    <rPh sb="0" eb="2">
      <t>カチク</t>
    </rPh>
    <rPh sb="3" eb="5">
      <t>セイサン</t>
    </rPh>
    <phoneticPr fontId="1"/>
  </si>
  <si>
    <t>生産者</t>
    <rPh sb="0" eb="3">
      <t>セイサンシャ</t>
    </rPh>
    <phoneticPr fontId="1"/>
  </si>
  <si>
    <t>と場</t>
    <rPh sb="1" eb="2">
      <t>ジョウ</t>
    </rPh>
    <phoneticPr fontId="1"/>
  </si>
  <si>
    <t>枝肉</t>
    <rPh sb="0" eb="2">
      <t>エダニク</t>
    </rPh>
    <phoneticPr fontId="1"/>
  </si>
  <si>
    <t>精肉</t>
    <rPh sb="0" eb="2">
      <t>セイニク</t>
    </rPh>
    <phoneticPr fontId="1"/>
  </si>
  <si>
    <t>と畜、解体</t>
    <rPh sb="1" eb="2">
      <t>チク</t>
    </rPh>
    <rPh sb="3" eb="5">
      <t>カイタイ</t>
    </rPh>
    <phoneticPr fontId="1"/>
  </si>
  <si>
    <t>部分肉</t>
    <rPh sb="0" eb="3">
      <t>ブブンニク</t>
    </rPh>
    <phoneticPr fontId="1"/>
  </si>
  <si>
    <t>背骨から２分割</t>
    <rPh sb="0" eb="2">
      <t>セボネ</t>
    </rPh>
    <rPh sb="5" eb="7">
      <t>ブンカツ</t>
    </rPh>
    <phoneticPr fontId="1"/>
  </si>
  <si>
    <t>枝肉から骨、脂身を除去して部位に分ける</t>
    <rPh sb="0" eb="2">
      <t>エダニク</t>
    </rPh>
    <rPh sb="4" eb="5">
      <t>ホネ</t>
    </rPh>
    <rPh sb="6" eb="8">
      <t>アブラミ</t>
    </rPh>
    <rPh sb="9" eb="11">
      <t>ジョキョ</t>
    </rPh>
    <rPh sb="13" eb="15">
      <t>ブイ</t>
    </rPh>
    <rPh sb="16" eb="17">
      <t>ワ</t>
    </rPh>
    <phoneticPr fontId="1"/>
  </si>
  <si>
    <t>部分肉をスライス、ひき肉などに加工する</t>
    <rPh sb="0" eb="2">
      <t>ブブン</t>
    </rPh>
    <rPh sb="2" eb="3">
      <t>ニク</t>
    </rPh>
    <rPh sb="11" eb="12">
      <t>ニク</t>
    </rPh>
    <rPh sb="15" eb="17">
      <t>カコウ</t>
    </rPh>
    <phoneticPr fontId="1"/>
  </si>
  <si>
    <t>精肉店</t>
    <rPh sb="0" eb="3">
      <t>セイニクテン</t>
    </rPh>
    <phoneticPr fontId="1"/>
  </si>
  <si>
    <t>　</t>
    <phoneticPr fontId="1"/>
  </si>
  <si>
    <t>仲卸業者</t>
    <rPh sb="0" eb="2">
      <t>ナカオロシ</t>
    </rPh>
    <rPh sb="2" eb="4">
      <t>ギョウシャ</t>
    </rPh>
    <phoneticPr fontId="1"/>
  </si>
  <si>
    <t>商品名選択</t>
    <rPh sb="0" eb="2">
      <t>ショウヒン</t>
    </rPh>
    <rPh sb="2" eb="3">
      <t>メイ</t>
    </rPh>
    <rPh sb="3" eb="5">
      <t>センタク</t>
    </rPh>
    <phoneticPr fontId="1"/>
  </si>
  <si>
    <t>包材は仕入れ先の自治体を記載してください</t>
    <rPh sb="0" eb="2">
      <t>ホウザイ</t>
    </rPh>
    <rPh sb="3" eb="5">
      <t>シイ</t>
    </rPh>
    <rPh sb="6" eb="7">
      <t>サキ</t>
    </rPh>
    <rPh sb="8" eb="11">
      <t>ジチタイ</t>
    </rPh>
    <rPh sb="12" eb="14">
      <t>キサイ</t>
    </rPh>
    <phoneticPr fontId="1"/>
  </si>
  <si>
    <t>市外地域：県内は市町村名、県外は県名を、海外は国名を記載してください</t>
    <rPh sb="0" eb="2">
      <t>シガイ</t>
    </rPh>
    <rPh sb="2" eb="4">
      <t>チイキ</t>
    </rPh>
    <rPh sb="5" eb="7">
      <t>ケンナイ</t>
    </rPh>
    <rPh sb="8" eb="11">
      <t>シチョウソン</t>
    </rPh>
    <rPh sb="11" eb="12">
      <t>メイ</t>
    </rPh>
    <rPh sb="13" eb="15">
      <t>ケンガイ</t>
    </rPh>
    <rPh sb="16" eb="18">
      <t>ケンメイ</t>
    </rPh>
    <rPh sb="20" eb="22">
      <t>カイガイ</t>
    </rPh>
    <rPh sb="23" eb="25">
      <t>クニメイ</t>
    </rPh>
    <rPh sb="26" eb="28">
      <t>キサイ</t>
    </rPh>
    <phoneticPr fontId="1"/>
  </si>
  <si>
    <t>地域：市内・外を選択してください</t>
    <rPh sb="0" eb="2">
      <t>チイキ</t>
    </rPh>
    <rPh sb="3" eb="5">
      <t>シナイ</t>
    </rPh>
    <rPh sb="6" eb="7">
      <t>ガイ</t>
    </rPh>
    <rPh sb="8" eb="10">
      <t>センタク</t>
    </rPh>
    <phoneticPr fontId="1"/>
  </si>
  <si>
    <t>記載例がプルダウンから商品名を選択すると表示されます</t>
    <rPh sb="0" eb="2">
      <t>キサイ</t>
    </rPh>
    <rPh sb="2" eb="3">
      <t>レイ</t>
    </rPh>
    <rPh sb="11" eb="14">
      <t>ショウヒンメイ</t>
    </rPh>
    <rPh sb="15" eb="17">
      <t>センタク</t>
    </rPh>
    <rPh sb="20" eb="22">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</si>
</sst>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 x14ac:knownFonts="1">
    <font>
      <sz val="11"/>
      <color theme="1"/>
      <name val="游ゴシック"/>
      <family val="2"/>
      <charset val="128"/>
      <scheme val="minor"/>
    </font>
    <font>
      <sz val="6"/>
      <name val="游ゴシック"/>
      <family val="2"/>
      <charset val="128"/>
      <scheme val="minor"/>
    </font>
    <font>
      <u/>
      <sz val="12"/>
      <color theme="1"/>
      <name val="游ゴシック"/>
      <family val="2"/>
      <charset val="128"/>
      <scheme val="minor"/>
    </font>
    <font>
      <sz val="11"/>
      <color theme="0"/>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27">
    <border>
      <left/>
      <right/>
      <top/>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right/>
      <top/>
      <bottom style="hair">
        <color auto="1"/>
      </bottom>
      <diagonal/>
    </border>
    <border>
      <left/>
      <right/>
      <top/>
      <bottom style="thin">
        <color auto="1"/>
      </bottom>
      <diagonal/>
    </border>
  </borders>
  <cellStyleXfs count="1">
    <xf numFmtId="0" fontId="0" fillId="0" borderId="0">
      <alignment vertical="center"/>
    </xf>
  </cellStyleXfs>
  <cellXfs count="65">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6" fontId="0" fillId="0" borderId="4" xfId="0" applyNumberFormat="1" applyBorder="1">
      <alignment vertical="center"/>
    </xf>
    <xf numFmtId="176" fontId="0" fillId="0" borderId="5" xfId="0" applyNumberFormat="1" applyBorder="1">
      <alignment vertical="center"/>
    </xf>
    <xf numFmtId="176" fontId="0" fillId="0" borderId="6" xfId="0" applyNumberFormat="1" applyBorder="1">
      <alignment vertical="center"/>
    </xf>
    <xf numFmtId="176" fontId="0" fillId="0" borderId="8" xfId="0" applyNumberFormat="1" applyBorder="1">
      <alignment vertical="center"/>
    </xf>
    <xf numFmtId="176" fontId="0" fillId="0" borderId="9" xfId="0" applyNumberFormat="1" applyBorder="1">
      <alignment vertical="center"/>
    </xf>
    <xf numFmtId="0" fontId="0" fillId="0" borderId="0" xfId="0" applyBorder="1">
      <alignment vertical="center"/>
    </xf>
    <xf numFmtId="0" fontId="2" fillId="0" borderId="0" xfId="0" applyFont="1">
      <alignment vertical="center"/>
    </xf>
    <xf numFmtId="0" fontId="0" fillId="0" borderId="10" xfId="0" applyBorder="1" applyAlignment="1">
      <alignment horizontal="center" vertical="center"/>
    </xf>
    <xf numFmtId="0" fontId="0" fillId="0" borderId="1" xfId="0" applyBorder="1" applyAlignment="1">
      <alignment vertical="center"/>
    </xf>
    <xf numFmtId="0" fontId="0" fillId="0" borderId="3" xfId="0" applyBorder="1" applyAlignment="1">
      <alignment vertical="center"/>
    </xf>
    <xf numFmtId="0" fontId="0" fillId="0" borderId="2" xfId="0" applyBorder="1">
      <alignment vertical="center"/>
    </xf>
    <xf numFmtId="0" fontId="0" fillId="0" borderId="2" xfId="0"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0" xfId="0" applyAlignment="1">
      <alignment horizontal="right" vertical="center"/>
    </xf>
    <xf numFmtId="0" fontId="0" fillId="0" borderId="14" xfId="0" applyBorder="1">
      <alignment vertical="center"/>
    </xf>
    <xf numFmtId="0" fontId="0" fillId="0" borderId="17" xfId="0" applyBorder="1">
      <alignment vertical="center"/>
    </xf>
    <xf numFmtId="0" fontId="0" fillId="0" borderId="20" xfId="0" applyBorder="1">
      <alignment vertical="center"/>
    </xf>
    <xf numFmtId="0" fontId="0" fillId="0" borderId="23" xfId="0" applyBorder="1">
      <alignment vertical="center"/>
    </xf>
    <xf numFmtId="0" fontId="0" fillId="0" borderId="16" xfId="0" applyBorder="1">
      <alignment vertical="center"/>
    </xf>
    <xf numFmtId="0" fontId="0" fillId="0" borderId="19" xfId="0" applyBorder="1">
      <alignment vertical="center"/>
    </xf>
    <xf numFmtId="0" fontId="0" fillId="0" borderId="22" xfId="0" applyBorder="1">
      <alignment vertical="center"/>
    </xf>
    <xf numFmtId="0" fontId="0" fillId="0" borderId="24" xfId="0" applyBorder="1">
      <alignment vertical="center"/>
    </xf>
    <xf numFmtId="0" fontId="0" fillId="0" borderId="15" xfId="0" applyBorder="1">
      <alignment vertical="center"/>
    </xf>
    <xf numFmtId="0" fontId="0" fillId="0" borderId="18" xfId="0" applyBorder="1">
      <alignment vertical="center"/>
    </xf>
    <xf numFmtId="0" fontId="0" fillId="0" borderId="21" xfId="0" applyBorder="1">
      <alignment vertical="center"/>
    </xf>
    <xf numFmtId="0" fontId="0" fillId="0" borderId="25" xfId="0" applyBorder="1">
      <alignment vertical="center"/>
    </xf>
    <xf numFmtId="0" fontId="0" fillId="2" borderId="7" xfId="0" applyFill="1" applyBorder="1" applyAlignment="1">
      <alignment horizontal="center" vertical="center"/>
    </xf>
    <xf numFmtId="0" fontId="0" fillId="2" borderId="11" xfId="0" applyFill="1" applyBorder="1" applyAlignment="1">
      <alignment horizontal="centerContinuous" vertical="center"/>
    </xf>
    <xf numFmtId="0" fontId="0" fillId="2" borderId="12" xfId="0" applyFill="1" applyBorder="1" applyAlignment="1">
      <alignment horizontal="centerContinuous" vertical="center"/>
    </xf>
    <xf numFmtId="0" fontId="0" fillId="2" borderId="13" xfId="0" applyFill="1" applyBorder="1" applyAlignment="1">
      <alignment horizontal="center"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8" xfId="0" applyFill="1" applyBorder="1">
      <alignment vertical="center"/>
    </xf>
    <xf numFmtId="0" fontId="0" fillId="3" borderId="9" xfId="0" applyFill="1" applyBorder="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Continuous" vertical="center"/>
    </xf>
    <xf numFmtId="0" fontId="0" fillId="3" borderId="12" xfId="0" applyFill="1" applyBorder="1" applyAlignment="1">
      <alignment horizontal="centerContinuous" vertical="center"/>
    </xf>
    <xf numFmtId="0" fontId="0" fillId="3" borderId="13" xfId="0" applyFill="1" applyBorder="1" applyAlignment="1">
      <alignment horizontal="centerContinuous" vertical="center"/>
    </xf>
    <xf numFmtId="0" fontId="0" fillId="0" borderId="0" xfId="0" applyFill="1" applyBorder="1" applyAlignment="1">
      <alignment vertical="center"/>
    </xf>
    <xf numFmtId="0" fontId="0" fillId="0" borderId="0" xfId="0" applyAlignment="1">
      <alignment horizontal="right" vertical="center"/>
    </xf>
    <xf numFmtId="0" fontId="0" fillId="0" borderId="14" xfId="0" applyBorder="1" applyAlignment="1">
      <alignment horizontal="center" vertical="center"/>
    </xf>
    <xf numFmtId="0" fontId="3" fillId="0" borderId="0" xfId="0" applyFont="1">
      <alignment vertical="center"/>
    </xf>
    <xf numFmtId="176" fontId="0" fillId="0" borderId="0" xfId="0" applyNumberFormat="1" applyAlignment="1">
      <alignment horizontal="right" vertical="center"/>
    </xf>
    <xf numFmtId="0" fontId="0" fillId="2" borderId="0" xfId="0" applyFill="1">
      <alignment vertical="center"/>
    </xf>
    <xf numFmtId="0" fontId="0" fillId="0" borderId="0" xfId="0" applyFill="1" applyAlignment="1">
      <alignment horizontal="center" vertical="center"/>
    </xf>
    <xf numFmtId="0" fontId="0" fillId="0" borderId="26" xfId="0"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2382</xdr:colOff>
      <xdr:row>3</xdr:row>
      <xdr:rowOff>226218</xdr:rowOff>
    </xdr:from>
    <xdr:to>
      <xdr:col>36</xdr:col>
      <xdr:colOff>106030</xdr:colOff>
      <xdr:row>18</xdr:row>
      <xdr:rowOff>235295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4897101" y="952499"/>
          <a:ext cx="9080960" cy="3580952"/>
        </a:xfrm>
        <a:prstGeom prst="rect">
          <a:avLst/>
        </a:prstGeom>
      </xdr:spPr>
    </xdr:pic>
    <xdr:clientData/>
  </xdr:twoCellAnchor>
  <xdr:twoCellAnchor>
    <xdr:from>
      <xdr:col>1</xdr:col>
      <xdr:colOff>0</xdr:colOff>
      <xdr:row>0</xdr:row>
      <xdr:rowOff>0</xdr:rowOff>
    </xdr:from>
    <xdr:to>
      <xdr:col>2</xdr:col>
      <xdr:colOff>276225</xdr:colOff>
      <xdr:row>1</xdr:row>
      <xdr:rowOff>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00025" y="0"/>
          <a:ext cx="933450" cy="2381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明朝" panose="02020609040205080304" pitchFamily="17" charset="-128"/>
              <a:ea typeface="ＭＳ 明朝" panose="02020609040205080304" pitchFamily="17" charset="-128"/>
            </a:rPr>
            <a:t>様式３</a:t>
          </a:r>
          <a:r>
            <a:rPr kumimoji="1" lang="en-US" altLang="ja-JP" sz="1100">
              <a:latin typeface="ＭＳ 明朝" panose="02020609040205080304" pitchFamily="17" charset="-128"/>
              <a:ea typeface="ＭＳ 明朝" panose="02020609040205080304" pitchFamily="17" charset="-128"/>
            </a:rPr>
            <a:t>-1</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3:Z110"/>
  <sheetViews>
    <sheetView tabSelected="1" zoomScale="80" zoomScaleNormal="80" workbookViewId="0">
      <selection activeCell="T22" sqref="T22"/>
    </sheetView>
  </sheetViews>
  <sheetFormatPr defaultRowHeight="18.75" x14ac:dyDescent="0.4"/>
  <cols>
    <col min="1" max="1" width="4" customWidth="1"/>
    <col min="2" max="2" width="13.625" customWidth="1"/>
    <col min="3" max="3" width="8.625" customWidth="1"/>
    <col min="4" max="4" width="10.625" customWidth="1"/>
    <col min="5" max="6" width="9.625" customWidth="1"/>
    <col min="7" max="7" width="0.875" customWidth="1"/>
    <col min="8" max="8" width="8.625" customWidth="1"/>
    <col min="9" max="9" width="10.625" customWidth="1"/>
    <col min="10" max="10" width="12.625" customWidth="1"/>
    <col min="11" max="11" width="1.625" customWidth="1"/>
    <col min="12" max="12" width="5.125" customWidth="1"/>
  </cols>
  <sheetData>
    <row r="3" spans="2:14" ht="19.5" x14ac:dyDescent="0.4">
      <c r="B3" s="15" t="s">
        <v>36</v>
      </c>
      <c r="C3" s="15"/>
      <c r="D3" s="15"/>
      <c r="E3" s="15"/>
      <c r="F3" s="15"/>
      <c r="M3" t="s">
        <v>2</v>
      </c>
      <c r="N3" t="s">
        <v>3</v>
      </c>
    </row>
    <row r="4" spans="2:14" x14ac:dyDescent="0.4">
      <c r="I4" s="28" t="s">
        <v>6</v>
      </c>
      <c r="J4" s="2"/>
    </row>
    <row r="5" spans="2:14" x14ac:dyDescent="0.4">
      <c r="B5" t="s">
        <v>32</v>
      </c>
      <c r="I5" s="28" t="s">
        <v>17</v>
      </c>
      <c r="J5" s="2"/>
    </row>
    <row r="6" spans="2:14" x14ac:dyDescent="0.4">
      <c r="B6" s="41" t="s">
        <v>4</v>
      </c>
      <c r="C6" s="42" t="s">
        <v>1</v>
      </c>
      <c r="D6" s="43"/>
      <c r="E6" s="43"/>
      <c r="F6" s="43"/>
      <c r="G6" s="44"/>
      <c r="H6" s="41" t="s">
        <v>25</v>
      </c>
      <c r="I6" s="41" t="s">
        <v>14</v>
      </c>
      <c r="J6" s="41" t="s">
        <v>37</v>
      </c>
      <c r="M6" s="57" t="s">
        <v>112</v>
      </c>
    </row>
    <row r="7" spans="2:14" x14ac:dyDescent="0.4">
      <c r="B7" s="45" t="s">
        <v>29</v>
      </c>
      <c r="C7" s="17"/>
      <c r="D7" s="20"/>
      <c r="E7" s="20"/>
      <c r="F7" s="20"/>
      <c r="G7" s="18"/>
      <c r="H7" s="6"/>
      <c r="I7" s="3"/>
      <c r="J7" s="9"/>
      <c r="M7" t="s">
        <v>111</v>
      </c>
    </row>
    <row r="8" spans="2:14" x14ac:dyDescent="0.4">
      <c r="B8" s="46" t="s">
        <v>30</v>
      </c>
      <c r="C8" s="22"/>
      <c r="D8" s="23"/>
      <c r="E8" s="23"/>
      <c r="F8" s="23"/>
      <c r="G8" s="24"/>
      <c r="H8" s="4"/>
      <c r="I8" s="4"/>
      <c r="J8" s="10"/>
      <c r="M8" t="s">
        <v>89</v>
      </c>
    </row>
    <row r="9" spans="2:14" x14ac:dyDescent="0.4">
      <c r="B9" s="46"/>
      <c r="C9" s="22"/>
      <c r="D9" s="23"/>
      <c r="E9" s="23"/>
      <c r="F9" s="23"/>
      <c r="G9" s="24"/>
      <c r="H9" s="4"/>
      <c r="I9" s="4"/>
      <c r="J9" s="10"/>
      <c r="M9" t="s">
        <v>110</v>
      </c>
    </row>
    <row r="10" spans="2:14" x14ac:dyDescent="0.4">
      <c r="B10" s="46"/>
      <c r="C10" s="22"/>
      <c r="D10" s="23"/>
      <c r="E10" s="23"/>
      <c r="F10" s="23"/>
      <c r="G10" s="24"/>
      <c r="H10" s="4"/>
      <c r="I10" s="4"/>
      <c r="J10" s="10"/>
    </row>
    <row r="11" spans="2:14" x14ac:dyDescent="0.4">
      <c r="B11" s="47"/>
      <c r="C11" s="25"/>
      <c r="D11" s="26"/>
      <c r="E11" s="26"/>
      <c r="F11" s="26"/>
      <c r="G11" s="27"/>
      <c r="H11" s="16"/>
      <c r="I11" s="5"/>
      <c r="J11" s="11"/>
      <c r="M11" t="s">
        <v>94</v>
      </c>
    </row>
    <row r="12" spans="2:14" x14ac:dyDescent="0.4">
      <c r="B12" s="48" t="s">
        <v>31</v>
      </c>
      <c r="C12" s="17"/>
      <c r="D12" s="20"/>
      <c r="E12" s="20"/>
      <c r="F12" s="20"/>
      <c r="G12" s="18"/>
      <c r="H12" s="6"/>
      <c r="I12" s="7"/>
      <c r="J12" s="12"/>
      <c r="M12" t="s">
        <v>90</v>
      </c>
    </row>
    <row r="13" spans="2:14" x14ac:dyDescent="0.4">
      <c r="B13" s="48"/>
      <c r="C13" s="22"/>
      <c r="D13" s="23"/>
      <c r="E13" s="23"/>
      <c r="F13" s="23"/>
      <c r="G13" s="24"/>
      <c r="H13" s="4"/>
      <c r="I13" s="7"/>
      <c r="J13" s="12"/>
      <c r="M13" t="s">
        <v>93</v>
      </c>
    </row>
    <row r="14" spans="2:14" x14ac:dyDescent="0.4">
      <c r="B14" s="46"/>
      <c r="C14" s="22"/>
      <c r="D14" s="23"/>
      <c r="E14" s="23"/>
      <c r="F14" s="23"/>
      <c r="G14" s="24"/>
      <c r="H14" s="4"/>
      <c r="I14" s="4"/>
      <c r="J14" s="10"/>
      <c r="M14" t="s">
        <v>95</v>
      </c>
    </row>
    <row r="15" spans="2:14" x14ac:dyDescent="0.4">
      <c r="B15" s="49"/>
      <c r="C15" s="25"/>
      <c r="D15" s="26"/>
      <c r="E15" s="26"/>
      <c r="F15" s="26"/>
      <c r="G15" s="27"/>
      <c r="H15" s="16"/>
      <c r="I15" s="8"/>
      <c r="J15" s="13"/>
      <c r="M15" t="s">
        <v>91</v>
      </c>
    </row>
    <row r="16" spans="2:14" x14ac:dyDescent="0.4">
      <c r="B16" s="19"/>
      <c r="C16" s="20"/>
      <c r="D16" s="20"/>
      <c r="E16" s="20"/>
      <c r="F16" s="20"/>
      <c r="G16" s="20"/>
      <c r="H16" s="20"/>
      <c r="I16" s="50" t="s">
        <v>9</v>
      </c>
      <c r="J16" s="9">
        <f>SUMIF(H7:H15,"市外",J7:J15)</f>
        <v>0</v>
      </c>
      <c r="M16" t="s">
        <v>92</v>
      </c>
    </row>
    <row r="17" spans="1:26" x14ac:dyDescent="0.4">
      <c r="B17" s="14"/>
      <c r="C17" s="21"/>
      <c r="D17" s="21"/>
      <c r="E17" s="21"/>
      <c r="F17" s="21"/>
      <c r="G17" s="21"/>
      <c r="H17" s="21"/>
      <c r="I17" s="51" t="s">
        <v>8</v>
      </c>
      <c r="J17" s="10">
        <f>SUMIF(H7:H15,"市内",J7:J15)</f>
        <v>0</v>
      </c>
    </row>
    <row r="18" spans="1:26" x14ac:dyDescent="0.4">
      <c r="B18" s="14"/>
      <c r="C18" s="21"/>
      <c r="D18" s="21"/>
      <c r="E18" s="21"/>
      <c r="F18" s="21"/>
      <c r="G18" s="21"/>
      <c r="H18" s="21"/>
      <c r="I18" s="52" t="s">
        <v>22</v>
      </c>
      <c r="J18" s="13">
        <f>SUM(J16:J17)</f>
        <v>0</v>
      </c>
    </row>
    <row r="19" spans="1:26" x14ac:dyDescent="0.4">
      <c r="B19" s="14"/>
      <c r="C19" s="21"/>
      <c r="D19" s="21"/>
      <c r="E19" s="21"/>
      <c r="F19" s="21"/>
      <c r="G19" s="21"/>
      <c r="H19" s="21"/>
      <c r="I19" s="19"/>
      <c r="J19" s="19"/>
    </row>
    <row r="20" spans="1:26" x14ac:dyDescent="0.4">
      <c r="B20" s="14"/>
      <c r="C20" s="21"/>
      <c r="D20" s="21"/>
      <c r="E20" s="21"/>
      <c r="F20" s="21"/>
      <c r="G20" s="21"/>
      <c r="H20" s="21"/>
      <c r="I20" s="14"/>
      <c r="J20" s="14"/>
    </row>
    <row r="21" spans="1:26" x14ac:dyDescent="0.4">
      <c r="C21" t="s">
        <v>109</v>
      </c>
    </row>
    <row r="22" spans="1:26" x14ac:dyDescent="0.4">
      <c r="B22" s="62" t="s">
        <v>28</v>
      </c>
      <c r="C22" s="64" t="s">
        <v>50</v>
      </c>
      <c r="D22" s="64"/>
      <c r="E22" s="63"/>
      <c r="M22" t="s">
        <v>113</v>
      </c>
      <c r="X22" t="s">
        <v>97</v>
      </c>
      <c r="Y22" t="s">
        <v>96</v>
      </c>
    </row>
    <row r="23" spans="1:26" x14ac:dyDescent="0.4">
      <c r="I23" s="58" t="s">
        <v>6</v>
      </c>
      <c r="J23" s="61">
        <f>HLOOKUP($C$22,記入例データ!$B$2:$G$50,$A26+40,FALSE)</f>
        <v>2200</v>
      </c>
      <c r="X23" t="s">
        <v>98</v>
      </c>
      <c r="Y23" t="s">
        <v>101</v>
      </c>
    </row>
    <row r="24" spans="1:26" x14ac:dyDescent="0.4">
      <c r="I24" s="58" t="s">
        <v>17</v>
      </c>
      <c r="J24" s="61">
        <f>HLOOKUP($C$22,記入例データ!$B$2:$G$50,$A27+40,FALSE)</f>
        <v>2500</v>
      </c>
      <c r="X24" t="s">
        <v>98</v>
      </c>
      <c r="Y24" t="s">
        <v>99</v>
      </c>
      <c r="Z24" t="s">
        <v>103</v>
      </c>
    </row>
    <row r="25" spans="1:26" x14ac:dyDescent="0.4">
      <c r="B25" s="53" t="s">
        <v>4</v>
      </c>
      <c r="C25" s="54" t="s">
        <v>1</v>
      </c>
      <c r="D25" s="55"/>
      <c r="E25" s="55"/>
      <c r="F25" s="55"/>
      <c r="G25" s="56"/>
      <c r="H25" s="53" t="s">
        <v>25</v>
      </c>
      <c r="I25" s="53" t="s">
        <v>14</v>
      </c>
      <c r="J25" s="41" t="s">
        <v>37</v>
      </c>
      <c r="X25" t="s">
        <v>108</v>
      </c>
      <c r="Y25" t="s">
        <v>102</v>
      </c>
      <c r="Z25" t="s">
        <v>104</v>
      </c>
    </row>
    <row r="26" spans="1:26" x14ac:dyDescent="0.4">
      <c r="A26" s="60">
        <v>2</v>
      </c>
      <c r="B26" s="45" t="s">
        <v>29</v>
      </c>
      <c r="C26" s="29" t="str">
        <f>HLOOKUP($C$22,記入例データ!$B$2:$G$50,$A26,FALSE)</f>
        <v>豚肉</v>
      </c>
      <c r="D26" s="37"/>
      <c r="E26" s="37"/>
      <c r="F26" s="37"/>
      <c r="G26" s="33"/>
      <c r="H26" s="59" t="str">
        <f>HLOOKUP($C$22,記入例データ!$B$2:$G$50,$A26+10,FALSE)</f>
        <v>市内</v>
      </c>
      <c r="I26" s="3" t="str">
        <f>HLOOKUP($C$22,記入例データ!$B$2:$G$50,$A26+20,FALSE)</f>
        <v>　</v>
      </c>
      <c r="J26" s="9">
        <f>HLOOKUP($C$22,記入例データ!$B$2:$G$50,$A26+30,FALSE)</f>
        <v>500</v>
      </c>
      <c r="X26" t="s">
        <v>106</v>
      </c>
      <c r="Y26" t="s">
        <v>100</v>
      </c>
      <c r="Z26" t="s">
        <v>105</v>
      </c>
    </row>
    <row r="27" spans="1:26" x14ac:dyDescent="0.4">
      <c r="A27" s="60">
        <v>3</v>
      </c>
      <c r="B27" s="46" t="s">
        <v>30</v>
      </c>
      <c r="C27" s="30" t="str">
        <f>HLOOKUP($C$22,記入例データ!$B$2:$G$50,$A27,FALSE)</f>
        <v>小麦粉、調味料の一部</v>
      </c>
      <c r="D27" s="38"/>
      <c r="E27" s="38"/>
      <c r="F27" s="38"/>
      <c r="G27" s="34"/>
      <c r="H27" s="4" t="str">
        <f>HLOOKUP($C$22,記入例データ!$B$2:$G$50,$A27+10,FALSE)</f>
        <v>市外</v>
      </c>
      <c r="I27" s="4" t="str">
        <f>HLOOKUP($C$22,記入例データ!$B$2:$G$50,$A27+20,FALSE)</f>
        <v>東京</v>
      </c>
      <c r="J27" s="10">
        <f>HLOOKUP($C$22,記入例データ!$B$2:$G$50,$A27+30,FALSE)</f>
        <v>50</v>
      </c>
      <c r="Y27" t="s">
        <v>107</v>
      </c>
    </row>
    <row r="28" spans="1:26" x14ac:dyDescent="0.4">
      <c r="A28" s="60">
        <v>4</v>
      </c>
      <c r="B28" s="46"/>
      <c r="C28" s="30" t="str">
        <f>HLOOKUP($C$22,記入例データ!$B$2:$G$50,$A28,FALSE)</f>
        <v>醤油、●●</v>
      </c>
      <c r="D28" s="38"/>
      <c r="E28" s="38"/>
      <c r="F28" s="38"/>
      <c r="G28" s="34"/>
      <c r="H28" s="4" t="str">
        <f>HLOOKUP($C$22,記入例データ!$B$2:$G$50,$A28+10,FALSE)</f>
        <v>市内</v>
      </c>
      <c r="I28" s="4" t="str">
        <f>HLOOKUP($C$22,記入例データ!$B$2:$G$50,$A28+20,FALSE)</f>
        <v>　</v>
      </c>
      <c r="J28" s="10">
        <f>HLOOKUP($C$22,記入例データ!$B$2:$G$50,$A28+30,FALSE)</f>
        <v>30</v>
      </c>
    </row>
    <row r="29" spans="1:26" x14ac:dyDescent="0.4">
      <c r="A29" s="60">
        <v>5</v>
      </c>
      <c r="B29" s="46"/>
      <c r="C29" s="30" t="str">
        <f>HLOOKUP($C$22,記入例データ!$B$2:$G$50,$A29,FALSE)</f>
        <v>梱包材</v>
      </c>
      <c r="D29" s="38"/>
      <c r="E29" s="38"/>
      <c r="F29" s="38"/>
      <c r="G29" s="34"/>
      <c r="H29" s="4" t="str">
        <f>HLOOKUP($C$22,記入例データ!$B$2:$G$50,$A29+10,FALSE)</f>
        <v>市外</v>
      </c>
      <c r="I29" s="4" t="str">
        <f>HLOOKUP($C$22,記入例データ!$B$2:$G$50,$A29+20,FALSE)</f>
        <v>阿智村</v>
      </c>
      <c r="J29" s="10">
        <f>HLOOKUP($C$22,記入例データ!$B$2:$G$50,$A29+30,FALSE)</f>
        <v>20</v>
      </c>
    </row>
    <row r="30" spans="1:26" x14ac:dyDescent="0.4">
      <c r="A30" s="60">
        <v>6</v>
      </c>
      <c r="B30" s="47"/>
      <c r="C30" s="31" t="str">
        <f>HLOOKUP($C$22,記入例データ!$B$2:$G$50,$A30,FALSE)</f>
        <v>　</v>
      </c>
      <c r="D30" s="39"/>
      <c r="E30" s="39"/>
      <c r="F30" s="39"/>
      <c r="G30" s="35"/>
      <c r="H30" s="5" t="str">
        <f>HLOOKUP($C$22,記入例データ!$B$2:$G$50,$A30+10,FALSE)</f>
        <v>　</v>
      </c>
      <c r="I30" s="5" t="str">
        <f>HLOOKUP($C$22,記入例データ!$B$2:$G$50,$A30+20,FALSE)</f>
        <v>　</v>
      </c>
      <c r="J30" s="11" t="str">
        <f>HLOOKUP($C$22,記入例データ!$B$2:$G$50,$A30+30,FALSE)</f>
        <v>　</v>
      </c>
    </row>
    <row r="31" spans="1:26" x14ac:dyDescent="0.4">
      <c r="A31" s="60">
        <v>7</v>
      </c>
      <c r="B31" s="48" t="s">
        <v>31</v>
      </c>
      <c r="C31" s="32" t="str">
        <f>HLOOKUP($C$22,記入例データ!$B$2:$G$50,$A31,FALSE)</f>
        <v>肉のミンチ</v>
      </c>
      <c r="D31" s="40"/>
      <c r="E31" s="40"/>
      <c r="F31" s="40"/>
      <c r="G31" s="36"/>
      <c r="H31" s="7" t="str">
        <f>HLOOKUP($C$22,記入例データ!$B$2:$G$50,$A31+10,FALSE)</f>
        <v>市外</v>
      </c>
      <c r="I31" s="7" t="str">
        <f>HLOOKUP($C$22,記入例データ!$B$2:$G$50,$A31+20,FALSE)</f>
        <v>豊丘村</v>
      </c>
      <c r="J31" s="12">
        <f>HLOOKUP($C$22,記入例データ!$B$2:$G$50,$A31+30,FALSE)</f>
        <v>700</v>
      </c>
    </row>
    <row r="32" spans="1:26" x14ac:dyDescent="0.4">
      <c r="A32" s="60">
        <v>8</v>
      </c>
      <c r="B32" s="46"/>
      <c r="C32" s="30" t="str">
        <f>HLOOKUP($C$22,記入例データ!$B$2:$G$50,$A32,FALSE)</f>
        <v>調味、成形、焼き上げ及びソースの製造</v>
      </c>
      <c r="D32" s="38"/>
      <c r="E32" s="38"/>
      <c r="F32" s="38"/>
      <c r="G32" s="34"/>
      <c r="H32" s="4" t="str">
        <f>HLOOKUP($C$22,記入例データ!$B$2:$G$50,$A32+10,FALSE)</f>
        <v>市内</v>
      </c>
      <c r="I32" s="4" t="str">
        <f>HLOOKUP($C$22,記入例データ!$B$2:$G$50,$A32+20,FALSE)</f>
        <v>　</v>
      </c>
      <c r="J32" s="10">
        <f>HLOOKUP($C$22,記入例データ!$B$2:$G$50,$A32+30,FALSE)</f>
        <v>700</v>
      </c>
    </row>
    <row r="33" spans="1:10" x14ac:dyDescent="0.4">
      <c r="A33" s="60">
        <v>9</v>
      </c>
      <c r="B33" s="46"/>
      <c r="C33" s="30" t="str">
        <f>HLOOKUP($C$22,記入例データ!$B$2:$G$50,$A33,FALSE)</f>
        <v>梱包～出荷、他（管理費、利益等）</v>
      </c>
      <c r="D33" s="38"/>
      <c r="E33" s="38"/>
      <c r="F33" s="38"/>
      <c r="G33" s="34"/>
      <c r="H33" s="4" t="str">
        <f>HLOOKUP($C$22,記入例データ!$B$2:$G$50,$A33+10,FALSE)</f>
        <v>市内</v>
      </c>
      <c r="I33" s="4" t="str">
        <f>HLOOKUP($C$22,記入例データ!$B$2:$G$50,$A33+20,FALSE)</f>
        <v>　</v>
      </c>
      <c r="J33" s="10">
        <f>HLOOKUP($C$22,記入例データ!$B$2:$G$50,$A33+30,FALSE)</f>
        <v>200</v>
      </c>
    </row>
    <row r="34" spans="1:10" x14ac:dyDescent="0.4">
      <c r="A34" s="60">
        <v>10</v>
      </c>
      <c r="B34" s="47"/>
      <c r="C34" s="30" t="str">
        <f>HLOOKUP($C$22,記入例データ!$B$2:$G$50,$A34,FALSE)</f>
        <v>　</v>
      </c>
      <c r="D34" s="39"/>
      <c r="E34" s="39"/>
      <c r="F34" s="39"/>
      <c r="G34" s="34"/>
      <c r="H34" s="4" t="str">
        <f>HLOOKUP($C$22,記入例データ!$B$2:$G$50,$A34+10,FALSE)</f>
        <v>　</v>
      </c>
      <c r="I34" s="4" t="str">
        <f>HLOOKUP($C$22,記入例データ!$B$2:$G$50,$A34+20,FALSE)</f>
        <v>　</v>
      </c>
      <c r="J34" s="10" t="str">
        <f>HLOOKUP($C$22,記入例データ!$B$2:$G$50,$A34+30,FALSE)</f>
        <v>　</v>
      </c>
    </row>
    <row r="35" spans="1:10" x14ac:dyDescent="0.4">
      <c r="B35" s="19"/>
      <c r="C35" s="20"/>
      <c r="D35" s="20"/>
      <c r="E35" s="20"/>
      <c r="F35" s="20"/>
      <c r="G35" s="20"/>
      <c r="H35" s="20"/>
      <c r="I35" s="50" t="s">
        <v>9</v>
      </c>
      <c r="J35" s="9">
        <f>SUMIF(H26:H34,"市外",J26:J34)</f>
        <v>770</v>
      </c>
    </row>
    <row r="36" spans="1:10" x14ac:dyDescent="0.4">
      <c r="B36" s="14"/>
      <c r="C36" s="21"/>
      <c r="D36" s="21"/>
      <c r="E36" s="21"/>
      <c r="F36" s="21"/>
      <c r="G36" s="21"/>
      <c r="H36" s="21"/>
      <c r="I36" s="51" t="s">
        <v>8</v>
      </c>
      <c r="J36" s="10">
        <f>SUMIF(H26:H34,"市内",J26:J34)</f>
        <v>1430</v>
      </c>
    </row>
    <row r="37" spans="1:10" x14ac:dyDescent="0.4">
      <c r="B37" s="14"/>
      <c r="C37" s="21"/>
      <c r="D37" s="21"/>
      <c r="E37" s="21"/>
      <c r="F37" s="21"/>
      <c r="G37" s="21"/>
      <c r="H37" s="21"/>
      <c r="I37" s="52" t="s">
        <v>22</v>
      </c>
      <c r="J37" s="13">
        <f>SUM(J35:J36)</f>
        <v>2200</v>
      </c>
    </row>
    <row r="38" spans="1:10" x14ac:dyDescent="0.4">
      <c r="B38" s="14"/>
      <c r="C38" s="21"/>
      <c r="D38" s="21"/>
      <c r="E38" s="21"/>
      <c r="F38" s="21"/>
      <c r="G38" s="21"/>
      <c r="H38" s="21"/>
      <c r="I38" s="19"/>
      <c r="J38" s="19"/>
    </row>
    <row r="39" spans="1:10" x14ac:dyDescent="0.4">
      <c r="B39" s="14"/>
      <c r="C39" s="21"/>
      <c r="D39" s="21"/>
      <c r="E39" s="21"/>
      <c r="F39" s="21"/>
      <c r="G39" s="21"/>
      <c r="H39" s="21"/>
    </row>
    <row r="44" spans="1:10" ht="17.100000000000001" customHeight="1" x14ac:dyDescent="0.4">
      <c r="A44" s="1"/>
    </row>
    <row r="45" spans="1:10" ht="17.100000000000001" customHeight="1" x14ac:dyDescent="0.4"/>
    <row r="46" spans="1:10" s="1" customFormat="1" ht="17.100000000000001" customHeight="1" x14ac:dyDescent="0.4">
      <c r="A46"/>
      <c r="B46"/>
      <c r="C46"/>
      <c r="D46"/>
      <c r="E46"/>
      <c r="F46"/>
      <c r="G46"/>
      <c r="H46"/>
      <c r="I46"/>
      <c r="J46"/>
    </row>
    <row r="47" spans="1:10" ht="17.100000000000001" customHeight="1" x14ac:dyDescent="0.4"/>
    <row r="48" spans="1:10" ht="17.100000000000001" customHeight="1" x14ac:dyDescent="0.4"/>
    <row r="49" spans="1:10" ht="17.100000000000001" customHeight="1" x14ac:dyDescent="0.4"/>
    <row r="50" spans="1:10" ht="17.100000000000001" customHeight="1" x14ac:dyDescent="0.4"/>
    <row r="51" spans="1:10" ht="17.100000000000001" customHeight="1" x14ac:dyDescent="0.4"/>
    <row r="52" spans="1:10" ht="17.100000000000001" customHeight="1" x14ac:dyDescent="0.4"/>
    <row r="53" spans="1:10" ht="17.100000000000001" customHeight="1" x14ac:dyDescent="0.4"/>
    <row r="54" spans="1:10" ht="17.100000000000001" customHeight="1" x14ac:dyDescent="0.4"/>
    <row r="55" spans="1:10" ht="17.100000000000001" customHeight="1" x14ac:dyDescent="0.4"/>
    <row r="56" spans="1:10" ht="17.100000000000001" customHeight="1" x14ac:dyDescent="0.4"/>
    <row r="57" spans="1:10" ht="17.100000000000001" customHeight="1" x14ac:dyDescent="0.4"/>
    <row r="59" spans="1:10" ht="17.100000000000001" customHeight="1" x14ac:dyDescent="0.4">
      <c r="A59" s="1"/>
    </row>
    <row r="60" spans="1:10" ht="17.100000000000001" customHeight="1" x14ac:dyDescent="0.4"/>
    <row r="61" spans="1:10" s="1" customFormat="1" ht="17.100000000000001" customHeight="1" x14ac:dyDescent="0.4">
      <c r="A61"/>
      <c r="B61"/>
      <c r="C61"/>
      <c r="D61"/>
      <c r="E61"/>
      <c r="F61"/>
      <c r="G61"/>
      <c r="H61"/>
      <c r="I61"/>
      <c r="J61"/>
    </row>
    <row r="62" spans="1:10" ht="17.100000000000001" customHeight="1" x14ac:dyDescent="0.4"/>
    <row r="63" spans="1:10" ht="17.100000000000001" customHeight="1" x14ac:dyDescent="0.4"/>
    <row r="64" spans="1:10"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row r="100" ht="17.100000000000001" customHeight="1" x14ac:dyDescent="0.4"/>
    <row r="101" ht="17.100000000000001" customHeight="1" x14ac:dyDescent="0.4"/>
    <row r="102" ht="17.100000000000001" customHeight="1" x14ac:dyDescent="0.4"/>
    <row r="103" ht="17.100000000000001" customHeight="1" x14ac:dyDescent="0.4"/>
    <row r="104" ht="17.100000000000001" customHeight="1" x14ac:dyDescent="0.4"/>
    <row r="105" ht="17.100000000000001" customHeight="1" x14ac:dyDescent="0.4"/>
    <row r="106" ht="17.100000000000001" customHeight="1" x14ac:dyDescent="0.4"/>
    <row r="107" ht="17.100000000000001" customHeight="1" x14ac:dyDescent="0.4"/>
    <row r="108" ht="17.100000000000001" customHeight="1" x14ac:dyDescent="0.4"/>
    <row r="109" ht="17.100000000000001" customHeight="1" x14ac:dyDescent="0.4"/>
    <row r="110" ht="17.100000000000001" customHeight="1" x14ac:dyDescent="0.4"/>
  </sheetData>
  <mergeCells count="1">
    <mergeCell ref="C22:D22"/>
  </mergeCells>
  <phoneticPr fontId="1"/>
  <dataValidations count="4">
    <dataValidation type="decimal" operator="equal" allowBlank="1" showInputMessage="1" showErrorMessage="1" sqref="J16:J18 M3:N3 J37" xr:uid="{00000000-0002-0000-0000-000000000000}">
      <formula1>0.00005</formula1>
    </dataValidation>
    <dataValidation type="list" allowBlank="1" showInputMessage="1" showErrorMessage="1" sqref="H7:H15" xr:uid="{00000000-0002-0000-0000-000001000000}">
      <formula1>$M$3:$N$3</formula1>
    </dataValidation>
    <dataValidation type="whole" operator="greaterThanOrEqual" allowBlank="1" showInputMessage="1" showErrorMessage="1" error="商品価格は1,500円以上です" sqref="J4" xr:uid="{00000000-0002-0000-0000-000002000000}">
      <formula1>1500</formula1>
    </dataValidation>
    <dataValidation type="decimal" operator="equal" allowBlank="1" showInputMessage="1" showErrorMessage="1" sqref="B38:J38 I21:J22 H21 E21:G22 B21:B22 D21" xr:uid="{00000000-0002-0000-0000-000003000000}">
      <formula1>0.000002</formula1>
    </dataValidation>
  </dataValidations>
  <printOptions horizontalCentered="1"/>
  <pageMargins left="0.31496062992125984" right="0.31496062992125984" top="0.35433070866141736"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operator="equal" allowBlank="1" showInputMessage="1" showErrorMessage="1" xr:uid="{00000000-0002-0000-0000-000004000000}">
          <x14:formula1>
            <xm:f>記入例データ!$C$2:$G$2</xm:f>
          </x14:formula1>
          <xm:sqref>C22:D22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4"/>
  <sheetViews>
    <sheetView topLeftCell="I1" workbookViewId="0">
      <selection activeCell="AC18" sqref="AB18:AC18"/>
    </sheetView>
  </sheetViews>
  <sheetFormatPr defaultRowHeight="18.75" x14ac:dyDescent="0.4"/>
  <cols>
    <col min="1" max="1" width="1.625" customWidth="1"/>
    <col min="2" max="2" width="6" customWidth="1"/>
    <col min="3" max="7" width="14.625" customWidth="1"/>
  </cols>
  <sheetData>
    <row r="2" spans="2:8" x14ac:dyDescent="0.4">
      <c r="C2" t="s">
        <v>50</v>
      </c>
      <c r="D2" t="s">
        <v>51</v>
      </c>
      <c r="E2" t="s">
        <v>52</v>
      </c>
      <c r="F2" t="s">
        <v>53</v>
      </c>
      <c r="G2" t="s">
        <v>88</v>
      </c>
    </row>
    <row r="3" spans="2:8" x14ac:dyDescent="0.4">
      <c r="B3" t="s">
        <v>54</v>
      </c>
      <c r="C3" t="s">
        <v>5</v>
      </c>
      <c r="D3" t="s">
        <v>26</v>
      </c>
      <c r="E3" t="s">
        <v>80</v>
      </c>
      <c r="F3" t="s">
        <v>5</v>
      </c>
      <c r="G3" t="s">
        <v>83</v>
      </c>
    </row>
    <row r="4" spans="2:8" x14ac:dyDescent="0.4">
      <c r="B4" t="s">
        <v>55</v>
      </c>
      <c r="C4" t="s">
        <v>7</v>
      </c>
      <c r="D4" t="s">
        <v>26</v>
      </c>
      <c r="E4" t="s">
        <v>23</v>
      </c>
      <c r="F4" t="s">
        <v>19</v>
      </c>
      <c r="G4" t="s">
        <v>23</v>
      </c>
    </row>
    <row r="5" spans="2:8" x14ac:dyDescent="0.4">
      <c r="B5" t="s">
        <v>56</v>
      </c>
      <c r="C5" t="s">
        <v>10</v>
      </c>
      <c r="D5" t="s">
        <v>11</v>
      </c>
      <c r="E5" t="s">
        <v>11</v>
      </c>
      <c r="F5" t="s">
        <v>11</v>
      </c>
      <c r="G5" t="s">
        <v>84</v>
      </c>
    </row>
    <row r="6" spans="2:8" x14ac:dyDescent="0.4">
      <c r="B6" t="s">
        <v>38</v>
      </c>
      <c r="C6" t="s">
        <v>11</v>
      </c>
      <c r="D6" t="s">
        <v>0</v>
      </c>
      <c r="E6" t="s">
        <v>0</v>
      </c>
      <c r="F6" t="s">
        <v>0</v>
      </c>
      <c r="G6" t="s">
        <v>0</v>
      </c>
    </row>
    <row r="7" spans="2:8" x14ac:dyDescent="0.4">
      <c r="B7" t="s">
        <v>39</v>
      </c>
      <c r="C7" t="s">
        <v>0</v>
      </c>
      <c r="D7" t="s">
        <v>0</v>
      </c>
      <c r="E7" t="s">
        <v>0</v>
      </c>
      <c r="F7" t="s">
        <v>0</v>
      </c>
      <c r="G7" t="s">
        <v>0</v>
      </c>
    </row>
    <row r="8" spans="2:8" x14ac:dyDescent="0.4">
      <c r="B8" t="s">
        <v>40</v>
      </c>
      <c r="C8" t="s">
        <v>13</v>
      </c>
      <c r="D8" t="s">
        <v>27</v>
      </c>
      <c r="E8" t="s">
        <v>85</v>
      </c>
      <c r="F8" t="s">
        <v>21</v>
      </c>
      <c r="G8" t="s">
        <v>85</v>
      </c>
    </row>
    <row r="9" spans="2:8" x14ac:dyDescent="0.4">
      <c r="B9" t="s">
        <v>41</v>
      </c>
      <c r="C9" t="s">
        <v>12</v>
      </c>
      <c r="D9" t="s">
        <v>34</v>
      </c>
      <c r="E9" t="s">
        <v>0</v>
      </c>
      <c r="F9" t="s">
        <v>35</v>
      </c>
      <c r="G9" t="s">
        <v>0</v>
      </c>
    </row>
    <row r="10" spans="2:8" x14ac:dyDescent="0.4">
      <c r="B10" t="s">
        <v>42</v>
      </c>
      <c r="C10" t="s">
        <v>33</v>
      </c>
      <c r="D10" t="s">
        <v>0</v>
      </c>
      <c r="E10" t="s">
        <v>0</v>
      </c>
      <c r="F10" t="s">
        <v>0</v>
      </c>
      <c r="G10" t="s">
        <v>0</v>
      </c>
    </row>
    <row r="11" spans="2:8" x14ac:dyDescent="0.4">
      <c r="B11" t="s">
        <v>43</v>
      </c>
      <c r="C11" t="s">
        <v>0</v>
      </c>
      <c r="D11" t="s">
        <v>0</v>
      </c>
      <c r="E11" t="s">
        <v>0</v>
      </c>
      <c r="F11" t="s">
        <v>0</v>
      </c>
      <c r="G11" t="s">
        <v>0</v>
      </c>
    </row>
    <row r="12" spans="2:8" x14ac:dyDescent="0.4">
      <c r="G12" t="s">
        <v>0</v>
      </c>
    </row>
    <row r="13" spans="2:8" x14ac:dyDescent="0.4">
      <c r="B13" t="s">
        <v>57</v>
      </c>
      <c r="C13" t="s">
        <v>2</v>
      </c>
      <c r="D13" t="s">
        <v>2</v>
      </c>
      <c r="E13" t="s">
        <v>2</v>
      </c>
      <c r="F13" t="s">
        <v>2</v>
      </c>
      <c r="G13" t="s">
        <v>2</v>
      </c>
    </row>
    <row r="14" spans="2:8" x14ac:dyDescent="0.4">
      <c r="B14" t="s">
        <v>58</v>
      </c>
      <c r="C14" t="s">
        <v>3</v>
      </c>
      <c r="D14" t="s">
        <v>3</v>
      </c>
      <c r="E14" t="s">
        <v>3</v>
      </c>
      <c r="F14" t="s">
        <v>3</v>
      </c>
      <c r="G14" t="s">
        <v>3</v>
      </c>
      <c r="H14" t="s">
        <v>86</v>
      </c>
    </row>
    <row r="15" spans="2:8" x14ac:dyDescent="0.4">
      <c r="B15" t="s">
        <v>59</v>
      </c>
      <c r="C15" t="s">
        <v>2</v>
      </c>
      <c r="D15" t="s">
        <v>3</v>
      </c>
      <c r="E15" t="s">
        <v>2</v>
      </c>
      <c r="F15" t="s">
        <v>3</v>
      </c>
      <c r="G15" t="s">
        <v>3</v>
      </c>
    </row>
    <row r="16" spans="2:8" x14ac:dyDescent="0.4">
      <c r="B16" t="s">
        <v>44</v>
      </c>
      <c r="C16" t="s">
        <v>3</v>
      </c>
      <c r="D16" t="s">
        <v>0</v>
      </c>
      <c r="E16" t="s">
        <v>0</v>
      </c>
      <c r="F16" t="s">
        <v>0</v>
      </c>
      <c r="G16" t="s">
        <v>0</v>
      </c>
    </row>
    <row r="17" spans="2:7" x14ac:dyDescent="0.4">
      <c r="B17" t="s">
        <v>45</v>
      </c>
      <c r="C17" t="s">
        <v>0</v>
      </c>
      <c r="D17" t="s">
        <v>0</v>
      </c>
      <c r="E17" t="s">
        <v>0</v>
      </c>
      <c r="F17" t="s">
        <v>0</v>
      </c>
      <c r="G17" t="s">
        <v>0</v>
      </c>
    </row>
    <row r="18" spans="2:7" x14ac:dyDescent="0.4">
      <c r="B18" t="s">
        <v>46</v>
      </c>
      <c r="C18" t="s">
        <v>3</v>
      </c>
      <c r="D18" t="s">
        <v>2</v>
      </c>
      <c r="E18" t="s">
        <v>2</v>
      </c>
      <c r="F18" t="s">
        <v>3</v>
      </c>
      <c r="G18" t="s">
        <v>2</v>
      </c>
    </row>
    <row r="19" spans="2:7" x14ac:dyDescent="0.4">
      <c r="B19" t="s">
        <v>47</v>
      </c>
      <c r="C19" t="s">
        <v>2</v>
      </c>
      <c r="D19" t="s">
        <v>2</v>
      </c>
      <c r="E19" t="s">
        <v>0</v>
      </c>
      <c r="F19" t="s">
        <v>2</v>
      </c>
      <c r="G19" t="s">
        <v>0</v>
      </c>
    </row>
    <row r="20" spans="2:7" x14ac:dyDescent="0.4">
      <c r="B20" t="s">
        <v>48</v>
      </c>
      <c r="C20" t="s">
        <v>2</v>
      </c>
      <c r="D20" t="s">
        <v>0</v>
      </c>
      <c r="E20" t="s">
        <v>0</v>
      </c>
      <c r="F20" t="s">
        <v>0</v>
      </c>
      <c r="G20" t="s">
        <v>0</v>
      </c>
    </row>
    <row r="21" spans="2:7" x14ac:dyDescent="0.4">
      <c r="B21" t="s">
        <v>49</v>
      </c>
      <c r="C21" t="s">
        <v>0</v>
      </c>
      <c r="D21" t="s">
        <v>0</v>
      </c>
      <c r="E21" t="s">
        <v>0</v>
      </c>
      <c r="F21" t="s">
        <v>0</v>
      </c>
      <c r="G21" t="s">
        <v>0</v>
      </c>
    </row>
    <row r="22" spans="2:7" x14ac:dyDescent="0.4">
      <c r="G22" t="s">
        <v>0</v>
      </c>
    </row>
    <row r="23" spans="2:7" x14ac:dyDescent="0.4">
      <c r="B23" t="s">
        <v>60</v>
      </c>
      <c r="C23" t="s">
        <v>0</v>
      </c>
      <c r="D23" t="s">
        <v>0</v>
      </c>
      <c r="E23" t="s">
        <v>0</v>
      </c>
      <c r="F23" t="s">
        <v>0</v>
      </c>
      <c r="G23" t="s">
        <v>0</v>
      </c>
    </row>
    <row r="24" spans="2:7" x14ac:dyDescent="0.4">
      <c r="B24" t="s">
        <v>61</v>
      </c>
      <c r="C24" t="s">
        <v>24</v>
      </c>
      <c r="D24" t="s">
        <v>82</v>
      </c>
      <c r="E24" t="s">
        <v>24</v>
      </c>
      <c r="F24" t="s">
        <v>20</v>
      </c>
      <c r="G24" t="s">
        <v>0</v>
      </c>
    </row>
    <row r="25" spans="2:7" x14ac:dyDescent="0.4">
      <c r="B25" t="s">
        <v>62</v>
      </c>
      <c r="C25" t="s">
        <v>0</v>
      </c>
      <c r="D25" t="s">
        <v>16</v>
      </c>
      <c r="E25" t="s">
        <v>0</v>
      </c>
      <c r="F25" t="s">
        <v>15</v>
      </c>
      <c r="G25" t="s">
        <v>87</v>
      </c>
    </row>
    <row r="26" spans="2:7" x14ac:dyDescent="0.4">
      <c r="B26" t="s">
        <v>63</v>
      </c>
      <c r="C26" t="s">
        <v>15</v>
      </c>
      <c r="D26" t="s">
        <v>0</v>
      </c>
      <c r="E26" t="s">
        <v>0</v>
      </c>
      <c r="F26" t="s">
        <v>0</v>
      </c>
      <c r="G26" t="s">
        <v>0</v>
      </c>
    </row>
    <row r="27" spans="2:7" x14ac:dyDescent="0.4">
      <c r="B27" t="s">
        <v>64</v>
      </c>
      <c r="C27" t="s">
        <v>0</v>
      </c>
      <c r="D27" t="s">
        <v>0</v>
      </c>
      <c r="E27" t="s">
        <v>0</v>
      </c>
      <c r="F27" t="s">
        <v>0</v>
      </c>
      <c r="G27" t="s">
        <v>0</v>
      </c>
    </row>
    <row r="28" spans="2:7" x14ac:dyDescent="0.4">
      <c r="B28" t="s">
        <v>65</v>
      </c>
      <c r="C28" t="s">
        <v>16</v>
      </c>
      <c r="D28" t="s">
        <v>0</v>
      </c>
      <c r="E28" t="s">
        <v>0</v>
      </c>
      <c r="F28" t="s">
        <v>18</v>
      </c>
      <c r="G28" t="s">
        <v>0</v>
      </c>
    </row>
    <row r="29" spans="2:7" x14ac:dyDescent="0.4">
      <c r="B29" t="s">
        <v>66</v>
      </c>
      <c r="C29" t="s">
        <v>0</v>
      </c>
      <c r="D29" t="s">
        <v>0</v>
      </c>
      <c r="E29" t="s">
        <v>0</v>
      </c>
      <c r="F29" t="s">
        <v>0</v>
      </c>
      <c r="G29" t="s">
        <v>0</v>
      </c>
    </row>
    <row r="30" spans="2:7" x14ac:dyDescent="0.4">
      <c r="B30" t="s">
        <v>67</v>
      </c>
      <c r="C30" t="s">
        <v>0</v>
      </c>
      <c r="D30" t="s">
        <v>0</v>
      </c>
      <c r="E30" t="s">
        <v>0</v>
      </c>
      <c r="F30" t="s">
        <v>0</v>
      </c>
      <c r="G30" t="s">
        <v>0</v>
      </c>
    </row>
    <row r="31" spans="2:7" x14ac:dyDescent="0.4">
      <c r="B31" t="s">
        <v>68</v>
      </c>
      <c r="C31" t="s">
        <v>0</v>
      </c>
      <c r="D31" t="s">
        <v>0</v>
      </c>
      <c r="E31" t="s">
        <v>0</v>
      </c>
      <c r="F31" t="s">
        <v>0</v>
      </c>
      <c r="G31" t="s">
        <v>0</v>
      </c>
    </row>
    <row r="32" spans="2:7" x14ac:dyDescent="0.4">
      <c r="G32" t="s">
        <v>0</v>
      </c>
    </row>
    <row r="33" spans="2:7" x14ac:dyDescent="0.4">
      <c r="B33" t="s">
        <v>69</v>
      </c>
      <c r="C33">
        <v>500</v>
      </c>
      <c r="D33">
        <v>2000</v>
      </c>
      <c r="E33">
        <v>800</v>
      </c>
      <c r="F33">
        <v>1800</v>
      </c>
      <c r="G33">
        <v>845</v>
      </c>
    </row>
    <row r="34" spans="2:7" x14ac:dyDescent="0.4">
      <c r="B34" t="s">
        <v>70</v>
      </c>
      <c r="C34">
        <v>50</v>
      </c>
      <c r="D34">
        <v>4000</v>
      </c>
      <c r="E34">
        <v>20</v>
      </c>
      <c r="F34">
        <v>100</v>
      </c>
      <c r="G34">
        <v>5</v>
      </c>
    </row>
    <row r="35" spans="2:7" x14ac:dyDescent="0.4">
      <c r="B35" t="s">
        <v>71</v>
      </c>
      <c r="C35">
        <v>30</v>
      </c>
      <c r="D35">
        <v>200</v>
      </c>
      <c r="E35">
        <v>70</v>
      </c>
      <c r="F35">
        <v>100</v>
      </c>
      <c r="G35">
        <v>150</v>
      </c>
    </row>
    <row r="36" spans="2:7" x14ac:dyDescent="0.4">
      <c r="B36" t="s">
        <v>72</v>
      </c>
      <c r="C36">
        <v>20</v>
      </c>
      <c r="D36" t="s">
        <v>0</v>
      </c>
      <c r="E36" t="s">
        <v>0</v>
      </c>
      <c r="F36" t="s">
        <v>0</v>
      </c>
      <c r="G36" t="s">
        <v>0</v>
      </c>
    </row>
    <row r="37" spans="2:7" x14ac:dyDescent="0.4">
      <c r="B37" t="s">
        <v>73</v>
      </c>
      <c r="C37" t="s">
        <v>0</v>
      </c>
      <c r="D37" t="s">
        <v>0</v>
      </c>
      <c r="E37" t="s">
        <v>0</v>
      </c>
      <c r="F37" t="s">
        <v>0</v>
      </c>
      <c r="G37" t="s">
        <v>0</v>
      </c>
    </row>
    <row r="38" spans="2:7" x14ac:dyDescent="0.4">
      <c r="B38" t="s">
        <v>74</v>
      </c>
      <c r="C38">
        <v>700</v>
      </c>
      <c r="D38">
        <v>8100</v>
      </c>
      <c r="E38">
        <v>610</v>
      </c>
      <c r="F38">
        <v>700</v>
      </c>
      <c r="G38" t="s">
        <v>0</v>
      </c>
    </row>
    <row r="39" spans="2:7" x14ac:dyDescent="0.4">
      <c r="B39" t="s">
        <v>75</v>
      </c>
      <c r="C39">
        <v>700</v>
      </c>
      <c r="D39">
        <v>700</v>
      </c>
      <c r="E39" t="s">
        <v>0</v>
      </c>
      <c r="F39">
        <v>300</v>
      </c>
      <c r="G39" t="s">
        <v>0</v>
      </c>
    </row>
    <row r="40" spans="2:7" x14ac:dyDescent="0.4">
      <c r="B40" t="s">
        <v>76</v>
      </c>
      <c r="C40">
        <v>200</v>
      </c>
      <c r="D40" t="s">
        <v>0</v>
      </c>
      <c r="E40" t="s">
        <v>0</v>
      </c>
      <c r="F40" t="s">
        <v>0</v>
      </c>
      <c r="G40" t="s">
        <v>0</v>
      </c>
    </row>
    <row r="41" spans="2:7" x14ac:dyDescent="0.4">
      <c r="B41" t="s">
        <v>77</v>
      </c>
      <c r="C41" t="s">
        <v>0</v>
      </c>
      <c r="D41" t="s">
        <v>0</v>
      </c>
      <c r="E41" t="s">
        <v>0</v>
      </c>
      <c r="F41" t="s">
        <v>0</v>
      </c>
      <c r="G41" t="s">
        <v>0</v>
      </c>
    </row>
    <row r="42" spans="2:7" x14ac:dyDescent="0.4">
      <c r="G42" t="s">
        <v>0</v>
      </c>
    </row>
    <row r="43" spans="2:7" x14ac:dyDescent="0.4">
      <c r="B43" t="s">
        <v>78</v>
      </c>
      <c r="C43">
        <v>2200</v>
      </c>
      <c r="D43">
        <v>15000</v>
      </c>
      <c r="E43">
        <v>1500</v>
      </c>
      <c r="F43">
        <v>3000</v>
      </c>
      <c r="G43">
        <v>2500</v>
      </c>
    </row>
    <row r="44" spans="2:7" x14ac:dyDescent="0.4">
      <c r="B44" t="s">
        <v>79</v>
      </c>
      <c r="C44">
        <v>2500</v>
      </c>
      <c r="D44">
        <v>18000</v>
      </c>
      <c r="E44" s="58" t="s">
        <v>81</v>
      </c>
      <c r="F44" s="58" t="s">
        <v>81</v>
      </c>
      <c r="G44" s="58" t="s">
        <v>81</v>
      </c>
    </row>
  </sheetData>
  <sortState xmlns:xlrd2="http://schemas.microsoft.com/office/spreadsheetml/2017/richdata2" ref="B3:B6">
    <sortCondition ref="B3:B6"/>
  </sortState>
  <phoneticPr fontId="1"/>
  <dataValidations count="1">
    <dataValidation operator="equal" allowBlank="1" showInputMessage="1" showErrorMessage="1" sqref="E8 E18 E24:F24 E1:F5 F8:F9 E12:F15 F18:F19 E22:F22 H1:L24 G1:G4 G8 G18 G13:G15" xr:uid="{00000000-0002-0000-0100-000001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様式3-1　2号、３号付加価値の算出表</vt:lpstr>
      <vt:lpstr>記入例データ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善彦</dc:creator>
  <cp:lastModifiedBy>秦 雄太郎</cp:lastModifiedBy>
  <cp:lastPrinted>2025-09-18T00:46:00Z</cp:lastPrinted>
  <dcterms:created xsi:type="dcterms:W3CDTF">2025-07-24T06:15:58Z</dcterms:created>
  <dcterms:modified xsi:type="dcterms:W3CDTF">2025-12-11T08:19:47Z</dcterms:modified>
</cp:coreProperties>
</file>