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AlgorithmName="SHA-512" workbookHashValue="awRg4+rJQMAkPCzeRyEOuwswuVi25RZw3G0UmPuMvUsvoyXB9uLG1FNyjZ9JzJcIqUup+Qa9ZZYNL8CT4nPpoQ==" workbookSaltValue="zE+YfCNlmmUGxacc1kieSw==" workbookSpinCount="100000" lockStructure="1"/>
  <bookViews>
    <workbookView xWindow="240" yWindow="105" windowWidth="14805" windowHeight="8010"/>
  </bookViews>
  <sheets>
    <sheet name="民生外事業所用" sheetId="4" r:id="rId1"/>
    <sheet name="既存住宅・民生既存事業所用" sheetId="1" r:id="rId2"/>
    <sheet name="新築住宅用" sheetId="3" r:id="rId3"/>
    <sheet name="蓄電池設置加算の考え方" sheetId="2" state="hidden" r:id="rId4"/>
  </sheets>
  <definedNames>
    <definedName name="_xlnm.Print_Area" localSheetId="0">民生外事業所用!$A$1:$F$29</definedName>
  </definedNames>
  <calcPr calcId="152511"/>
</workbook>
</file>

<file path=xl/calcChain.xml><?xml version="1.0" encoding="utf-8"?>
<calcChain xmlns="http://schemas.openxmlformats.org/spreadsheetml/2006/main">
  <c r="D21" i="3" l="1"/>
  <c r="C20" i="3"/>
  <c r="C9" i="4"/>
  <c r="C10" i="4" s="1"/>
  <c r="C18" i="4" s="1"/>
  <c r="C22" i="4" s="1"/>
  <c r="D23" i="4" s="1"/>
  <c r="C13" i="3" l="1"/>
  <c r="C9" i="3"/>
  <c r="C10" i="3" s="1"/>
  <c r="C16" i="3" l="1"/>
  <c r="C9" i="1"/>
  <c r="C10" i="1" s="1"/>
  <c r="C16" i="1" s="1"/>
  <c r="C20" i="1" s="1"/>
  <c r="D21" i="1" l="1"/>
  <c r="D22" i="1"/>
</calcChain>
</file>

<file path=xl/sharedStrings.xml><?xml version="1.0" encoding="utf-8"?>
<sst xmlns="http://schemas.openxmlformats.org/spreadsheetml/2006/main" count="97" uniqueCount="40">
  <si>
    <t>飯田市脱炭素先行地域づくり事業（太陽光発電設備設置補助事業）</t>
    <rPh sb="0" eb="3">
      <t>イイダシ</t>
    </rPh>
    <rPh sb="3" eb="4">
      <t>ダツ</t>
    </rPh>
    <rPh sb="4" eb="6">
      <t>タンソ</t>
    </rPh>
    <rPh sb="6" eb="8">
      <t>センコウ</t>
    </rPh>
    <rPh sb="8" eb="10">
      <t>チイキ</t>
    </rPh>
    <rPh sb="13" eb="15">
      <t>ジギョウ</t>
    </rPh>
    <rPh sb="16" eb="19">
      <t>タイヨウコウ</t>
    </rPh>
    <rPh sb="19" eb="21">
      <t>ハツデン</t>
    </rPh>
    <rPh sb="21" eb="23">
      <t>セツビ</t>
    </rPh>
    <rPh sb="23" eb="25">
      <t>セッチ</t>
    </rPh>
    <rPh sb="25" eb="27">
      <t>ホジョ</t>
    </rPh>
    <rPh sb="27" eb="29">
      <t>ジギョウ</t>
    </rPh>
    <phoneticPr fontId="1"/>
  </si>
  <si>
    <t>太陽光発電設備出力</t>
    <rPh sb="0" eb="3">
      <t>タイヨウコウ</t>
    </rPh>
    <rPh sb="3" eb="5">
      <t>ハツデン</t>
    </rPh>
    <rPh sb="5" eb="7">
      <t>セツビ</t>
    </rPh>
    <rPh sb="7" eb="9">
      <t>シュツリョク</t>
    </rPh>
    <phoneticPr fontId="1"/>
  </si>
  <si>
    <t>発電</t>
    <rPh sb="0" eb="2">
      <t>ハツデン</t>
    </rPh>
    <phoneticPr fontId="1"/>
  </si>
  <si>
    <t>需要</t>
    <rPh sb="0" eb="2">
      <t>ジュヨウ</t>
    </rPh>
    <phoneticPr fontId="1"/>
  </si>
  <si>
    <t>直近１か月の電力使用量</t>
    <rPh sb="0" eb="2">
      <t>チョッキン</t>
    </rPh>
    <rPh sb="4" eb="5">
      <t>ゲツ</t>
    </rPh>
    <rPh sb="6" eb="8">
      <t>デンリョク</t>
    </rPh>
    <rPh sb="8" eb="11">
      <t>シヨウリョウ</t>
    </rPh>
    <phoneticPr fontId="1"/>
  </si>
  <si>
    <t>自家消費割合</t>
    <rPh sb="0" eb="2">
      <t>ジカ</t>
    </rPh>
    <rPh sb="2" eb="4">
      <t>ショウヒ</t>
    </rPh>
    <rPh sb="4" eb="6">
      <t>ワリアイ</t>
    </rPh>
    <phoneticPr fontId="1"/>
  </si>
  <si>
    <t>【注意事項】</t>
    <rPh sb="1" eb="3">
      <t>チュウイ</t>
    </rPh>
    <rPh sb="3" eb="5">
      <t>ジコウ</t>
    </rPh>
    <phoneticPr fontId="1"/>
  </si>
  <si>
    <t>時間</t>
    <rPh sb="0" eb="2">
      <t>ジカン</t>
    </rPh>
    <phoneticPr fontId="1"/>
  </si>
  <si>
    <t>年間平均日照時間（固定値）</t>
    <rPh sb="0" eb="2">
      <t>ネンカン</t>
    </rPh>
    <rPh sb="2" eb="4">
      <t>ヘイキン</t>
    </rPh>
    <rPh sb="4" eb="6">
      <t>ニッショウ</t>
    </rPh>
    <rPh sb="6" eb="8">
      <t>ジカン</t>
    </rPh>
    <rPh sb="9" eb="12">
      <t>コテイチ</t>
    </rPh>
    <phoneticPr fontId="1"/>
  </si>
  <si>
    <t>ｋW</t>
    <phoneticPr fontId="1"/>
  </si>
  <si>
    <t>ｋWh</t>
    <phoneticPr fontId="1"/>
  </si>
  <si>
    <t>kWh</t>
    <phoneticPr fontId="1"/>
  </si>
  <si>
    <t>年間発電量（見込み）</t>
    <rPh sb="0" eb="2">
      <t>ネンカン</t>
    </rPh>
    <rPh sb="2" eb="4">
      <t>ハツデン</t>
    </rPh>
    <rPh sb="4" eb="5">
      <t>リョウ</t>
    </rPh>
    <rPh sb="6" eb="8">
      <t>ミコ</t>
    </rPh>
    <phoneticPr fontId="1"/>
  </si>
  <si>
    <t>１か月当たり平均発電量（見込み）</t>
    <rPh sb="2" eb="3">
      <t>ゲツ</t>
    </rPh>
    <rPh sb="3" eb="4">
      <t>ア</t>
    </rPh>
    <rPh sb="6" eb="8">
      <t>ヘイキン</t>
    </rPh>
    <rPh sb="8" eb="10">
      <t>ハツデン</t>
    </rPh>
    <rPh sb="10" eb="11">
      <t>リョウ</t>
    </rPh>
    <rPh sb="12" eb="14">
      <t>ミコ</t>
    </rPh>
    <phoneticPr fontId="1"/>
  </si>
  <si>
    <r>
      <t>・家庭用においては</t>
    </r>
    <r>
      <rPr>
        <b/>
        <u/>
        <sz val="11"/>
        <color rgb="FFFF0000"/>
        <rFont val="ＭＳ Ｐゴシック"/>
        <family val="3"/>
        <charset val="128"/>
        <scheme val="minor"/>
      </rPr>
      <t>30％以上</t>
    </r>
    <r>
      <rPr>
        <sz val="11"/>
        <color theme="1"/>
        <rFont val="ＭＳ Ｐゴシック"/>
        <family val="2"/>
        <scheme val="minor"/>
      </rPr>
      <t>、その他業務用においては</t>
    </r>
    <r>
      <rPr>
        <b/>
        <u/>
        <sz val="11"/>
        <color rgb="FFFF0000"/>
        <rFont val="ＭＳ Ｐゴシック"/>
        <family val="3"/>
        <charset val="128"/>
        <scheme val="minor"/>
      </rPr>
      <t>50％以上</t>
    </r>
    <r>
      <rPr>
        <sz val="11"/>
        <color theme="1"/>
        <rFont val="ＭＳ Ｐゴシック"/>
        <family val="2"/>
        <scheme val="minor"/>
      </rPr>
      <t>を、当該設置される太陽光発電設備で発電される電力の自家消費により賄う必要があります。</t>
    </r>
    <phoneticPr fontId="1"/>
  </si>
  <si>
    <t>％</t>
    <phoneticPr fontId="1"/>
  </si>
  <si>
    <t>←入力</t>
    <rPh sb="1" eb="3">
      <t>ニュウリョク</t>
    </rPh>
    <phoneticPr fontId="1"/>
  </si>
  <si>
    <t>（簡易自家消費率算出シート）</t>
    <rPh sb="1" eb="3">
      <t>カンイ</t>
    </rPh>
    <rPh sb="3" eb="5">
      <t>ジカ</t>
    </rPh>
    <rPh sb="5" eb="7">
      <t>ショウヒ</t>
    </rPh>
    <rPh sb="7" eb="8">
      <t>リツ</t>
    </rPh>
    <rPh sb="8" eb="10">
      <t>サンシュツ</t>
    </rPh>
    <phoneticPr fontId="1"/>
  </si>
  <si>
    <t>・補助事業で導入した機器の法定耐用年数期間中は、飯田市から発電設備の発電量や施設の電力需要量の確認を行うことがあります。</t>
    <rPh sb="1" eb="3">
      <t>ホジョ</t>
    </rPh>
    <rPh sb="3" eb="5">
      <t>ジギョウ</t>
    </rPh>
    <rPh sb="6" eb="8">
      <t>ドウニュウ</t>
    </rPh>
    <rPh sb="10" eb="12">
      <t>キキ</t>
    </rPh>
    <rPh sb="13" eb="15">
      <t>ホウテイ</t>
    </rPh>
    <rPh sb="15" eb="17">
      <t>タイヨウ</t>
    </rPh>
    <rPh sb="17" eb="19">
      <t>ネンスウ</t>
    </rPh>
    <rPh sb="19" eb="22">
      <t>キカンチュウ</t>
    </rPh>
    <rPh sb="24" eb="27">
      <t>イイダシ</t>
    </rPh>
    <rPh sb="29" eb="31">
      <t>ハツデン</t>
    </rPh>
    <rPh sb="31" eb="33">
      <t>セツビ</t>
    </rPh>
    <rPh sb="34" eb="36">
      <t>ハツデン</t>
    </rPh>
    <rPh sb="36" eb="37">
      <t>リョウ</t>
    </rPh>
    <rPh sb="38" eb="40">
      <t>シセツ</t>
    </rPh>
    <rPh sb="41" eb="43">
      <t>デンリョク</t>
    </rPh>
    <rPh sb="43" eb="45">
      <t>ジュヨウ</t>
    </rPh>
    <rPh sb="45" eb="46">
      <t>リョウ</t>
    </rPh>
    <rPh sb="47" eb="49">
      <t>カクニン</t>
    </rPh>
    <rPh sb="50" eb="51">
      <t>オコナ</t>
    </rPh>
    <phoneticPr fontId="1"/>
  </si>
  <si>
    <t>蓄電池設置加算（※）</t>
    <rPh sb="0" eb="3">
      <t>チクデンチ</t>
    </rPh>
    <rPh sb="3" eb="5">
      <t>セッチ</t>
    </rPh>
    <rPh sb="5" eb="7">
      <t>カサン</t>
    </rPh>
    <phoneticPr fontId="1"/>
  </si>
  <si>
    <t>　新規設置蓄電池容量</t>
    <rPh sb="1" eb="3">
      <t>シンキ</t>
    </rPh>
    <rPh sb="3" eb="5">
      <t>セッチ</t>
    </rPh>
    <rPh sb="5" eb="8">
      <t>チクデンチ</t>
    </rPh>
    <rPh sb="8" eb="10">
      <t>ヨウリョウ</t>
    </rPh>
    <phoneticPr fontId="1"/>
  </si>
  <si>
    <t>　加算可能電力使用量（上限）</t>
    <rPh sb="1" eb="3">
      <t>カサン</t>
    </rPh>
    <rPh sb="3" eb="5">
      <t>カノウ</t>
    </rPh>
    <rPh sb="5" eb="7">
      <t>デンリョク</t>
    </rPh>
    <rPh sb="7" eb="10">
      <t>シヨウリョウ</t>
    </rPh>
    <rPh sb="11" eb="13">
      <t>ジョウゲン</t>
    </rPh>
    <phoneticPr fontId="1"/>
  </si>
  <si>
    <t>※太陽光発電設備の設置に合わせ、新規に蓄電池を設置する場合に入力する
　　需要が発電を上回る見込みの場合は、入力しないこと</t>
    <rPh sb="1" eb="4">
      <t>タイヨウコウ</t>
    </rPh>
    <rPh sb="4" eb="6">
      <t>ハツデン</t>
    </rPh>
    <rPh sb="6" eb="8">
      <t>セツビ</t>
    </rPh>
    <rPh sb="9" eb="11">
      <t>セッチ</t>
    </rPh>
    <rPh sb="12" eb="13">
      <t>ア</t>
    </rPh>
    <rPh sb="16" eb="18">
      <t>シンキ</t>
    </rPh>
    <rPh sb="19" eb="22">
      <t>チクデンチ</t>
    </rPh>
    <rPh sb="23" eb="25">
      <t>セッチ</t>
    </rPh>
    <rPh sb="27" eb="29">
      <t>バアイ</t>
    </rPh>
    <rPh sb="30" eb="32">
      <t>ニュウリョク</t>
    </rPh>
    <rPh sb="37" eb="39">
      <t>ジュヨウ</t>
    </rPh>
    <rPh sb="40" eb="42">
      <t>ハツデン</t>
    </rPh>
    <rPh sb="43" eb="45">
      <t>ウワマワ</t>
    </rPh>
    <rPh sb="46" eb="48">
      <t>ミコ</t>
    </rPh>
    <rPh sb="50" eb="52">
      <t>バアイ</t>
    </rPh>
    <rPh sb="54" eb="56">
      <t>ニュウリョク</t>
    </rPh>
    <phoneticPr fontId="1"/>
  </si>
  <si>
    <t>【蓄電池設置加算の考え方】
蓄電池は一般的に１時間当たり2.0ｋWhを蓄電と想定。１日当たりの需要量の増は2.0*3＝6.0ｋWhが上限、6.0ｋWhに日数30日を乗じたものに対し、安全率1/2を乗じて算出する（当該蓄電の全てが同日消費されるわけではないこと、夜間等需要用に応じ蓄電の消費電力量が異なること、発電設備の出力による影響等があること、日照時間による発電量の影響等）。
蓄電容量が6.0ｋWh未満のものは、当該容量に対し同様の算式で算出する）</t>
    <rPh sb="15" eb="18">
      <t>チクデンチ</t>
    </rPh>
    <rPh sb="19" eb="22">
      <t>イッパンテキ</t>
    </rPh>
    <rPh sb="24" eb="26">
      <t>ジカン</t>
    </rPh>
    <rPh sb="26" eb="27">
      <t>ア</t>
    </rPh>
    <rPh sb="36" eb="38">
      <t>チクデン</t>
    </rPh>
    <rPh sb="39" eb="41">
      <t>ソウテイ</t>
    </rPh>
    <rPh sb="43" eb="44">
      <t>ニチ</t>
    </rPh>
    <rPh sb="44" eb="45">
      <t>ア</t>
    </rPh>
    <rPh sb="48" eb="50">
      <t>ジュヨウ</t>
    </rPh>
    <rPh sb="50" eb="51">
      <t>リョウ</t>
    </rPh>
    <rPh sb="52" eb="53">
      <t>ゾウ</t>
    </rPh>
    <rPh sb="67" eb="69">
      <t>ジョウゲン</t>
    </rPh>
    <rPh sb="77" eb="79">
      <t>ニッスウ</t>
    </rPh>
    <rPh sb="81" eb="82">
      <t>ニチ</t>
    </rPh>
    <rPh sb="83" eb="84">
      <t>ジョウ</t>
    </rPh>
    <rPh sb="89" eb="90">
      <t>タイ</t>
    </rPh>
    <rPh sb="92" eb="94">
      <t>アンゼン</t>
    </rPh>
    <rPh sb="94" eb="95">
      <t>リツ</t>
    </rPh>
    <rPh sb="99" eb="100">
      <t>ジョウ</t>
    </rPh>
    <rPh sb="102" eb="104">
      <t>サンシュツ</t>
    </rPh>
    <rPh sb="107" eb="109">
      <t>トウガイ</t>
    </rPh>
    <rPh sb="109" eb="111">
      <t>チクデン</t>
    </rPh>
    <rPh sb="112" eb="113">
      <t>スベ</t>
    </rPh>
    <rPh sb="115" eb="117">
      <t>ドウジツ</t>
    </rPh>
    <rPh sb="117" eb="119">
      <t>ショウヒ</t>
    </rPh>
    <rPh sb="131" eb="133">
      <t>ヤカン</t>
    </rPh>
    <rPh sb="133" eb="134">
      <t>トウ</t>
    </rPh>
    <rPh sb="134" eb="136">
      <t>ジュヨウ</t>
    </rPh>
    <rPh sb="136" eb="137">
      <t>ヨウ</t>
    </rPh>
    <rPh sb="138" eb="139">
      <t>オウ</t>
    </rPh>
    <rPh sb="140" eb="142">
      <t>チクデン</t>
    </rPh>
    <rPh sb="143" eb="145">
      <t>ショウヒ</t>
    </rPh>
    <rPh sb="145" eb="147">
      <t>デンリョク</t>
    </rPh>
    <rPh sb="147" eb="148">
      <t>リョウ</t>
    </rPh>
    <rPh sb="149" eb="150">
      <t>コト</t>
    </rPh>
    <rPh sb="155" eb="157">
      <t>ハツデン</t>
    </rPh>
    <rPh sb="157" eb="159">
      <t>セツビ</t>
    </rPh>
    <rPh sb="160" eb="162">
      <t>シュツリョク</t>
    </rPh>
    <rPh sb="165" eb="167">
      <t>エイキョウ</t>
    </rPh>
    <rPh sb="167" eb="168">
      <t>トウ</t>
    </rPh>
    <rPh sb="174" eb="176">
      <t>ニッショウ</t>
    </rPh>
    <rPh sb="176" eb="178">
      <t>ジカン</t>
    </rPh>
    <rPh sb="181" eb="183">
      <t>ハツデン</t>
    </rPh>
    <rPh sb="183" eb="184">
      <t>リョウ</t>
    </rPh>
    <rPh sb="185" eb="187">
      <t>エイキョウ</t>
    </rPh>
    <rPh sb="187" eb="188">
      <t>トウ</t>
    </rPh>
    <rPh sb="191" eb="193">
      <t>チクデン</t>
    </rPh>
    <rPh sb="193" eb="195">
      <t>ヨウリョウ</t>
    </rPh>
    <rPh sb="202" eb="204">
      <t>ミマン</t>
    </rPh>
    <rPh sb="209" eb="211">
      <t>トウガイ</t>
    </rPh>
    <rPh sb="211" eb="213">
      <t>ヨウリョウ</t>
    </rPh>
    <rPh sb="214" eb="215">
      <t>タイ</t>
    </rPh>
    <rPh sb="216" eb="218">
      <t>ドウヨウ</t>
    </rPh>
    <rPh sb="219" eb="221">
      <t>サンシキ</t>
    </rPh>
    <rPh sb="222" eb="224">
      <t>サンシュツ</t>
    </rPh>
    <phoneticPr fontId="1"/>
  </si>
  <si>
    <t xml:space="preserve"> </t>
    <phoneticPr fontId="1"/>
  </si>
  <si>
    <r>
      <t>想定電力使用量（固定値）</t>
    </r>
    <r>
      <rPr>
        <sz val="8"/>
        <color theme="1"/>
        <rFont val="ＭＳ Ｐゴシック"/>
        <family val="3"/>
        <charset val="128"/>
        <scheme val="minor"/>
      </rPr>
      <t>（※1）</t>
    </r>
    <rPh sb="0" eb="2">
      <t>ソウテイ</t>
    </rPh>
    <rPh sb="2" eb="4">
      <t>デンリョク</t>
    </rPh>
    <rPh sb="4" eb="7">
      <t>シヨウリョウ</t>
    </rPh>
    <rPh sb="8" eb="11">
      <t>コテイチ</t>
    </rPh>
    <phoneticPr fontId="1"/>
  </si>
  <si>
    <r>
      <t>蓄電池設置加算</t>
    </r>
    <r>
      <rPr>
        <sz val="8"/>
        <color theme="1"/>
        <rFont val="ＭＳ Ｐゴシック"/>
        <family val="3"/>
        <charset val="128"/>
        <scheme val="minor"/>
      </rPr>
      <t>（※2）</t>
    </r>
    <rPh sb="0" eb="3">
      <t>チクデンチ</t>
    </rPh>
    <rPh sb="3" eb="5">
      <t>セッチ</t>
    </rPh>
    <rPh sb="5" eb="7">
      <t>カサン</t>
    </rPh>
    <phoneticPr fontId="1"/>
  </si>
  <si>
    <t>※1　環境省「令和4年度家庭部門のCO2排出実態統計調査（確報値）」　地方別世帯当たり年間
　　電気消費量（固有単位）における関東甲信の電気使用量3,531kWh(/12)を用いる
※2　太陽光発電設備の設置に合わせ、新規に蓄電池を設置する場合に入力する
　　需要が発電を上回る見込みの場合は、入力しないこと</t>
    <rPh sb="3" eb="6">
      <t>カンキョウショウ</t>
    </rPh>
    <rPh sb="7" eb="9">
      <t>レイワ</t>
    </rPh>
    <rPh sb="10" eb="11">
      <t>ネン</t>
    </rPh>
    <rPh sb="11" eb="12">
      <t>ド</t>
    </rPh>
    <rPh sb="12" eb="14">
      <t>カテイ</t>
    </rPh>
    <rPh sb="14" eb="16">
      <t>ブモン</t>
    </rPh>
    <rPh sb="20" eb="22">
      <t>ハイシュツ</t>
    </rPh>
    <rPh sb="22" eb="24">
      <t>ジッタイ</t>
    </rPh>
    <rPh sb="24" eb="26">
      <t>トウケイ</t>
    </rPh>
    <rPh sb="26" eb="28">
      <t>チョウサ</t>
    </rPh>
    <rPh sb="29" eb="31">
      <t>カクホウ</t>
    </rPh>
    <rPh sb="31" eb="32">
      <t>チ</t>
    </rPh>
    <rPh sb="35" eb="37">
      <t>チホウ</t>
    </rPh>
    <rPh sb="37" eb="38">
      <t>ベツ</t>
    </rPh>
    <rPh sb="38" eb="40">
      <t>セタイ</t>
    </rPh>
    <rPh sb="40" eb="41">
      <t>ア</t>
    </rPh>
    <rPh sb="43" eb="45">
      <t>ネンカン</t>
    </rPh>
    <rPh sb="48" eb="50">
      <t>デンキ</t>
    </rPh>
    <rPh sb="50" eb="53">
      <t>ショウヒリョウ</t>
    </rPh>
    <rPh sb="54" eb="56">
      <t>コユウ</t>
    </rPh>
    <rPh sb="56" eb="58">
      <t>タンイ</t>
    </rPh>
    <rPh sb="63" eb="65">
      <t>カントウ</t>
    </rPh>
    <rPh sb="65" eb="67">
      <t>コウシン</t>
    </rPh>
    <rPh sb="68" eb="70">
      <t>デンキ</t>
    </rPh>
    <rPh sb="70" eb="73">
      <t>シヨウリョウ</t>
    </rPh>
    <rPh sb="87" eb="88">
      <t>モチ</t>
    </rPh>
    <rPh sb="94" eb="97">
      <t>タイヨウコウ</t>
    </rPh>
    <rPh sb="97" eb="99">
      <t>ハツデン</t>
    </rPh>
    <rPh sb="99" eb="101">
      <t>セツビ</t>
    </rPh>
    <rPh sb="102" eb="104">
      <t>セッチ</t>
    </rPh>
    <rPh sb="105" eb="106">
      <t>ア</t>
    </rPh>
    <rPh sb="109" eb="111">
      <t>シンキ</t>
    </rPh>
    <rPh sb="112" eb="115">
      <t>チクデンチ</t>
    </rPh>
    <rPh sb="116" eb="118">
      <t>セッチ</t>
    </rPh>
    <rPh sb="120" eb="122">
      <t>バアイ</t>
    </rPh>
    <rPh sb="123" eb="125">
      <t>ニュウリョク</t>
    </rPh>
    <rPh sb="130" eb="132">
      <t>ジュヨウ</t>
    </rPh>
    <rPh sb="133" eb="135">
      <t>ハツデン</t>
    </rPh>
    <rPh sb="136" eb="138">
      <t>ウワマワ</t>
    </rPh>
    <rPh sb="139" eb="141">
      <t>ミコ</t>
    </rPh>
    <rPh sb="143" eb="145">
      <t>バアイ</t>
    </rPh>
    <rPh sb="147" eb="149">
      <t>ニュウリョク</t>
    </rPh>
    <phoneticPr fontId="1"/>
  </si>
  <si>
    <t>・新築住宅における電力需要量には、「令和4年度家庭部門のCO2排出実態統計調査（確報値）」　地方別世帯当たり年間電気消費量（固有単位）における関東甲信の電気使用量を用います。特殊事情等より、これにより難い場合は、あらかじめご相談ください。</t>
    <rPh sb="1" eb="3">
      <t>シンチク</t>
    </rPh>
    <rPh sb="3" eb="5">
      <t>ジュウタク</t>
    </rPh>
    <rPh sb="9" eb="11">
      <t>デンリョク</t>
    </rPh>
    <rPh sb="11" eb="13">
      <t>ジュヨウ</t>
    </rPh>
    <rPh sb="13" eb="14">
      <t>リョウ</t>
    </rPh>
    <rPh sb="82" eb="83">
      <t>モチ</t>
    </rPh>
    <rPh sb="87" eb="89">
      <t>トクシュ</t>
    </rPh>
    <rPh sb="89" eb="91">
      <t>ジジョウ</t>
    </rPh>
    <rPh sb="91" eb="92">
      <t>トウ</t>
    </rPh>
    <rPh sb="100" eb="101">
      <t>ガタ</t>
    </rPh>
    <rPh sb="102" eb="104">
      <t>バアイ</t>
    </rPh>
    <rPh sb="112" eb="114">
      <t>ソウダン</t>
    </rPh>
    <phoneticPr fontId="1"/>
  </si>
  <si>
    <t>ｋWh</t>
    <phoneticPr fontId="1"/>
  </si>
  <si>
    <t>申請者氏名・名称</t>
    <rPh sb="0" eb="3">
      <t>シンセイシャ</t>
    </rPh>
    <rPh sb="3" eb="5">
      <t>シメイ</t>
    </rPh>
    <rPh sb="6" eb="8">
      <t>メイショウ</t>
    </rPh>
    <phoneticPr fontId="1"/>
  </si>
  <si>
    <t>事業用の場合</t>
    <rPh sb="0" eb="2">
      <t>ジギョウ</t>
    </rPh>
    <rPh sb="2" eb="3">
      <t>ヨウ</t>
    </rPh>
    <rPh sb="4" eb="6">
      <t>バアイ</t>
    </rPh>
    <phoneticPr fontId="1"/>
  </si>
  <si>
    <t>家庭用の場合</t>
    <rPh sb="0" eb="3">
      <t>カテイヨウ</t>
    </rPh>
    <rPh sb="4" eb="6">
      <t>バアイ</t>
    </rPh>
    <phoneticPr fontId="1"/>
  </si>
  <si>
    <r>
      <t>・家庭用においては</t>
    </r>
    <r>
      <rPr>
        <b/>
        <u/>
        <sz val="11"/>
        <color rgb="FFFF0000"/>
        <rFont val="ＭＳ Ｐゴシック"/>
        <family val="3"/>
        <charset val="128"/>
        <scheme val="minor"/>
      </rPr>
      <t>30％以上</t>
    </r>
    <r>
      <rPr>
        <sz val="11"/>
        <color theme="1"/>
        <rFont val="ＭＳ Ｐゴシック"/>
        <family val="2"/>
        <scheme val="minor"/>
      </rPr>
      <t>を、当該設置される太陽光発電設備で発電される電力の自家消費により賄う必要があります。</t>
    </r>
    <phoneticPr fontId="1"/>
  </si>
  <si>
    <t>民生外事業用の場合</t>
    <rPh sb="0" eb="2">
      <t>ミンセイ</t>
    </rPh>
    <rPh sb="2" eb="3">
      <t>ガイ</t>
    </rPh>
    <rPh sb="3" eb="5">
      <t>ジギョウ</t>
    </rPh>
    <rPh sb="5" eb="6">
      <t>ヨウ</t>
    </rPh>
    <rPh sb="7" eb="9">
      <t>バアイ</t>
    </rPh>
    <phoneticPr fontId="1"/>
  </si>
  <si>
    <t>・電気料金明細の写し等、直近1年間の電力使用量の確認ができる書類を添付してください。</t>
    <rPh sb="1" eb="3">
      <t>デンキ</t>
    </rPh>
    <rPh sb="3" eb="5">
      <t>リョウキン</t>
    </rPh>
    <rPh sb="5" eb="7">
      <t>メイサイ</t>
    </rPh>
    <rPh sb="8" eb="9">
      <t>ウツ</t>
    </rPh>
    <rPh sb="10" eb="11">
      <t>トウ</t>
    </rPh>
    <rPh sb="12" eb="14">
      <t>チョッキン</t>
    </rPh>
    <rPh sb="15" eb="16">
      <t>ネン</t>
    </rPh>
    <rPh sb="16" eb="17">
      <t>アイダ</t>
    </rPh>
    <rPh sb="18" eb="20">
      <t>デンリョク</t>
    </rPh>
    <rPh sb="20" eb="23">
      <t>シヨウリョウ</t>
    </rPh>
    <rPh sb="24" eb="26">
      <t>カクニン</t>
    </rPh>
    <rPh sb="30" eb="32">
      <t>ショルイ</t>
    </rPh>
    <rPh sb="33" eb="35">
      <t>テンプ</t>
    </rPh>
    <phoneticPr fontId="1"/>
  </si>
  <si>
    <t>・電気料金明細の写し等、直近1年間の電力使用量の確認ができる書類を添付してください。</t>
    <rPh sb="1" eb="3">
      <t>デンキ</t>
    </rPh>
    <rPh sb="3" eb="5">
      <t>リョウキン</t>
    </rPh>
    <rPh sb="5" eb="7">
      <t>メイサイ</t>
    </rPh>
    <rPh sb="8" eb="9">
      <t>ウツ</t>
    </rPh>
    <rPh sb="10" eb="11">
      <t>トウ</t>
    </rPh>
    <rPh sb="12" eb="14">
      <t>チョッキン</t>
    </rPh>
    <rPh sb="15" eb="17">
      <t>ネンカン</t>
    </rPh>
    <rPh sb="18" eb="20">
      <t>デンリョク</t>
    </rPh>
    <rPh sb="20" eb="23">
      <t>シヨウリョウ</t>
    </rPh>
    <rPh sb="24" eb="26">
      <t>カクニン</t>
    </rPh>
    <rPh sb="30" eb="32">
      <t>ショルイ</t>
    </rPh>
    <rPh sb="33" eb="35">
      <t>テンプ</t>
    </rPh>
    <phoneticPr fontId="1"/>
  </si>
  <si>
    <r>
      <t>・民生部門以外の事業用においては、当該設置される太陽光発電設備で発電される電力の自家消費により賄う割合を</t>
    </r>
    <r>
      <rPr>
        <b/>
        <u/>
        <sz val="11"/>
        <color rgb="FFFF0000"/>
        <rFont val="ＭＳ Ｐゴシック"/>
        <family val="3"/>
        <charset val="128"/>
        <scheme val="minor"/>
      </rPr>
      <t>20％未満</t>
    </r>
    <r>
      <rPr>
        <sz val="11"/>
        <color theme="1"/>
        <rFont val="ＭＳ Ｐゴシック"/>
        <family val="2"/>
        <scheme val="minor"/>
      </rPr>
      <t>とする必要があります。</t>
    </r>
    <rPh sb="1" eb="3">
      <t>ミンセイ</t>
    </rPh>
    <rPh sb="3" eb="5">
      <t>ブモン</t>
    </rPh>
    <rPh sb="5" eb="7">
      <t>イガイ</t>
    </rPh>
    <rPh sb="8" eb="10">
      <t>ジギョウ</t>
    </rPh>
    <rPh sb="49" eb="51">
      <t>ワリアイ</t>
    </rPh>
    <rPh sb="55" eb="57">
      <t>ミマン</t>
    </rPh>
    <phoneticPr fontId="1"/>
  </si>
  <si>
    <t>　蓄電池容量</t>
    <rPh sb="1" eb="4">
      <t>チクデンチ</t>
    </rPh>
    <rPh sb="4" eb="6">
      <t>ヨウリョウ</t>
    </rPh>
    <phoneticPr fontId="1"/>
  </si>
  <si>
    <t>※蓄電池を設置している場合に入力する</t>
    <rPh sb="1" eb="4">
      <t>チクデンチ</t>
    </rPh>
    <rPh sb="5" eb="7">
      <t>セッチ</t>
    </rPh>
    <rPh sb="11" eb="13">
      <t>バアイ</t>
    </rPh>
    <rPh sb="14" eb="16">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</si>
</sst>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3" x14ac:knownFonts="1">
    <font>
      <sz val="11"/>
      <color theme="1"/>
      <name val="ＭＳ Ｐゴシック"/>
      <family val="2"/>
      <scheme val="minor"/>
    </font>
    <font>
      <sz val="6"/>
      <name val="ＭＳ Ｐゴシック"/>
      <family val="3"/>
      <charset val="128"/>
      <scheme val="minor"/>
    </font>
    <font>
      <b/>
      <u/>
      <sz val="11"/>
      <color rgb="FFFF0000"/>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8"/>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6"/>
      <color theme="1"/>
      <name val="ＭＳ Ｐゴシック"/>
      <family val="2"/>
      <scheme val="minor"/>
    </font>
    <font>
      <sz val="6"/>
      <color theme="1"/>
      <name val="ＭＳ Ｐゴシック"/>
      <family val="3"/>
      <charset val="128"/>
      <scheme val="minor"/>
    </font>
    <font>
      <sz val="11"/>
      <color rgb="FFFF0000"/>
      <name val="ＭＳ Ｐゴシック"/>
      <family val="2"/>
      <scheme val="minor"/>
    </font>
    <font>
      <sz val="8"/>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s>
  <cellStyleXfs count="1">
    <xf numFmtId="0" fontId="0" fillId="0" borderId="0"/>
  </cellStyleXfs>
  <cellXfs count="44">
    <xf numFmtId="0" fontId="0" fillId="0" borderId="0" xfId="0"/>
    <xf numFmtId="0" fontId="0" fillId="0" borderId="0" xfId="0" applyBorder="1"/>
    <xf numFmtId="0" fontId="0" fillId="0" borderId="7" xfId="0" applyBorder="1" applyAlignment="1">
      <alignment vertical="center"/>
    </xf>
    <xf numFmtId="3" fontId="0" fillId="0" borderId="8" xfId="0" applyNumberForma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3" fontId="0" fillId="0" borderId="11" xfId="0" applyNumberFormat="1" applyFill="1" applyBorder="1" applyAlignment="1">
      <alignment vertical="center"/>
    </xf>
    <xf numFmtId="0" fontId="0" fillId="0" borderId="6" xfId="0" applyBorder="1" applyAlignment="1">
      <alignment vertical="center"/>
    </xf>
    <xf numFmtId="3" fontId="0" fillId="0" borderId="1" xfId="0" applyNumberFormat="1" applyBorder="1" applyAlignment="1">
      <alignment vertical="center"/>
    </xf>
    <xf numFmtId="0" fontId="0" fillId="0" borderId="2" xfId="0" applyBorder="1" applyAlignment="1">
      <alignment vertical="center"/>
    </xf>
    <xf numFmtId="0" fontId="0" fillId="0" borderId="0" xfId="0" applyAlignment="1">
      <alignment vertical="center"/>
    </xf>
    <xf numFmtId="3" fontId="0" fillId="0" borderId="0" xfId="0" applyNumberFormat="1" applyAlignment="1">
      <alignment vertical="center"/>
    </xf>
    <xf numFmtId="0" fontId="0" fillId="0" borderId="5" xfId="0" applyBorder="1" applyAlignment="1">
      <alignment vertical="center"/>
    </xf>
    <xf numFmtId="0" fontId="0" fillId="0" borderId="4" xfId="0" applyBorder="1" applyAlignment="1">
      <alignment vertical="center"/>
    </xf>
    <xf numFmtId="0" fontId="5" fillId="0" borderId="0" xfId="0" applyFont="1"/>
    <xf numFmtId="0" fontId="5" fillId="0" borderId="0" xfId="0" applyFont="1" applyAlignment="1">
      <alignment vertical="center"/>
    </xf>
    <xf numFmtId="0" fontId="0" fillId="0" borderId="14" xfId="0" applyFill="1" applyBorder="1" applyAlignment="1">
      <alignment vertical="center"/>
    </xf>
    <xf numFmtId="3" fontId="0" fillId="0" borderId="14" xfId="0" applyNumberFormat="1" applyFill="1" applyBorder="1" applyAlignment="1">
      <alignment vertical="center"/>
    </xf>
    <xf numFmtId="0" fontId="0" fillId="0" borderId="0" xfId="0" applyAlignment="1">
      <alignment vertical="top"/>
    </xf>
    <xf numFmtId="0" fontId="9" fillId="0" borderId="18" xfId="0" applyFont="1" applyBorder="1" applyAlignment="1">
      <alignment vertical="top" wrapText="1"/>
    </xf>
    <xf numFmtId="0" fontId="10" fillId="0" borderId="0" xfId="0" applyFont="1" applyAlignment="1">
      <alignment vertical="top" wrapText="1"/>
    </xf>
    <xf numFmtId="0" fontId="10" fillId="0" borderId="18" xfId="0" applyFont="1" applyBorder="1" applyAlignment="1">
      <alignment vertical="top" wrapText="1"/>
    </xf>
    <xf numFmtId="0" fontId="7" fillId="0" borderId="0" xfId="0" applyFont="1"/>
    <xf numFmtId="0" fontId="8" fillId="0" borderId="0" xfId="0" applyFont="1"/>
    <xf numFmtId="0" fontId="11" fillId="0" borderId="0" xfId="0" applyFont="1" applyAlignment="1">
      <alignment horizontal="center"/>
    </xf>
    <xf numFmtId="4" fontId="0" fillId="2" borderId="11" xfId="0" applyNumberFormat="1" applyFill="1" applyBorder="1" applyAlignment="1" applyProtection="1">
      <alignment vertical="center"/>
      <protection locked="0"/>
    </xf>
    <xf numFmtId="4" fontId="0" fillId="2" borderId="13" xfId="0" applyNumberFormat="1" applyFill="1" applyBorder="1" applyAlignment="1" applyProtection="1">
      <alignment vertical="center"/>
      <protection locked="0"/>
    </xf>
    <xf numFmtId="4" fontId="0" fillId="2" borderId="14" xfId="0" applyNumberFormat="1" applyFill="1" applyBorder="1" applyAlignment="1" applyProtection="1">
      <alignment vertical="center"/>
      <protection locked="0"/>
    </xf>
    <xf numFmtId="3" fontId="0" fillId="0" borderId="13" xfId="0" applyNumberFormat="1" applyFill="1" applyBorder="1" applyAlignment="1" applyProtection="1">
      <alignment vertical="center"/>
      <protection locked="0"/>
    </xf>
    <xf numFmtId="176" fontId="5" fillId="0" borderId="3" xfId="0" applyNumberFormat="1" applyFont="1" applyBorder="1" applyAlignment="1">
      <alignment vertical="center" shrinkToFit="1"/>
    </xf>
    <xf numFmtId="0" fontId="0" fillId="0" borderId="0" xfId="0" applyAlignment="1">
      <alignment vertical="center" shrinkToFit="1"/>
    </xf>
    <xf numFmtId="0" fontId="8" fillId="0" borderId="0" xfId="0" applyFont="1" applyAlignment="1">
      <alignment shrinkToFit="1"/>
    </xf>
    <xf numFmtId="0" fontId="0" fillId="0" borderId="0" xfId="0" applyAlignment="1">
      <alignment horizontal="left" vertical="top"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4" fontId="0" fillId="2" borderId="0" xfId="0" applyNumberFormat="1" applyFill="1" applyAlignment="1" applyProtection="1">
      <alignment horizontal="left" vertical="center"/>
      <protection locked="0"/>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0" fillId="0" borderId="18" xfId="0" applyBorder="1" applyAlignment="1">
      <alignment horizontal="center" vertical="center"/>
    </xf>
    <xf numFmtId="0" fontId="0" fillId="0" borderId="0" xfId="0" applyAlignment="1">
      <alignment horizontal="left" vertical="center" wrapText="1"/>
    </xf>
    <xf numFmtId="0" fontId="7"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152400</xdr:rowOff>
    </xdr:from>
    <xdr:to>
      <xdr:col>1</xdr:col>
      <xdr:colOff>2543175</xdr:colOff>
      <xdr:row>0</xdr:row>
      <xdr:rowOff>838200</xdr:rowOff>
    </xdr:to>
    <xdr:sp macro="" textlink="">
      <xdr:nvSpPr>
        <xdr:cNvPr id="2" name="テキスト ボックス 1"/>
        <xdr:cNvSpPr txBox="1"/>
      </xdr:nvSpPr>
      <xdr:spPr>
        <a:xfrm>
          <a:off x="190500" y="152400"/>
          <a:ext cx="26955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B050"/>
              </a:solidFill>
            </a:rPr>
            <a:t>【</a:t>
          </a:r>
          <a:r>
            <a:rPr kumimoji="1" lang="ja-JP" altLang="en-US" sz="1100">
              <a:solidFill>
                <a:srgbClr val="00B050"/>
              </a:solidFill>
            </a:rPr>
            <a:t>民生外事業所用</a:t>
          </a:r>
          <a:r>
            <a:rPr kumimoji="1" lang="en-US" altLang="ja-JP" sz="1100">
              <a:solidFill>
                <a:srgbClr val="00B050"/>
              </a:solidFill>
            </a:rPr>
            <a:t>】</a:t>
          </a:r>
        </a:p>
        <a:p>
          <a:r>
            <a:rPr kumimoji="1" lang="ja-JP" altLang="en-US" sz="1100">
              <a:solidFill>
                <a:srgbClr val="00B050"/>
              </a:solidFill>
            </a:rPr>
            <a:t>　民生部門以外の事業所における自家消費率の算出に使用してください。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152400</xdr:rowOff>
    </xdr:from>
    <xdr:to>
      <xdr:col>1</xdr:col>
      <xdr:colOff>2543175</xdr:colOff>
      <xdr:row>0</xdr:row>
      <xdr:rowOff>838200</xdr:rowOff>
    </xdr:to>
    <xdr:sp macro="" textlink="">
      <xdr:nvSpPr>
        <xdr:cNvPr id="3" name="テキスト ボックス 2"/>
        <xdr:cNvSpPr txBox="1"/>
      </xdr:nvSpPr>
      <xdr:spPr>
        <a:xfrm>
          <a:off x="190500" y="152400"/>
          <a:ext cx="26955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既存住宅・民生既存事業所用</a:t>
          </a:r>
          <a:r>
            <a:rPr kumimoji="1" lang="en-US" altLang="ja-JP" sz="1100">
              <a:solidFill>
                <a:srgbClr val="FF0000"/>
              </a:solidFill>
            </a:rPr>
            <a:t>】</a:t>
          </a:r>
        </a:p>
        <a:p>
          <a:r>
            <a:rPr kumimoji="1" lang="ja-JP" altLang="en-US" sz="1100">
              <a:solidFill>
                <a:srgbClr val="FF0000"/>
              </a:solidFill>
            </a:rPr>
            <a:t>　既存住宅、民生部門の既存事業所における自家消費率の算出に使用してください。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152400</xdr:rowOff>
    </xdr:from>
    <xdr:to>
      <xdr:col>1</xdr:col>
      <xdr:colOff>2543175</xdr:colOff>
      <xdr:row>0</xdr:row>
      <xdr:rowOff>838200</xdr:rowOff>
    </xdr:to>
    <xdr:sp macro="" textlink="">
      <xdr:nvSpPr>
        <xdr:cNvPr id="2" name="テキスト ボックス 1"/>
        <xdr:cNvSpPr txBox="1"/>
      </xdr:nvSpPr>
      <xdr:spPr>
        <a:xfrm>
          <a:off x="190500" y="152400"/>
          <a:ext cx="26955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新築住宅用</a:t>
          </a:r>
          <a:r>
            <a:rPr kumimoji="1" lang="en-US" altLang="ja-JP" sz="1100">
              <a:solidFill>
                <a:srgbClr val="FF0000"/>
              </a:solidFill>
            </a:rPr>
            <a:t>】</a:t>
          </a:r>
        </a:p>
        <a:p>
          <a:r>
            <a:rPr kumimoji="1" lang="ja-JP" altLang="en-US" sz="1100">
              <a:solidFill>
                <a:srgbClr val="FF0000"/>
              </a:solidFill>
            </a:rPr>
            <a:t>　新築住宅における自家消費率の算出に使用してください。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G42"/>
  <sheetViews>
    <sheetView tabSelected="1" view="pageBreakPreview" zoomScaleNormal="100" zoomScaleSheetLayoutView="100" workbookViewId="0"/>
  </sheetViews>
  <sheetFormatPr defaultRowHeight="13.5" x14ac:dyDescent="0.15"/>
  <cols>
    <col min="1" max="1" width="4.5" customWidth="1"/>
    <col min="2" max="2" width="35.25" customWidth="1"/>
    <col min="3" max="3" width="15.375" customWidth="1"/>
  </cols>
  <sheetData>
    <row r="1" spans="2:7" ht="78.75" customHeight="1" x14ac:dyDescent="0.15"/>
    <row r="2" spans="2:7" ht="21.75" customHeight="1" x14ac:dyDescent="0.15">
      <c r="B2" s="34" t="s">
        <v>0</v>
      </c>
      <c r="C2" s="35"/>
      <c r="D2" s="35"/>
      <c r="E2" s="35"/>
    </row>
    <row r="3" spans="2:7" ht="16.5" customHeight="1" x14ac:dyDescent="0.15">
      <c r="B3" s="36" t="s">
        <v>17</v>
      </c>
      <c r="C3" s="36"/>
      <c r="D3" s="36"/>
      <c r="E3" s="36"/>
    </row>
    <row r="4" spans="2:7" ht="6.75" customHeight="1" x14ac:dyDescent="0.15"/>
    <row r="5" spans="2:7" ht="18" customHeight="1" x14ac:dyDescent="0.15">
      <c r="C5" s="31" t="s">
        <v>30</v>
      </c>
      <c r="D5" s="37"/>
      <c r="E5" s="37"/>
      <c r="F5" s="37"/>
    </row>
    <row r="6" spans="2:7" ht="18" thickBot="1" x14ac:dyDescent="0.25">
      <c r="B6" s="15" t="s">
        <v>2</v>
      </c>
      <c r="D6" t="s">
        <v>24</v>
      </c>
    </row>
    <row r="7" spans="2:7" ht="20.100000000000001" customHeight="1" x14ac:dyDescent="0.15">
      <c r="B7" s="2" t="s">
        <v>8</v>
      </c>
      <c r="C7" s="3">
        <v>1100</v>
      </c>
      <c r="D7" s="4" t="s">
        <v>7</v>
      </c>
    </row>
    <row r="8" spans="2:7" ht="20.100000000000001" customHeight="1" x14ac:dyDescent="0.15">
      <c r="B8" s="5" t="s">
        <v>1</v>
      </c>
      <c r="C8" s="26"/>
      <c r="D8" s="6" t="s">
        <v>9</v>
      </c>
      <c r="E8" t="s">
        <v>16</v>
      </c>
    </row>
    <row r="9" spans="2:7" ht="20.100000000000001" customHeight="1" x14ac:dyDescent="0.15">
      <c r="B9" s="5" t="s">
        <v>12</v>
      </c>
      <c r="C9" s="7">
        <f>C7*C8</f>
        <v>0</v>
      </c>
      <c r="D9" s="6" t="s">
        <v>29</v>
      </c>
    </row>
    <row r="10" spans="2:7" ht="20.100000000000001" customHeight="1" thickBot="1" x14ac:dyDescent="0.2">
      <c r="B10" s="8" t="s">
        <v>13</v>
      </c>
      <c r="C10" s="9">
        <f>C9/12</f>
        <v>0</v>
      </c>
      <c r="D10" s="10" t="s">
        <v>10</v>
      </c>
    </row>
    <row r="11" spans="2:7" x14ac:dyDescent="0.15">
      <c r="B11" s="11"/>
      <c r="C11" s="12"/>
      <c r="D11" s="11"/>
    </row>
    <row r="12" spans="2:7" x14ac:dyDescent="0.15">
      <c r="B12" s="11"/>
      <c r="C12" s="12"/>
      <c r="D12" s="11"/>
    </row>
    <row r="13" spans="2:7" x14ac:dyDescent="0.15">
      <c r="B13" s="11"/>
      <c r="C13" s="11"/>
      <c r="D13" s="11"/>
    </row>
    <row r="14" spans="2:7" ht="18" thickBot="1" x14ac:dyDescent="0.2">
      <c r="B14" s="16" t="s">
        <v>3</v>
      </c>
      <c r="C14" s="11"/>
      <c r="D14" s="11"/>
      <c r="G14" s="1"/>
    </row>
    <row r="15" spans="2:7" ht="20.100000000000001" customHeight="1" x14ac:dyDescent="0.15">
      <c r="B15" s="2" t="s">
        <v>4</v>
      </c>
      <c r="C15" s="27"/>
      <c r="D15" s="4" t="s">
        <v>11</v>
      </c>
      <c r="E15" t="s">
        <v>16</v>
      </c>
    </row>
    <row r="16" spans="2:7" ht="19.5" customHeight="1" x14ac:dyDescent="0.15">
      <c r="B16" s="5" t="s">
        <v>19</v>
      </c>
      <c r="C16" s="17"/>
      <c r="D16" s="6"/>
    </row>
    <row r="17" spans="2:6" ht="19.5" customHeight="1" x14ac:dyDescent="0.15">
      <c r="B17" s="5" t="s">
        <v>38</v>
      </c>
      <c r="C17" s="28"/>
      <c r="D17" s="6" t="s">
        <v>11</v>
      </c>
      <c r="E17" t="s">
        <v>16</v>
      </c>
    </row>
    <row r="18" spans="2:6" ht="19.5" customHeight="1" x14ac:dyDescent="0.15">
      <c r="B18" s="5" t="s">
        <v>21</v>
      </c>
      <c r="C18" s="18">
        <f>IF(C17&gt;=6,(IF((IF((6*30/2)&lt;(C10-C15),(6*30/2),(C10-C15)))&lt;0,0,(IF((6*30/2)&lt;(C10-C15),(6*30/2),(C10-C15))))),(IF((IF((C17*30/2)&lt;(C10-C15),(C17*30/2),(C10-C15)))&lt;0,0,(IF((C17*30/2)&lt;(C10-C15),(C17*30/2),(C10-C15))))))</f>
        <v>0</v>
      </c>
      <c r="D18" s="6" t="s">
        <v>11</v>
      </c>
      <c r="E18" s="20"/>
      <c r="F18" s="21"/>
    </row>
    <row r="19" spans="2:6" ht="19.5" customHeight="1" thickBot="1" x14ac:dyDescent="0.2">
      <c r="B19" s="38" t="s">
        <v>39</v>
      </c>
      <c r="C19" s="39"/>
      <c r="D19" s="40"/>
      <c r="E19" s="22"/>
      <c r="F19" s="21"/>
    </row>
    <row r="20" spans="2:6" x14ac:dyDescent="0.15">
      <c r="B20" s="11"/>
      <c r="C20" s="11"/>
      <c r="D20" s="11"/>
    </row>
    <row r="21" spans="2:6" ht="14.25" thickBot="1" x14ac:dyDescent="0.2">
      <c r="B21" s="11"/>
      <c r="C21" s="11"/>
      <c r="D21" s="11"/>
    </row>
    <row r="22" spans="2:6" ht="20.100000000000001" customHeight="1" thickBot="1" x14ac:dyDescent="0.2">
      <c r="B22" s="13" t="s">
        <v>5</v>
      </c>
      <c r="C22" s="30" t="str">
        <f>IFERROR(IF(((C15+C18)/C10)&gt;1,1,((C15+C18)/C10)),"未入力/エラー")</f>
        <v>未入力/エラー</v>
      </c>
      <c r="D22" s="14" t="s">
        <v>15</v>
      </c>
      <c r="E22" s="41"/>
      <c r="F22" s="36"/>
    </row>
    <row r="23" spans="2:6" x14ac:dyDescent="0.15">
      <c r="C23" s="32" t="s">
        <v>34</v>
      </c>
      <c r="D23" s="25" t="str">
        <f>IF(C20="未入力/エラー","未入力",IF(C22&lt;0.2,"達成見込","未達成"))</f>
        <v>未達成</v>
      </c>
    </row>
    <row r="26" spans="2:6" x14ac:dyDescent="0.15">
      <c r="B26" t="s">
        <v>6</v>
      </c>
    </row>
    <row r="27" spans="2:6" ht="32.25" customHeight="1" x14ac:dyDescent="0.15">
      <c r="B27" s="42" t="s">
        <v>36</v>
      </c>
      <c r="C27" s="42"/>
      <c r="D27" s="42"/>
      <c r="E27" s="42"/>
    </row>
    <row r="28" spans="2:6" ht="40.5" customHeight="1" x14ac:dyDescent="0.15">
      <c r="B28" s="33" t="s">
        <v>37</v>
      </c>
      <c r="C28" s="33"/>
      <c r="D28" s="33"/>
      <c r="E28" s="33"/>
    </row>
    <row r="29" spans="2:6" ht="36.75" customHeight="1" x14ac:dyDescent="0.15">
      <c r="B29" s="33" t="s">
        <v>18</v>
      </c>
      <c r="C29" s="33"/>
      <c r="D29" s="33"/>
      <c r="E29" s="33"/>
    </row>
    <row r="30" spans="2:6" ht="21.75" customHeight="1" x14ac:dyDescent="0.15">
      <c r="B30" s="19"/>
    </row>
    <row r="31" spans="2:6" x14ac:dyDescent="0.15">
      <c r="B31" s="1"/>
      <c r="C31" s="1"/>
      <c r="D31" s="1"/>
      <c r="E31" s="1"/>
      <c r="F31" s="1"/>
    </row>
    <row r="32" spans="2:6" x14ac:dyDescent="0.15">
      <c r="B32" s="1"/>
      <c r="C32" s="1"/>
      <c r="D32" s="1"/>
      <c r="E32" s="1"/>
      <c r="F32" s="1"/>
    </row>
    <row r="33" spans="2:6" x14ac:dyDescent="0.15">
      <c r="B33" s="1"/>
      <c r="C33" s="1"/>
      <c r="D33" s="1"/>
      <c r="E33" s="1"/>
      <c r="F33" s="1"/>
    </row>
    <row r="34" spans="2:6" x14ac:dyDescent="0.15">
      <c r="B34" s="1"/>
      <c r="C34" s="1"/>
      <c r="D34" s="1"/>
      <c r="E34" s="1"/>
      <c r="F34" s="1"/>
    </row>
    <row r="35" spans="2:6" x14ac:dyDescent="0.15">
      <c r="B35" s="1"/>
      <c r="C35" s="1"/>
      <c r="D35" s="1"/>
      <c r="E35" s="1"/>
      <c r="F35" s="1"/>
    </row>
    <row r="36" spans="2:6" x14ac:dyDescent="0.15">
      <c r="B36" s="1"/>
      <c r="C36" s="1"/>
      <c r="D36" s="1"/>
      <c r="E36" s="1"/>
      <c r="F36" s="1"/>
    </row>
    <row r="37" spans="2:6" x14ac:dyDescent="0.15">
      <c r="B37" s="1"/>
      <c r="C37" s="1"/>
      <c r="D37" s="1"/>
      <c r="E37" s="1"/>
      <c r="F37" s="1"/>
    </row>
    <row r="38" spans="2:6" x14ac:dyDescent="0.15">
      <c r="B38" s="1"/>
      <c r="C38" s="1"/>
      <c r="D38" s="1"/>
      <c r="E38" s="1"/>
      <c r="F38" s="1"/>
    </row>
    <row r="39" spans="2:6" x14ac:dyDescent="0.15">
      <c r="B39" s="1"/>
      <c r="C39" s="1"/>
      <c r="D39" s="1"/>
      <c r="E39" s="1"/>
      <c r="F39" s="1"/>
    </row>
    <row r="40" spans="2:6" x14ac:dyDescent="0.15">
      <c r="B40" s="1"/>
      <c r="C40" s="1"/>
      <c r="D40" s="1"/>
      <c r="E40" s="1"/>
      <c r="F40" s="1"/>
    </row>
    <row r="41" spans="2:6" x14ac:dyDescent="0.15">
      <c r="B41" s="1"/>
      <c r="C41" s="1"/>
      <c r="D41" s="1"/>
      <c r="E41" s="1"/>
      <c r="F41" s="1"/>
    </row>
    <row r="42" spans="2:6" x14ac:dyDescent="0.15">
      <c r="B42" s="1"/>
      <c r="C42" s="1"/>
      <c r="D42" s="1"/>
      <c r="E42" s="1"/>
      <c r="F42" s="1"/>
    </row>
  </sheetData>
  <sheetProtection algorithmName="SHA-512" hashValue="YS7Jvdr9m+eNzWRD+IahEkaB9QZoP+Zy+tOF+VD6zuEgx425vnTyaZ+39OSWNTDy9EyahQ/6kxBYMZCvdF6CMA==" saltValue="phapJRVX8WgopbnpJBAGVg==" spinCount="100000" sheet="1" objects="1" scenarios="1"/>
  <mergeCells count="8">
    <mergeCell ref="B28:E28"/>
    <mergeCell ref="B29:E29"/>
    <mergeCell ref="B2:E2"/>
    <mergeCell ref="B3:E3"/>
    <mergeCell ref="D5:F5"/>
    <mergeCell ref="B19:D19"/>
    <mergeCell ref="E22:F22"/>
    <mergeCell ref="B27:E27"/>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40"/>
  <sheetViews>
    <sheetView view="pageBreakPreview" zoomScaleNormal="100" zoomScaleSheetLayoutView="100" workbookViewId="0"/>
  </sheetViews>
  <sheetFormatPr defaultRowHeight="13.5" x14ac:dyDescent="0.15"/>
  <cols>
    <col min="1" max="1" width="4.5" customWidth="1"/>
    <col min="2" max="2" width="35.25" customWidth="1"/>
    <col min="3" max="3" width="15.375" customWidth="1"/>
  </cols>
  <sheetData>
    <row r="1" spans="2:7" ht="78.75" customHeight="1" x14ac:dyDescent="0.15"/>
    <row r="2" spans="2:7" ht="21.75" customHeight="1" x14ac:dyDescent="0.15">
      <c r="B2" s="34" t="s">
        <v>0</v>
      </c>
      <c r="C2" s="35"/>
      <c r="D2" s="35"/>
      <c r="E2" s="35"/>
    </row>
    <row r="3" spans="2:7" ht="16.5" customHeight="1" x14ac:dyDescent="0.15">
      <c r="B3" s="36" t="s">
        <v>17</v>
      </c>
      <c r="C3" s="36"/>
      <c r="D3" s="36"/>
      <c r="E3" s="36"/>
    </row>
    <row r="4" spans="2:7" ht="6.75" customHeight="1" x14ac:dyDescent="0.15"/>
    <row r="5" spans="2:7" ht="18" customHeight="1" x14ac:dyDescent="0.15">
      <c r="C5" s="31" t="s">
        <v>30</v>
      </c>
      <c r="D5" s="37"/>
      <c r="E5" s="37"/>
      <c r="F5" s="37"/>
    </row>
    <row r="6" spans="2:7" ht="18" thickBot="1" x14ac:dyDescent="0.25">
      <c r="B6" s="15" t="s">
        <v>2</v>
      </c>
      <c r="D6" t="s">
        <v>24</v>
      </c>
    </row>
    <row r="7" spans="2:7" ht="20.100000000000001" customHeight="1" x14ac:dyDescent="0.15">
      <c r="B7" s="2" t="s">
        <v>8</v>
      </c>
      <c r="C7" s="3">
        <v>1100</v>
      </c>
      <c r="D7" s="4" t="s">
        <v>7</v>
      </c>
    </row>
    <row r="8" spans="2:7" ht="20.100000000000001" customHeight="1" x14ac:dyDescent="0.15">
      <c r="B8" s="5" t="s">
        <v>1</v>
      </c>
      <c r="C8" s="26"/>
      <c r="D8" s="6" t="s">
        <v>9</v>
      </c>
      <c r="E8" t="s">
        <v>16</v>
      </c>
    </row>
    <row r="9" spans="2:7" ht="20.100000000000001" customHeight="1" x14ac:dyDescent="0.15">
      <c r="B9" s="5" t="s">
        <v>12</v>
      </c>
      <c r="C9" s="7">
        <f>C7*C8</f>
        <v>0</v>
      </c>
      <c r="D9" s="6" t="s">
        <v>29</v>
      </c>
    </row>
    <row r="10" spans="2:7" ht="20.100000000000001" customHeight="1" thickBot="1" x14ac:dyDescent="0.2">
      <c r="B10" s="8" t="s">
        <v>13</v>
      </c>
      <c r="C10" s="9">
        <f>C9/12</f>
        <v>0</v>
      </c>
      <c r="D10" s="10" t="s">
        <v>10</v>
      </c>
    </row>
    <row r="11" spans="2:7" x14ac:dyDescent="0.15">
      <c r="B11" s="11"/>
      <c r="C11" s="12"/>
      <c r="D11" s="11"/>
    </row>
    <row r="12" spans="2:7" ht="18" thickBot="1" x14ac:dyDescent="0.2">
      <c r="B12" s="16" t="s">
        <v>3</v>
      </c>
      <c r="C12" s="11"/>
      <c r="D12" s="11"/>
      <c r="G12" s="1"/>
    </row>
    <row r="13" spans="2:7" ht="20.100000000000001" customHeight="1" x14ac:dyDescent="0.15">
      <c r="B13" s="2" t="s">
        <v>4</v>
      </c>
      <c r="C13" s="27"/>
      <c r="D13" s="4" t="s">
        <v>11</v>
      </c>
      <c r="E13" t="s">
        <v>16</v>
      </c>
    </row>
    <row r="14" spans="2:7" ht="19.5" customHeight="1" x14ac:dyDescent="0.15">
      <c r="B14" s="5" t="s">
        <v>19</v>
      </c>
      <c r="C14" s="17"/>
      <c r="D14" s="6"/>
    </row>
    <row r="15" spans="2:7" ht="19.5" customHeight="1" x14ac:dyDescent="0.15">
      <c r="B15" s="5" t="s">
        <v>20</v>
      </c>
      <c r="C15" s="28"/>
      <c r="D15" s="6" t="s">
        <v>11</v>
      </c>
      <c r="E15" t="s">
        <v>16</v>
      </c>
    </row>
    <row r="16" spans="2:7" ht="19.5" customHeight="1" x14ac:dyDescent="0.15">
      <c r="B16" s="5" t="s">
        <v>21</v>
      </c>
      <c r="C16" s="18">
        <f>IF(C15&gt;=6,(IF((IF((6*30/2)&lt;(C10-C13),(6*30/2),(C10-C13)))&lt;0,0,(IF((6*30/2)&lt;(C10-C13),(6*30/2),(C10-C13))))),(IF((IF((C15*30/2)&lt;(C10-C13),(C15*30/2),(C10-C13)))&lt;0,0,(IF((C15*30/2)&lt;(C10-C13),(C15*30/2),(C10-C13))))))</f>
        <v>0</v>
      </c>
      <c r="D16" s="6" t="s">
        <v>11</v>
      </c>
      <c r="E16" s="20"/>
      <c r="F16" s="21"/>
    </row>
    <row r="17" spans="2:6" ht="28.5" customHeight="1" thickBot="1" x14ac:dyDescent="0.2">
      <c r="B17" s="38" t="s">
        <v>22</v>
      </c>
      <c r="C17" s="39"/>
      <c r="D17" s="40"/>
      <c r="E17" s="22"/>
      <c r="F17" s="21"/>
    </row>
    <row r="18" spans="2:6" x14ac:dyDescent="0.15">
      <c r="B18" s="11"/>
      <c r="C18" s="11"/>
      <c r="D18" s="11"/>
    </row>
    <row r="19" spans="2:6" ht="14.25" thickBot="1" x14ac:dyDescent="0.2">
      <c r="B19" s="11"/>
      <c r="C19" s="11"/>
      <c r="D19" s="11"/>
    </row>
    <row r="20" spans="2:6" ht="20.100000000000001" customHeight="1" thickBot="1" x14ac:dyDescent="0.2">
      <c r="B20" s="13" t="s">
        <v>5</v>
      </c>
      <c r="C20" s="30" t="str">
        <f>IFERROR(IF(((C13+C16)/C10)&gt;1,1,((C13+C16)/C10)),"未入力/エラー")</f>
        <v>未入力/エラー</v>
      </c>
      <c r="D20" s="14" t="s">
        <v>15</v>
      </c>
      <c r="E20" s="41"/>
      <c r="F20" s="36"/>
    </row>
    <row r="21" spans="2:6" x14ac:dyDescent="0.15">
      <c r="C21" s="23" t="s">
        <v>32</v>
      </c>
      <c r="D21" s="25" t="str">
        <f>IF(C20="未入力/エラー","未入力",IF(C20&gt;=0.3,"達成見込","未達成"))</f>
        <v>未入力</v>
      </c>
    </row>
    <row r="22" spans="2:6" x14ac:dyDescent="0.15">
      <c r="C22" s="24" t="s">
        <v>31</v>
      </c>
      <c r="D22" s="25" t="str">
        <f>IF(C20="未入力/エラー","未入力",IF(C20&gt;=0.5,"達成見込","未達成"))</f>
        <v>未入力</v>
      </c>
    </row>
    <row r="24" spans="2:6" x14ac:dyDescent="0.15">
      <c r="B24" t="s">
        <v>6</v>
      </c>
    </row>
    <row r="25" spans="2:6" ht="32.25" customHeight="1" x14ac:dyDescent="0.15">
      <c r="B25" s="42" t="s">
        <v>35</v>
      </c>
      <c r="C25" s="42"/>
      <c r="D25" s="42"/>
      <c r="E25" s="42"/>
    </row>
    <row r="26" spans="2:6" ht="40.5" customHeight="1" x14ac:dyDescent="0.15">
      <c r="B26" s="33" t="s">
        <v>14</v>
      </c>
      <c r="C26" s="33"/>
      <c r="D26" s="33"/>
      <c r="E26" s="33"/>
    </row>
    <row r="27" spans="2:6" ht="36.75" customHeight="1" x14ac:dyDescent="0.15">
      <c r="B27" s="33" t="s">
        <v>18</v>
      </c>
      <c r="C27" s="33"/>
      <c r="D27" s="33"/>
      <c r="E27" s="33"/>
    </row>
    <row r="28" spans="2:6" ht="21.75" customHeight="1" x14ac:dyDescent="0.15">
      <c r="B28" s="19"/>
    </row>
    <row r="29" spans="2:6" x14ac:dyDescent="0.15">
      <c r="B29" s="1"/>
      <c r="C29" s="1"/>
      <c r="D29" s="1"/>
      <c r="E29" s="1"/>
      <c r="F29" s="1"/>
    </row>
    <row r="30" spans="2:6" x14ac:dyDescent="0.15">
      <c r="B30" s="1"/>
      <c r="C30" s="1"/>
      <c r="D30" s="1"/>
      <c r="E30" s="1"/>
      <c r="F30" s="1"/>
    </row>
    <row r="31" spans="2:6" x14ac:dyDescent="0.15">
      <c r="B31" s="1"/>
      <c r="C31" s="1"/>
      <c r="D31" s="1"/>
      <c r="E31" s="1"/>
      <c r="F31" s="1"/>
    </row>
    <row r="32" spans="2:6" x14ac:dyDescent="0.15">
      <c r="B32" s="1"/>
      <c r="C32" s="1"/>
      <c r="D32" s="1"/>
      <c r="E32" s="1"/>
      <c r="F32" s="1"/>
    </row>
    <row r="33" spans="2:6" x14ac:dyDescent="0.15">
      <c r="B33" s="1"/>
      <c r="C33" s="1"/>
      <c r="D33" s="1"/>
      <c r="E33" s="1"/>
      <c r="F33" s="1"/>
    </row>
    <row r="34" spans="2:6" x14ac:dyDescent="0.15">
      <c r="B34" s="1"/>
      <c r="C34" s="1"/>
      <c r="D34" s="1"/>
      <c r="E34" s="1"/>
      <c r="F34" s="1"/>
    </row>
    <row r="35" spans="2:6" x14ac:dyDescent="0.15">
      <c r="B35" s="1"/>
      <c r="C35" s="1"/>
      <c r="D35" s="1"/>
      <c r="E35" s="1"/>
      <c r="F35" s="1"/>
    </row>
    <row r="36" spans="2:6" x14ac:dyDescent="0.15">
      <c r="B36" s="1"/>
      <c r="C36" s="1"/>
      <c r="D36" s="1"/>
      <c r="E36" s="1"/>
      <c r="F36" s="1"/>
    </row>
    <row r="37" spans="2:6" x14ac:dyDescent="0.15">
      <c r="B37" s="1"/>
      <c r="C37" s="1"/>
      <c r="D37" s="1"/>
      <c r="E37" s="1"/>
      <c r="F37" s="1"/>
    </row>
    <row r="38" spans="2:6" x14ac:dyDescent="0.15">
      <c r="B38" s="1"/>
      <c r="C38" s="1"/>
      <c r="D38" s="1"/>
      <c r="E38" s="1"/>
      <c r="F38" s="1"/>
    </row>
    <row r="39" spans="2:6" x14ac:dyDescent="0.15">
      <c r="B39" s="1"/>
      <c r="C39" s="1"/>
      <c r="D39" s="1"/>
      <c r="E39" s="1"/>
      <c r="F39" s="1"/>
    </row>
    <row r="40" spans="2:6" x14ac:dyDescent="0.15">
      <c r="B40" s="1"/>
      <c r="C40" s="1"/>
      <c r="D40" s="1"/>
      <c r="E40" s="1"/>
      <c r="F40" s="1"/>
    </row>
  </sheetData>
  <sheetProtection algorithmName="SHA-512" hashValue="U9Ax1A8qvY/9WIjAbD2XlBB7q3S7VIUlh7Btv2N4ZJIrZDiIDPTO8m/JyiO8Crrqbam6jlPPFrzkquvQ6jQuhg==" saltValue="xEjU9dTNJbVMEoZ4J2EDZQ==" spinCount="100000" sheet="1" objects="1" scenarios="1"/>
  <mergeCells count="8">
    <mergeCell ref="B2:E2"/>
    <mergeCell ref="B25:E25"/>
    <mergeCell ref="B27:E27"/>
    <mergeCell ref="B26:E26"/>
    <mergeCell ref="B3:E3"/>
    <mergeCell ref="B17:D17"/>
    <mergeCell ref="E20:F20"/>
    <mergeCell ref="D5:F5"/>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G39"/>
  <sheetViews>
    <sheetView view="pageBreakPreview" zoomScaleNormal="100" zoomScaleSheetLayoutView="100" workbookViewId="0"/>
  </sheetViews>
  <sheetFormatPr defaultRowHeight="13.5" x14ac:dyDescent="0.15"/>
  <cols>
    <col min="1" max="1" width="4.5" customWidth="1"/>
    <col min="2" max="2" width="35.25" customWidth="1"/>
    <col min="3" max="3" width="15.375" customWidth="1"/>
  </cols>
  <sheetData>
    <row r="1" spans="2:7" ht="78.75" customHeight="1" x14ac:dyDescent="0.15"/>
    <row r="2" spans="2:7" ht="21.75" customHeight="1" x14ac:dyDescent="0.15">
      <c r="B2" s="34" t="s">
        <v>0</v>
      </c>
      <c r="C2" s="35"/>
      <c r="D2" s="35"/>
      <c r="E2" s="35"/>
    </row>
    <row r="3" spans="2:7" ht="16.5" customHeight="1" x14ac:dyDescent="0.15">
      <c r="B3" s="36" t="s">
        <v>17</v>
      </c>
      <c r="C3" s="36"/>
      <c r="D3" s="36"/>
      <c r="E3" s="36"/>
    </row>
    <row r="4" spans="2:7" ht="6.75" customHeight="1" x14ac:dyDescent="0.15"/>
    <row r="5" spans="2:7" ht="18" customHeight="1" x14ac:dyDescent="0.15">
      <c r="C5" s="31" t="s">
        <v>30</v>
      </c>
      <c r="D5" s="37"/>
      <c r="E5" s="37"/>
      <c r="F5" s="37"/>
    </row>
    <row r="6" spans="2:7" ht="18" thickBot="1" x14ac:dyDescent="0.25">
      <c r="B6" s="15" t="s">
        <v>2</v>
      </c>
      <c r="D6" t="s">
        <v>24</v>
      </c>
    </row>
    <row r="7" spans="2:7" ht="20.100000000000001" customHeight="1" x14ac:dyDescent="0.15">
      <c r="B7" s="2" t="s">
        <v>8</v>
      </c>
      <c r="C7" s="3">
        <v>1100</v>
      </c>
      <c r="D7" s="4" t="s">
        <v>7</v>
      </c>
    </row>
    <row r="8" spans="2:7" ht="20.100000000000001" customHeight="1" x14ac:dyDescent="0.15">
      <c r="B8" s="5" t="s">
        <v>1</v>
      </c>
      <c r="C8" s="26"/>
      <c r="D8" s="6" t="s">
        <v>9</v>
      </c>
      <c r="E8" t="s">
        <v>16</v>
      </c>
    </row>
    <row r="9" spans="2:7" ht="20.100000000000001" customHeight="1" x14ac:dyDescent="0.15">
      <c r="B9" s="5" t="s">
        <v>12</v>
      </c>
      <c r="C9" s="7">
        <f>C7*C8</f>
        <v>0</v>
      </c>
      <c r="D9" s="6" t="s">
        <v>10</v>
      </c>
    </row>
    <row r="10" spans="2:7" ht="20.100000000000001" customHeight="1" thickBot="1" x14ac:dyDescent="0.2">
      <c r="B10" s="8" t="s">
        <v>13</v>
      </c>
      <c r="C10" s="9">
        <f>C9/12</f>
        <v>0</v>
      </c>
      <c r="D10" s="10" t="s">
        <v>10</v>
      </c>
    </row>
    <row r="11" spans="2:7" x14ac:dyDescent="0.15">
      <c r="B11" s="11"/>
      <c r="C11" s="12"/>
      <c r="D11" s="11"/>
    </row>
    <row r="12" spans="2:7" ht="18" thickBot="1" x14ac:dyDescent="0.2">
      <c r="B12" s="16" t="s">
        <v>3</v>
      </c>
      <c r="C12" s="11"/>
      <c r="D12" s="11"/>
      <c r="G12" s="1"/>
    </row>
    <row r="13" spans="2:7" ht="20.100000000000001" customHeight="1" x14ac:dyDescent="0.15">
      <c r="B13" s="2" t="s">
        <v>25</v>
      </c>
      <c r="C13" s="29">
        <f>3531/12</f>
        <v>294.25</v>
      </c>
      <c r="D13" s="4" t="s">
        <v>11</v>
      </c>
    </row>
    <row r="14" spans="2:7" ht="19.5" customHeight="1" x14ac:dyDescent="0.15">
      <c r="B14" s="5" t="s">
        <v>26</v>
      </c>
      <c r="C14" s="17"/>
      <c r="D14" s="6"/>
    </row>
    <row r="15" spans="2:7" ht="19.5" customHeight="1" x14ac:dyDescent="0.15">
      <c r="B15" s="5" t="s">
        <v>20</v>
      </c>
      <c r="C15" s="28"/>
      <c r="D15" s="6" t="s">
        <v>11</v>
      </c>
      <c r="E15" t="s">
        <v>16</v>
      </c>
    </row>
    <row r="16" spans="2:7" ht="19.5" customHeight="1" x14ac:dyDescent="0.15">
      <c r="B16" s="5" t="s">
        <v>21</v>
      </c>
      <c r="C16" s="18">
        <f>IF(C15&gt;=6,(IF((IF((6*30/2)&lt;(C10-C13),(6*30/2),(C10-C13)))&lt;0,0,(IF((6*30/2)&lt;(C10-C13),(6*30/2),(C10-C13))))),(IF((IF((C15*30/2)&lt;(C10-C13),(C15*30/2),(C10-C13)))&lt;0,0,(IF((C15*30/2)&lt;(C10-C13),(C15*30/2),(C10-C13))))))</f>
        <v>0</v>
      </c>
      <c r="D16" s="6" t="s">
        <v>11</v>
      </c>
      <c r="E16" s="20"/>
      <c r="F16" s="21"/>
    </row>
    <row r="17" spans="2:6" ht="55.5" customHeight="1" thickBot="1" x14ac:dyDescent="0.2">
      <c r="B17" s="38" t="s">
        <v>27</v>
      </c>
      <c r="C17" s="39"/>
      <c r="D17" s="40"/>
      <c r="E17" s="22"/>
      <c r="F17" s="21"/>
    </row>
    <row r="18" spans="2:6" x14ac:dyDescent="0.15">
      <c r="B18" s="11"/>
      <c r="C18" s="11"/>
      <c r="D18" s="11"/>
    </row>
    <row r="19" spans="2:6" ht="14.25" thickBot="1" x14ac:dyDescent="0.2">
      <c r="B19" s="11"/>
      <c r="C19" s="11"/>
      <c r="D19" s="11"/>
    </row>
    <row r="20" spans="2:6" ht="20.100000000000001" customHeight="1" thickBot="1" x14ac:dyDescent="0.2">
      <c r="B20" s="13" t="s">
        <v>5</v>
      </c>
      <c r="C20" s="30" t="str">
        <f>IFERROR(IF(((C13+C16)/C10)&gt;1,1,((C13+C16)/C10)),"未入力/エラー")</f>
        <v>未入力/エラー</v>
      </c>
      <c r="D20" s="14" t="s">
        <v>15</v>
      </c>
      <c r="E20" s="41"/>
      <c r="F20" s="36"/>
    </row>
    <row r="21" spans="2:6" x14ac:dyDescent="0.15">
      <c r="C21" s="23" t="s">
        <v>32</v>
      </c>
      <c r="D21" s="25" t="str">
        <f>IF(C20="未入力/エラー","未入力",IF(C20&gt;=0.3,"達成見込","未達成"))</f>
        <v>未入力</v>
      </c>
    </row>
    <row r="23" spans="2:6" x14ac:dyDescent="0.15">
      <c r="B23" t="s">
        <v>6</v>
      </c>
    </row>
    <row r="24" spans="2:6" ht="75" customHeight="1" x14ac:dyDescent="0.15">
      <c r="B24" s="42" t="s">
        <v>28</v>
      </c>
      <c r="C24" s="42"/>
      <c r="D24" s="42"/>
      <c r="E24" s="42"/>
    </row>
    <row r="25" spans="2:6" ht="40.5" customHeight="1" x14ac:dyDescent="0.15">
      <c r="B25" s="33" t="s">
        <v>33</v>
      </c>
      <c r="C25" s="33"/>
      <c r="D25" s="33"/>
      <c r="E25" s="33"/>
    </row>
    <row r="26" spans="2:6" ht="36.75" customHeight="1" x14ac:dyDescent="0.15">
      <c r="B26" s="33" t="s">
        <v>18</v>
      </c>
      <c r="C26" s="33"/>
      <c r="D26" s="33"/>
      <c r="E26" s="33"/>
    </row>
    <row r="27" spans="2:6" ht="21.75" customHeight="1" x14ac:dyDescent="0.15">
      <c r="B27" s="19"/>
    </row>
    <row r="28" spans="2:6" x14ac:dyDescent="0.15">
      <c r="B28" s="1"/>
      <c r="C28" s="1"/>
      <c r="D28" s="1"/>
      <c r="E28" s="1"/>
      <c r="F28" s="1"/>
    </row>
    <row r="29" spans="2:6" x14ac:dyDescent="0.15">
      <c r="B29" s="1"/>
      <c r="C29" s="1"/>
      <c r="D29" s="1"/>
      <c r="E29" s="1"/>
      <c r="F29" s="1"/>
    </row>
    <row r="30" spans="2:6" x14ac:dyDescent="0.15">
      <c r="B30" s="1"/>
      <c r="C30" s="1"/>
      <c r="D30" s="1"/>
      <c r="E30" s="1"/>
      <c r="F30" s="1"/>
    </row>
    <row r="31" spans="2:6" x14ac:dyDescent="0.15">
      <c r="B31" s="1"/>
      <c r="C31" s="1"/>
      <c r="D31" s="1"/>
      <c r="E31" s="1"/>
      <c r="F31" s="1"/>
    </row>
    <row r="32" spans="2:6" x14ac:dyDescent="0.15">
      <c r="B32" s="1"/>
      <c r="C32" s="1"/>
      <c r="D32" s="1"/>
      <c r="E32" s="1"/>
      <c r="F32" s="1"/>
    </row>
    <row r="33" spans="2:6" x14ac:dyDescent="0.15">
      <c r="B33" s="1"/>
      <c r="C33" s="1"/>
      <c r="D33" s="1"/>
      <c r="E33" s="1"/>
      <c r="F33" s="1"/>
    </row>
    <row r="34" spans="2:6" x14ac:dyDescent="0.15">
      <c r="B34" s="1"/>
      <c r="C34" s="1"/>
      <c r="D34" s="1"/>
      <c r="E34" s="1"/>
      <c r="F34" s="1"/>
    </row>
    <row r="35" spans="2:6" x14ac:dyDescent="0.15">
      <c r="B35" s="1"/>
      <c r="C35" s="1"/>
      <c r="D35" s="1"/>
      <c r="E35" s="1"/>
      <c r="F35" s="1"/>
    </row>
    <row r="36" spans="2:6" x14ac:dyDescent="0.15">
      <c r="B36" s="1"/>
      <c r="C36" s="1"/>
      <c r="D36" s="1"/>
      <c r="E36" s="1"/>
      <c r="F36" s="1"/>
    </row>
    <row r="37" spans="2:6" x14ac:dyDescent="0.15">
      <c r="B37" s="1"/>
      <c r="C37" s="1"/>
      <c r="D37" s="1"/>
      <c r="E37" s="1"/>
      <c r="F37" s="1"/>
    </row>
    <row r="38" spans="2:6" x14ac:dyDescent="0.15">
      <c r="B38" s="1"/>
      <c r="C38" s="1"/>
      <c r="D38" s="1"/>
      <c r="E38" s="1"/>
      <c r="F38" s="1"/>
    </row>
    <row r="39" spans="2:6" x14ac:dyDescent="0.15">
      <c r="B39" s="1"/>
      <c r="C39" s="1"/>
      <c r="D39" s="1"/>
      <c r="E39" s="1"/>
      <c r="F39" s="1"/>
    </row>
  </sheetData>
  <sheetProtection algorithmName="SHA-512" hashValue="9LZ+KxVlXDSv3SI5xfgL600Lb7Wiaf5WBQ5Q6plqtdoSNq6zrC3f5y7EJGYbg+YXr+O8fpGGV1rUFs1zTIkXlA==" saltValue="4LZBvCWRH2FevoXPdAY8nw==" spinCount="100000" sheet="1" objects="1" scenarios="1"/>
  <mergeCells count="8">
    <mergeCell ref="B25:E25"/>
    <mergeCell ref="B26:E26"/>
    <mergeCell ref="B2:E2"/>
    <mergeCell ref="B3:E3"/>
    <mergeCell ref="D5:F5"/>
    <mergeCell ref="B17:D17"/>
    <mergeCell ref="E20:F20"/>
    <mergeCell ref="B24:E24"/>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3"/>
  <sheetViews>
    <sheetView workbookViewId="0">
      <selection activeCell="D16" sqref="D16"/>
    </sheetView>
  </sheetViews>
  <sheetFormatPr defaultRowHeight="13.5" x14ac:dyDescent="0.15"/>
  <sheetData>
    <row r="3" spans="2:7" ht="13.5" customHeight="1" x14ac:dyDescent="0.15">
      <c r="B3" s="43" t="s">
        <v>23</v>
      </c>
      <c r="C3" s="43"/>
      <c r="D3" s="43"/>
      <c r="E3" s="43"/>
      <c r="F3" s="43"/>
      <c r="G3" s="43"/>
    </row>
    <row r="4" spans="2:7" x14ac:dyDescent="0.15">
      <c r="B4" s="43"/>
      <c r="C4" s="43"/>
      <c r="D4" s="43"/>
      <c r="E4" s="43"/>
      <c r="F4" s="43"/>
      <c r="G4" s="43"/>
    </row>
    <row r="5" spans="2:7" x14ac:dyDescent="0.15">
      <c r="B5" s="43"/>
      <c r="C5" s="43"/>
      <c r="D5" s="43"/>
      <c r="E5" s="43"/>
      <c r="F5" s="43"/>
      <c r="G5" s="43"/>
    </row>
    <row r="6" spans="2:7" x14ac:dyDescent="0.15">
      <c r="B6" s="43"/>
      <c r="C6" s="43"/>
      <c r="D6" s="43"/>
      <c r="E6" s="43"/>
      <c r="F6" s="43"/>
      <c r="G6" s="43"/>
    </row>
    <row r="7" spans="2:7" x14ac:dyDescent="0.15">
      <c r="B7" s="43"/>
      <c r="C7" s="43"/>
      <c r="D7" s="43"/>
      <c r="E7" s="43"/>
      <c r="F7" s="43"/>
      <c r="G7" s="43"/>
    </row>
    <row r="8" spans="2:7" x14ac:dyDescent="0.15">
      <c r="B8" s="43"/>
      <c r="C8" s="43"/>
      <c r="D8" s="43"/>
      <c r="E8" s="43"/>
      <c r="F8" s="43"/>
      <c r="G8" s="43"/>
    </row>
    <row r="9" spans="2:7" x14ac:dyDescent="0.15">
      <c r="B9" s="43"/>
      <c r="C9" s="43"/>
      <c r="D9" s="43"/>
      <c r="E9" s="43"/>
      <c r="F9" s="43"/>
      <c r="G9" s="43"/>
    </row>
    <row r="10" spans="2:7" x14ac:dyDescent="0.15">
      <c r="B10" s="43"/>
      <c r="C10" s="43"/>
      <c r="D10" s="43"/>
      <c r="E10" s="43"/>
      <c r="F10" s="43"/>
      <c r="G10" s="43"/>
    </row>
    <row r="11" spans="2:7" x14ac:dyDescent="0.15">
      <c r="B11" s="43"/>
      <c r="C11" s="43"/>
      <c r="D11" s="43"/>
      <c r="E11" s="43"/>
      <c r="F11" s="43"/>
      <c r="G11" s="43"/>
    </row>
    <row r="12" spans="2:7" x14ac:dyDescent="0.15">
      <c r="B12" s="43"/>
      <c r="C12" s="43"/>
      <c r="D12" s="43"/>
      <c r="E12" s="43"/>
      <c r="F12" s="43"/>
      <c r="G12" s="43"/>
    </row>
    <row r="13" spans="2:7" x14ac:dyDescent="0.15">
      <c r="B13" s="43"/>
      <c r="C13" s="43"/>
      <c r="D13" s="43"/>
      <c r="E13" s="43"/>
      <c r="F13" s="43"/>
      <c r="G13" s="43"/>
    </row>
  </sheetData>
  <mergeCells count="1">
    <mergeCell ref="B3:G1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民生外事業所用</vt:lpstr>
      <vt:lpstr>既存住宅・民生既存事業所用</vt:lpstr>
      <vt:lpstr>新築住宅用</vt:lpstr>
      <vt:lpstr>蓄電池設置加算の考え方</vt:lpstr>
      <vt:lpstr>民生外事業所用!Print_Area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2026-02-09T08:07:59Z</dcterms:modified>
</cp:coreProperties>
</file>