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rv1\0020_企画部\0050_広報ブランド推進課\ブランド推進係\01 ふるさと納税\R8年度\11_返礼品\01_要綱・申請・通知様式\◆様式リリース（令和８年３月16日）\"/>
    </mc:Choice>
  </mc:AlternateContent>
  <xr:revisionPtr revIDLastSave="0" documentId="13_ncr:1_{33F562A8-03D6-45CC-8469-6585CAAA8019}" xr6:coauthVersionLast="47" xr6:coauthVersionMax="47" xr10:uidLastSave="{00000000-0000-0000-0000-000000000000}"/>
  <workbookProtection workbookAlgorithmName="SHA-512" workbookHashValue="0SNfCsVtjnN4DdtPznBWpeBDGZJspBTXay0prQV/p05Fdj6GtTruvxEK7l4/ct9boKao+WRDSwqBCbsKuG6H+g==" workbookSaltValue="FWiMZyfc2bI5i3KmOpmHhQ==" workbookSpinCount="100000" lockStructure="1"/>
  <bookViews>
    <workbookView xWindow="28680" yWindow="-120" windowWidth="29040" windowHeight="15720" tabRatio="839" xr2:uid="{00000000-000D-0000-FFFF-FFFF00000000}"/>
  </bookViews>
  <sheets>
    <sheet name="様式3-1　付加価値の算出表(No.1～10)" sheetId="12" r:id="rId1"/>
    <sheet name="様式3-1　付加価値の算出表(No.11～20)" sheetId="16" r:id="rId2"/>
    <sheet name="様式3-1　付加価値の算出表(No.21～30)" sheetId="17" r:id="rId3"/>
    <sheet name="記入例データ" sheetId="13" state="hidden" r:id="rId4"/>
    <sheet name="改訂履歴 " sheetId="15" state="hidden" r:id="rId5"/>
    <sheet name="集計用" sheetId="18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" i="12" l="1"/>
  <c r="A32" i="18"/>
  <c r="A30" i="18"/>
  <c r="A28" i="18"/>
  <c r="A26" i="18"/>
  <c r="A24" i="18"/>
  <c r="A22" i="18"/>
  <c r="A20" i="18"/>
  <c r="A18" i="18"/>
  <c r="A16" i="18"/>
  <c r="A14" i="18"/>
  <c r="A6" i="18"/>
  <c r="A8" i="18"/>
  <c r="A10" i="18" s="1"/>
  <c r="A12" i="18" s="1"/>
  <c r="A4" i="18"/>
  <c r="E11" i="18" a="1"/>
  <c r="C24" i="18" a="1"/>
  <c r="F11" i="18" a="1"/>
  <c r="F31" i="18" a="1"/>
  <c r="G5" i="18" a="1"/>
  <c r="C14" i="18" a="1"/>
  <c r="D10" i="18" a="1"/>
  <c r="D29" i="18" a="1"/>
  <c r="E9" i="18" a="1"/>
  <c r="E17" i="18" a="1"/>
  <c r="C21" i="18" a="1"/>
  <c r="C32" i="18" a="1"/>
  <c r="F4" i="18" a="1"/>
  <c r="E8" i="18" a="1"/>
  <c r="F24" i="18" a="1"/>
  <c r="C16" i="18" a="1"/>
  <c r="E31" i="18" a="1"/>
  <c r="E23" i="18" a="1"/>
  <c r="D14" i="18" a="1"/>
  <c r="C27" i="18" a="1"/>
  <c r="D13" i="18" a="1"/>
  <c r="G22" i="18" a="1"/>
  <c r="C4" i="18" a="1"/>
  <c r="G12" i="18" a="1"/>
  <c r="C8" i="18" a="1"/>
  <c r="F19" i="18" a="1"/>
  <c r="F32" i="18" a="1"/>
  <c r="E3" i="18" a="1"/>
  <c r="E15" i="18" a="1"/>
  <c r="E18" i="18" a="1"/>
  <c r="F18" i="18" a="1"/>
  <c r="E14" i="18" a="1"/>
  <c r="C12" i="18" a="1"/>
  <c r="F21" i="18" a="1"/>
  <c r="F17" i="18" a="1"/>
  <c r="E13" i="18" a="1"/>
  <c r="F16" i="18" a="1"/>
  <c r="D30" i="18" a="1"/>
  <c r="G17" i="18" a="1"/>
  <c r="D19" i="18" a="1"/>
  <c r="G8" i="18" a="1"/>
  <c r="E22" i="18" a="1"/>
  <c r="G32" i="18" a="1"/>
  <c r="C28" i="18" a="1"/>
  <c r="D18" i="18" a="1"/>
  <c r="E20" i="18" a="1"/>
  <c r="D24" i="18" a="1"/>
  <c r="C26" i="18" a="1"/>
  <c r="G11" i="18" a="1"/>
  <c r="F7" i="18" a="1"/>
  <c r="E4" i="18" a="1"/>
  <c r="D25" i="18" a="1"/>
  <c r="F9" i="18" a="1"/>
  <c r="E5" i="18" a="1"/>
  <c r="C19" i="18" a="1"/>
  <c r="G10" i="18" a="1"/>
  <c r="F25" i="18" a="1"/>
  <c r="G29" i="18" a="1"/>
  <c r="D12" i="18" a="1"/>
  <c r="E6" i="18" a="1"/>
  <c r="G25" i="18" a="1"/>
  <c r="F23" i="18" a="1"/>
  <c r="C23" i="18" a="1"/>
  <c r="G30" i="18" a="1"/>
  <c r="E27" i="18" a="1"/>
  <c r="C9" i="18" a="1"/>
  <c r="G24" i="18" a="1"/>
  <c r="C6" i="18" a="1"/>
  <c r="F6" i="18" a="1"/>
  <c r="F10" i="18" a="1"/>
  <c r="D9" i="18" a="1"/>
  <c r="G20" i="18" a="1"/>
  <c r="D22" i="18" a="1"/>
  <c r="D27" i="18" a="1"/>
  <c r="E32" i="18" a="1"/>
  <c r="E28" i="18" a="1"/>
  <c r="G9" i="18" a="1"/>
  <c r="G27" i="18" a="1"/>
  <c r="C25" i="18" a="1"/>
  <c r="E30" i="18" a="1"/>
  <c r="F15" i="18" a="1"/>
  <c r="E29" i="18" a="1"/>
  <c r="G31" i="18" a="1"/>
  <c r="C10" i="18" a="1"/>
  <c r="G7" i="18" a="1"/>
  <c r="F28" i="18" a="1"/>
  <c r="F5" i="18" a="1"/>
  <c r="D6" i="18" a="1"/>
  <c r="G16" i="18" a="1"/>
  <c r="C11" i="18" a="1"/>
  <c r="G28" i="18" a="1"/>
  <c r="D5" i="18" a="1"/>
  <c r="D7" i="18" a="1"/>
  <c r="E7" i="18" a="1"/>
  <c r="F29" i="18" a="1"/>
  <c r="E26" i="18" a="1"/>
  <c r="C29" i="18" a="1"/>
  <c r="D17" i="18" a="1"/>
  <c r="D3" i="18" a="1"/>
  <c r="C31" i="18" a="1"/>
  <c r="F27" i="18" a="1"/>
  <c r="F12" i="18" a="1"/>
  <c r="D28" i="18" a="1"/>
  <c r="D31" i="18" a="1"/>
  <c r="C22" i="18" a="1"/>
  <c r="G4" i="18" a="1"/>
  <c r="D32" i="18" a="1"/>
  <c r="F20" i="18" a="1"/>
  <c r="F26" i="18" a="1"/>
  <c r="D4" i="18" a="1"/>
  <c r="C20" i="18" a="1"/>
  <c r="G26" i="18" a="1"/>
  <c r="C5" i="18" a="1"/>
  <c r="F22" i="18" a="1"/>
  <c r="D20" i="18" a="1"/>
  <c r="D11" i="18" a="1"/>
  <c r="G15" i="18" a="1"/>
  <c r="C30" i="18" a="1"/>
  <c r="C17" i="18" a="1"/>
  <c r="F30" i="18" a="1"/>
  <c r="D23" i="18" a="1"/>
  <c r="C18" i="18" a="1"/>
  <c r="E10" i="18" a="1"/>
  <c r="E24" i="18" a="1"/>
  <c r="E25" i="18" a="1"/>
  <c r="G18" i="18" a="1"/>
  <c r="F14" i="18" a="1"/>
  <c r="D8" i="18" a="1"/>
  <c r="G6" i="18" a="1"/>
  <c r="E21" i="18" a="1"/>
  <c r="G21" i="18" a="1"/>
  <c r="G19" i="18" a="1"/>
  <c r="E16" i="18" a="1"/>
  <c r="D21" i="18" a="1"/>
  <c r="C7" i="18" a="1"/>
  <c r="D26" i="18" a="1"/>
  <c r="C15" i="18" a="1"/>
  <c r="C3" i="18" a="1"/>
  <c r="G23" i="18" a="1"/>
  <c r="E19" i="18" a="1"/>
  <c r="F8" i="18" a="1"/>
  <c r="C13" i="18" a="1"/>
  <c r="E12" i="18" a="1"/>
  <c r="G14" i="18" a="1"/>
  <c r="C29" i="18" l="1"/>
  <c r="C25" i="18"/>
  <c r="F26" i="18"/>
  <c r="D28" i="18"/>
  <c r="F30" i="18"/>
  <c r="E31" i="18"/>
  <c r="D25" i="18"/>
  <c r="G26" i="18"/>
  <c r="D29" i="18"/>
  <c r="G30" i="18"/>
  <c r="E32" i="18"/>
  <c r="E25" i="18"/>
  <c r="C27" i="18"/>
  <c r="G27" i="18"/>
  <c r="F28" i="18"/>
  <c r="E29" i="18"/>
  <c r="D30" i="18"/>
  <c r="G31" i="18"/>
  <c r="H31" i="18" s="1"/>
  <c r="F32" i="18"/>
  <c r="D24" i="18"/>
  <c r="G25" i="18"/>
  <c r="E27" i="18"/>
  <c r="G29" i="18"/>
  <c r="D32" i="18"/>
  <c r="E24" i="18"/>
  <c r="C26" i="18"/>
  <c r="F27" i="18"/>
  <c r="E28" i="18"/>
  <c r="C30" i="18"/>
  <c r="F31" i="18"/>
  <c r="F24" i="18"/>
  <c r="D26" i="18"/>
  <c r="C31" i="18"/>
  <c r="C24" i="18"/>
  <c r="G24" i="18"/>
  <c r="F25" i="18"/>
  <c r="E26" i="18"/>
  <c r="D27" i="18"/>
  <c r="C28" i="18"/>
  <c r="G28" i="18"/>
  <c r="H28" i="18" s="1"/>
  <c r="F29" i="18"/>
  <c r="E30" i="18"/>
  <c r="D31" i="18"/>
  <c r="C32" i="18"/>
  <c r="G32" i="18"/>
  <c r="G23" i="18"/>
  <c r="F23" i="18"/>
  <c r="E23" i="18"/>
  <c r="D23" i="18"/>
  <c r="C23" i="18"/>
  <c r="G18" i="18"/>
  <c r="G22" i="18"/>
  <c r="H22" i="18" s="1"/>
  <c r="C22" i="18"/>
  <c r="E20" i="18"/>
  <c r="C18" i="18"/>
  <c r="E16" i="18"/>
  <c r="G14" i="18"/>
  <c r="H14" i="18" s="1"/>
  <c r="G21" i="18"/>
  <c r="C21" i="18"/>
  <c r="E19" i="18"/>
  <c r="F18" i="18"/>
  <c r="G17" i="18"/>
  <c r="E15" i="18"/>
  <c r="F14" i="18"/>
  <c r="E22" i="18"/>
  <c r="F21" i="18"/>
  <c r="G20" i="18"/>
  <c r="C20" i="18"/>
  <c r="D19" i="18"/>
  <c r="E18" i="18"/>
  <c r="F17" i="18"/>
  <c r="G16" i="18"/>
  <c r="C16" i="18"/>
  <c r="E14" i="18"/>
  <c r="F19" i="18"/>
  <c r="E17" i="18"/>
  <c r="D21" i="18"/>
  <c r="D17" i="18"/>
  <c r="F15" i="18"/>
  <c r="F22" i="18"/>
  <c r="D20" i="18"/>
  <c r="C17" i="18"/>
  <c r="D22" i="18"/>
  <c r="E21" i="18"/>
  <c r="F20" i="18"/>
  <c r="G19" i="18"/>
  <c r="H19" i="18" s="1"/>
  <c r="C19" i="18"/>
  <c r="D18" i="18"/>
  <c r="F16" i="18"/>
  <c r="G15" i="18"/>
  <c r="C15" i="18"/>
  <c r="D14" i="18"/>
  <c r="C14" i="18"/>
  <c r="E13" i="18"/>
  <c r="D13" i="18"/>
  <c r="C13" i="18"/>
  <c r="G4" i="18"/>
  <c r="H4" i="18" s="1"/>
  <c r="G12" i="18"/>
  <c r="H12" i="18" s="1"/>
  <c r="G11" i="18"/>
  <c r="G10" i="18"/>
  <c r="G9" i="18"/>
  <c r="G8" i="18"/>
  <c r="G7" i="18"/>
  <c r="G6" i="18"/>
  <c r="H6" i="18" s="1"/>
  <c r="G5" i="18"/>
  <c r="H5" i="18" s="1"/>
  <c r="F12" i="18"/>
  <c r="F11" i="18"/>
  <c r="F10" i="18"/>
  <c r="F9" i="18"/>
  <c r="F8" i="18"/>
  <c r="F7" i="18"/>
  <c r="F6" i="18"/>
  <c r="F5" i="18"/>
  <c r="F4" i="18"/>
  <c r="E12" i="18"/>
  <c r="E11" i="18"/>
  <c r="E10" i="18"/>
  <c r="E9" i="18"/>
  <c r="E8" i="18"/>
  <c r="E7" i="18"/>
  <c r="E6" i="18"/>
  <c r="E5" i="18"/>
  <c r="E4" i="18"/>
  <c r="D12" i="18"/>
  <c r="D11" i="18"/>
  <c r="D10" i="18"/>
  <c r="D9" i="18"/>
  <c r="D8" i="18"/>
  <c r="D7" i="18"/>
  <c r="D6" i="18"/>
  <c r="D5" i="18"/>
  <c r="D4" i="18"/>
  <c r="E3" i="18"/>
  <c r="D3" i="18"/>
  <c r="C10" i="18"/>
  <c r="C9" i="18"/>
  <c r="C6" i="18"/>
  <c r="C11" i="18"/>
  <c r="C5" i="18"/>
  <c r="C7" i="18"/>
  <c r="C4" i="18"/>
  <c r="C12" i="18"/>
  <c r="C8" i="18"/>
  <c r="C3" i="18"/>
  <c r="H26" i="18" l="1"/>
  <c r="H29" i="18"/>
  <c r="H17" i="18"/>
  <c r="H27" i="18"/>
  <c r="H9" i="18"/>
  <c r="H32" i="18"/>
  <c r="H25" i="18"/>
  <c r="H10" i="18"/>
  <c r="H11" i="18"/>
  <c r="H20" i="18"/>
  <c r="H18" i="18"/>
  <c r="H24" i="18"/>
  <c r="H7" i="18"/>
  <c r="H8" i="18"/>
  <c r="H23" i="18"/>
  <c r="H21" i="18"/>
  <c r="H30" i="18"/>
  <c r="I210" i="17"/>
  <c r="I209" i="17"/>
  <c r="I211" i="17" s="1"/>
  <c r="I190" i="17"/>
  <c r="I189" i="17"/>
  <c r="I191" i="17" s="1"/>
  <c r="I167" i="17"/>
  <c r="I166" i="17"/>
  <c r="I168" i="17" s="1"/>
  <c r="I148" i="17"/>
  <c r="I147" i="17"/>
  <c r="I146" i="17"/>
  <c r="I124" i="17"/>
  <c r="I123" i="17"/>
  <c r="I125" i="17" s="1"/>
  <c r="I104" i="17"/>
  <c r="I103" i="17"/>
  <c r="I105" i="17" s="1"/>
  <c r="I81" i="17"/>
  <c r="I82" i="17" s="1"/>
  <c r="I80" i="17"/>
  <c r="I61" i="17"/>
  <c r="I60" i="17"/>
  <c r="I62" i="17" s="1"/>
  <c r="I38" i="17"/>
  <c r="I37" i="17"/>
  <c r="I39" i="17" s="1"/>
  <c r="A22" i="17"/>
  <c r="A45" i="17" s="1"/>
  <c r="A65" i="17" s="1"/>
  <c r="A88" i="17" s="1"/>
  <c r="A108" i="17" s="1"/>
  <c r="I18" i="17"/>
  <c r="I17" i="17"/>
  <c r="I19" i="17" s="1"/>
  <c r="A45" i="16"/>
  <c r="A65" i="16" s="1"/>
  <c r="A88" i="16" s="1"/>
  <c r="A108" i="16" s="1"/>
  <c r="A131" i="16" s="1"/>
  <c r="A151" i="16" s="1"/>
  <c r="A174" i="16" s="1"/>
  <c r="A194" i="16" s="1"/>
  <c r="A22" i="16"/>
  <c r="A22" i="12"/>
  <c r="A45" i="12" s="1"/>
  <c r="A65" i="12" s="1"/>
  <c r="A88" i="12" s="1"/>
  <c r="A108" i="12" s="1"/>
  <c r="A131" i="12" s="1"/>
  <c r="A151" i="12" s="1"/>
  <c r="A174" i="12" s="1"/>
  <c r="A194" i="12" s="1"/>
  <c r="I210" i="16"/>
  <c r="I209" i="16"/>
  <c r="I211" i="16" s="1"/>
  <c r="I190" i="16"/>
  <c r="I189" i="16"/>
  <c r="I191" i="16" s="1"/>
  <c r="I167" i="16"/>
  <c r="I166" i="16"/>
  <c r="I168" i="16" s="1"/>
  <c r="I147" i="16"/>
  <c r="I146" i="16"/>
  <c r="I148" i="16" s="1"/>
  <c r="I124" i="16"/>
  <c r="I123" i="16"/>
  <c r="I125" i="16" s="1"/>
  <c r="I104" i="16"/>
  <c r="I103" i="16"/>
  <c r="I105" i="16" s="1"/>
  <c r="I81" i="16"/>
  <c r="I80" i="16"/>
  <c r="I82" i="16" s="1"/>
  <c r="I61" i="16"/>
  <c r="I60" i="16"/>
  <c r="I62" i="16" s="1"/>
  <c r="I38" i="16"/>
  <c r="I37" i="16"/>
  <c r="I39" i="16" s="1"/>
  <c r="I18" i="16"/>
  <c r="I17" i="16"/>
  <c r="I189" i="12"/>
  <c r="I190" i="12"/>
  <c r="I209" i="12"/>
  <c r="I210" i="12"/>
  <c r="I167" i="12"/>
  <c r="I166" i="12"/>
  <c r="I168" i="12" s="1"/>
  <c r="I147" i="12"/>
  <c r="I146" i="12"/>
  <c r="I124" i="12"/>
  <c r="I123" i="12"/>
  <c r="I104" i="12"/>
  <c r="I103" i="12"/>
  <c r="G13" i="18" a="1"/>
  <c r="F13" i="18" a="1"/>
  <c r="F13" i="18" l="1"/>
  <c r="G13" i="18"/>
  <c r="H13" i="18" s="1"/>
  <c r="I105" i="12"/>
  <c r="I211" i="12"/>
  <c r="I191" i="12"/>
  <c r="I125" i="12"/>
  <c r="I148" i="12"/>
  <c r="N2" i="16"/>
  <c r="I2" i="12"/>
  <c r="A131" i="17"/>
  <c r="A151" i="17" s="1"/>
  <c r="A174" i="17" s="1"/>
  <c r="A194" i="17" s="1"/>
  <c r="I194" i="12"/>
  <c r="I19" i="16"/>
  <c r="I45" i="12"/>
  <c r="I65" i="12"/>
  <c r="I88" i="12"/>
  <c r="I108" i="12"/>
  <c r="I131" i="12"/>
  <c r="I151" i="12"/>
  <c r="I174" i="12"/>
  <c r="I22" i="12"/>
  <c r="I81" i="12"/>
  <c r="I80" i="12"/>
  <c r="I61" i="12"/>
  <c r="I60" i="12"/>
  <c r="I38" i="12"/>
  <c r="I37" i="12"/>
  <c r="M32" i="12"/>
  <c r="M31" i="12"/>
  <c r="S36" i="12"/>
  <c r="S35" i="12"/>
  <c r="S34" i="12"/>
  <c r="S33" i="12"/>
  <c r="R36" i="12"/>
  <c r="R35" i="12"/>
  <c r="R34" i="12"/>
  <c r="R33" i="12"/>
  <c r="M36" i="12"/>
  <c r="M35" i="12"/>
  <c r="M34" i="12"/>
  <c r="M33" i="12"/>
  <c r="S32" i="12"/>
  <c r="S31" i="12"/>
  <c r="S30" i="12"/>
  <c r="S29" i="12"/>
  <c r="S28" i="12"/>
  <c r="S26" i="12"/>
  <c r="S25" i="12"/>
  <c r="R32" i="12"/>
  <c r="R31" i="12"/>
  <c r="R30" i="12"/>
  <c r="R29" i="12"/>
  <c r="R28" i="12"/>
  <c r="M30" i="12"/>
  <c r="M29" i="12"/>
  <c r="M28" i="12"/>
  <c r="I151" i="16" l="1"/>
  <c r="N2" i="17"/>
  <c r="I108" i="17" s="1"/>
  <c r="I65" i="16"/>
  <c r="I22" i="16"/>
  <c r="I131" i="16"/>
  <c r="I45" i="16"/>
  <c r="I174" i="16"/>
  <c r="I2" i="16"/>
  <c r="I108" i="16"/>
  <c r="I194" i="16"/>
  <c r="I82" i="12"/>
  <c r="I88" i="16"/>
  <c r="S38" i="12"/>
  <c r="I39" i="12"/>
  <c r="I62" i="12"/>
  <c r="S37" i="12"/>
  <c r="D16" i="18" a="1"/>
  <c r="D15" i="18" a="1"/>
  <c r="D16" i="18" l="1"/>
  <c r="H16" i="18" s="1"/>
  <c r="D15" i="18"/>
  <c r="H15" i="18" s="1"/>
  <c r="I194" i="17"/>
  <c r="I22" i="17"/>
  <c r="I2" i="17"/>
  <c r="I151" i="17"/>
  <c r="I45" i="17"/>
  <c r="I131" i="17"/>
  <c r="I88" i="17"/>
  <c r="I65" i="17"/>
  <c r="I174" i="17"/>
  <c r="S39" i="12"/>
  <c r="I18" i="12"/>
  <c r="I17" i="12"/>
  <c r="F3" i="18" a="1"/>
  <c r="G3" i="18" a="1"/>
  <c r="F3" i="18" l="1"/>
  <c r="G3" i="18"/>
  <c r="H3" i="18" s="1"/>
  <c r="I19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<sst xmlns="http://schemas.openxmlformats.org/spreadsheetml/2006/main" count="669" uniqueCount="103">
  <si>
    <t>　</t>
    <phoneticPr fontId="1"/>
  </si>
  <si>
    <t>名称</t>
    <rPh sb="0" eb="2">
      <t>メイショウ</t>
    </rPh>
    <phoneticPr fontId="1"/>
  </si>
  <si>
    <t>市内</t>
    <rPh sb="0" eb="2">
      <t>シナイ</t>
    </rPh>
    <phoneticPr fontId="1"/>
  </si>
  <si>
    <t>市外</t>
    <rPh sb="0" eb="2">
      <t>シガイ</t>
    </rPh>
    <phoneticPr fontId="1"/>
  </si>
  <si>
    <t>カテゴリ</t>
    <phoneticPr fontId="1"/>
  </si>
  <si>
    <t>豚肉</t>
    <rPh sb="0" eb="2">
      <t>ブタニク</t>
    </rPh>
    <phoneticPr fontId="1"/>
  </si>
  <si>
    <t>商品価格</t>
    <rPh sb="0" eb="2">
      <t>ショウヒン</t>
    </rPh>
    <rPh sb="2" eb="4">
      <t>カカク</t>
    </rPh>
    <phoneticPr fontId="1"/>
  </si>
  <si>
    <t>小麦粉、調味料の一部</t>
    <rPh sb="0" eb="3">
      <t>コムギコ</t>
    </rPh>
    <rPh sb="4" eb="7">
      <t>チョウミリョウ</t>
    </rPh>
    <rPh sb="8" eb="10">
      <t>イチブ</t>
    </rPh>
    <phoneticPr fontId="1"/>
  </si>
  <si>
    <t>市内合計</t>
    <rPh sb="0" eb="2">
      <t>シナイ</t>
    </rPh>
    <rPh sb="2" eb="4">
      <t>ゴウケイ</t>
    </rPh>
    <phoneticPr fontId="1"/>
  </si>
  <si>
    <t>市外合計</t>
    <rPh sb="0" eb="2">
      <t>シガイ</t>
    </rPh>
    <rPh sb="2" eb="4">
      <t>ゴウケイ</t>
    </rPh>
    <phoneticPr fontId="1"/>
  </si>
  <si>
    <t>醤油、●●</t>
    <rPh sb="0" eb="2">
      <t>ショウユ</t>
    </rPh>
    <phoneticPr fontId="1"/>
  </si>
  <si>
    <t>梱包材</t>
    <rPh sb="0" eb="3">
      <t>コンポウザイ</t>
    </rPh>
    <phoneticPr fontId="1"/>
  </si>
  <si>
    <t>調味、成形、焼き上げ及びソースの製造</t>
    <rPh sb="0" eb="2">
      <t>チョウミ</t>
    </rPh>
    <rPh sb="3" eb="5">
      <t>セイケイ</t>
    </rPh>
    <rPh sb="6" eb="7">
      <t>ヤ</t>
    </rPh>
    <rPh sb="8" eb="9">
      <t>ア</t>
    </rPh>
    <rPh sb="10" eb="11">
      <t>オヨ</t>
    </rPh>
    <rPh sb="16" eb="18">
      <t>セイゾウ</t>
    </rPh>
    <phoneticPr fontId="1"/>
  </si>
  <si>
    <t>肉のミンチ</t>
    <rPh sb="0" eb="1">
      <t>ニク</t>
    </rPh>
    <phoneticPr fontId="1"/>
  </si>
  <si>
    <t>阿智村</t>
    <rPh sb="0" eb="3">
      <t>アチムラ</t>
    </rPh>
    <phoneticPr fontId="1"/>
  </si>
  <si>
    <t>豊丘村</t>
    <rPh sb="0" eb="2">
      <t>トヨオカ</t>
    </rPh>
    <rPh sb="2" eb="3">
      <t>ムラ</t>
    </rPh>
    <phoneticPr fontId="1"/>
  </si>
  <si>
    <t>一般販売価格</t>
    <rPh sb="0" eb="2">
      <t>イッパン</t>
    </rPh>
    <rPh sb="2" eb="4">
      <t>ハンバイ</t>
    </rPh>
    <rPh sb="4" eb="6">
      <t>カカク</t>
    </rPh>
    <phoneticPr fontId="1"/>
  </si>
  <si>
    <t>高森町</t>
    <rPh sb="0" eb="2">
      <t>タカモリ</t>
    </rPh>
    <rPh sb="2" eb="3">
      <t>マチ</t>
    </rPh>
    <phoneticPr fontId="1"/>
  </si>
  <si>
    <t>小麦粉、調味料、他</t>
    <rPh sb="0" eb="3">
      <t>コムギコ</t>
    </rPh>
    <rPh sb="4" eb="7">
      <t>チョウミリョウ</t>
    </rPh>
    <rPh sb="8" eb="9">
      <t>ホカ</t>
    </rPh>
    <phoneticPr fontId="1"/>
  </si>
  <si>
    <t>新潟</t>
    <rPh sb="0" eb="2">
      <t>ニイガタ</t>
    </rPh>
    <phoneticPr fontId="1"/>
  </si>
  <si>
    <t>ウィンナー加工～個別包装</t>
    <rPh sb="5" eb="7">
      <t>カコウ</t>
    </rPh>
    <rPh sb="8" eb="10">
      <t>コベツ</t>
    </rPh>
    <rPh sb="10" eb="12">
      <t>ホウソウ</t>
    </rPh>
    <phoneticPr fontId="1"/>
  </si>
  <si>
    <t>合計</t>
    <rPh sb="0" eb="2">
      <t>ゴウケイ</t>
    </rPh>
    <phoneticPr fontId="1"/>
  </si>
  <si>
    <t>酸化防止剤</t>
    <rPh sb="0" eb="5">
      <t>サンカボウシザイ</t>
    </rPh>
    <phoneticPr fontId="1"/>
  </si>
  <si>
    <t>東京</t>
    <rPh sb="0" eb="2">
      <t>トウキョウ</t>
    </rPh>
    <phoneticPr fontId="1"/>
  </si>
  <si>
    <t>地域</t>
    <rPh sb="0" eb="2">
      <t>チイキ</t>
    </rPh>
    <phoneticPr fontId="1"/>
  </si>
  <si>
    <t>部品</t>
    <rPh sb="0" eb="2">
      <t>ブヒン</t>
    </rPh>
    <phoneticPr fontId="1"/>
  </si>
  <si>
    <t>部品調達、加工、組み立て</t>
    <rPh sb="0" eb="2">
      <t>ブヒン</t>
    </rPh>
    <rPh sb="2" eb="4">
      <t>チョウタツ</t>
    </rPh>
    <rPh sb="5" eb="7">
      <t>カコウ</t>
    </rPh>
    <rPh sb="8" eb="9">
      <t>ク</t>
    </rPh>
    <rPh sb="10" eb="11">
      <t>タ</t>
    </rPh>
    <phoneticPr fontId="1"/>
  </si>
  <si>
    <t>記載例</t>
    <rPh sb="0" eb="3">
      <t>キサイレイ</t>
    </rPh>
    <phoneticPr fontId="1"/>
  </si>
  <si>
    <t>原材料(主要な)</t>
    <rPh sb="0" eb="3">
      <t>ゲンザイリョウ</t>
    </rPh>
    <rPh sb="4" eb="6">
      <t>シュヨウ</t>
    </rPh>
    <phoneticPr fontId="1"/>
  </si>
  <si>
    <t>原材料(他)</t>
    <rPh sb="0" eb="3">
      <t>ゲンザイリョウ</t>
    </rPh>
    <rPh sb="4" eb="5">
      <t>ホカ</t>
    </rPh>
    <phoneticPr fontId="1"/>
  </si>
  <si>
    <t>製造工程</t>
    <rPh sb="0" eb="2">
      <t>セイゾウ</t>
    </rPh>
    <rPh sb="2" eb="4">
      <t>コウテイ</t>
    </rPh>
    <rPh sb="3" eb="4">
      <t>カコウ</t>
    </rPh>
    <phoneticPr fontId="1"/>
  </si>
  <si>
    <t>梱包～出荷、他（管理費、利益等）</t>
    <rPh sb="0" eb="2">
      <t>コンポウ</t>
    </rPh>
    <rPh sb="3" eb="5">
      <t>シュッカ</t>
    </rPh>
    <rPh sb="6" eb="7">
      <t>タ</t>
    </rPh>
    <rPh sb="8" eb="11">
      <t>カンリヒ</t>
    </rPh>
    <rPh sb="12" eb="14">
      <t>リエキ</t>
    </rPh>
    <rPh sb="14" eb="15">
      <t>ナド</t>
    </rPh>
    <phoneticPr fontId="1"/>
  </si>
  <si>
    <t>梱包、他（管理費、利益等）</t>
    <rPh sb="0" eb="2">
      <t>コンポウ</t>
    </rPh>
    <rPh sb="3" eb="4">
      <t>ホカ</t>
    </rPh>
    <rPh sb="5" eb="8">
      <t>カンリヒ</t>
    </rPh>
    <rPh sb="9" eb="11">
      <t>リエキ</t>
    </rPh>
    <rPh sb="11" eb="12">
      <t>ナド</t>
    </rPh>
    <phoneticPr fontId="1"/>
  </si>
  <si>
    <t>製品梱包～出荷、他（管理費、利益等）</t>
    <rPh sb="0" eb="2">
      <t>セイヒン</t>
    </rPh>
    <rPh sb="2" eb="4">
      <t>コンポウ</t>
    </rPh>
    <rPh sb="5" eb="7">
      <t>シュッカ</t>
    </rPh>
    <rPh sb="8" eb="9">
      <t>ホカ</t>
    </rPh>
    <rPh sb="10" eb="13">
      <t>カンリヒ</t>
    </rPh>
    <rPh sb="14" eb="16">
      <t>リエキ</t>
    </rPh>
    <rPh sb="16" eb="17">
      <t>ナド</t>
    </rPh>
    <phoneticPr fontId="1"/>
  </si>
  <si>
    <t>価格(※)､工賃</t>
    <rPh sb="0" eb="2">
      <t>カカク</t>
    </rPh>
    <rPh sb="6" eb="8">
      <t>コウチン</t>
    </rPh>
    <phoneticPr fontId="1"/>
  </si>
  <si>
    <t>C29</t>
  </si>
  <si>
    <t>C30</t>
  </si>
  <si>
    <t>C31</t>
  </si>
  <si>
    <t>C32</t>
  </si>
  <si>
    <t>C33</t>
  </si>
  <si>
    <t>C34</t>
  </si>
  <si>
    <t>H29</t>
  </si>
  <si>
    <t>H30</t>
  </si>
  <si>
    <t>H31</t>
  </si>
  <si>
    <t>H32</t>
  </si>
  <si>
    <t>H33</t>
  </si>
  <si>
    <t>H34</t>
  </si>
  <si>
    <t>ハンバーグ(3号)</t>
    <rPh sb="7" eb="8">
      <t>ゴウ</t>
    </rPh>
    <phoneticPr fontId="1"/>
  </si>
  <si>
    <t>電気製品(3号)</t>
    <rPh sb="6" eb="7">
      <t>ゴウ</t>
    </rPh>
    <phoneticPr fontId="1"/>
  </si>
  <si>
    <t>りんごジュース(2号)</t>
    <rPh sb="9" eb="10">
      <t>ゴウ</t>
    </rPh>
    <phoneticPr fontId="1"/>
  </si>
  <si>
    <t>ウィンナー(2号)</t>
    <rPh sb="7" eb="8">
      <t>ゴウ</t>
    </rPh>
    <phoneticPr fontId="1"/>
  </si>
  <si>
    <t>C26</t>
    <phoneticPr fontId="1"/>
  </si>
  <si>
    <t>C27</t>
  </si>
  <si>
    <t>C28</t>
  </si>
  <si>
    <t>H26</t>
    <phoneticPr fontId="1"/>
  </si>
  <si>
    <t>H27</t>
  </si>
  <si>
    <t>H28</t>
  </si>
  <si>
    <t>I26</t>
    <phoneticPr fontId="1"/>
  </si>
  <si>
    <t>I27</t>
  </si>
  <si>
    <t>I28</t>
  </si>
  <si>
    <t>I29</t>
  </si>
  <si>
    <t>I30</t>
  </si>
  <si>
    <t>I31</t>
  </si>
  <si>
    <t>I32</t>
  </si>
  <si>
    <t>I33</t>
  </si>
  <si>
    <t>I34</t>
  </si>
  <si>
    <t>J26</t>
    <phoneticPr fontId="1"/>
  </si>
  <si>
    <t>J27</t>
  </si>
  <si>
    <t>J28</t>
  </si>
  <si>
    <t>J29</t>
  </si>
  <si>
    <t>J30</t>
  </si>
  <si>
    <t>J31</t>
  </si>
  <si>
    <t>J32</t>
  </si>
  <si>
    <t>J33</t>
  </si>
  <si>
    <t>J34</t>
  </si>
  <si>
    <t>J23</t>
    <phoneticPr fontId="1"/>
  </si>
  <si>
    <t>J24</t>
    <phoneticPr fontId="1"/>
  </si>
  <si>
    <t>りんご</t>
  </si>
  <si>
    <t>―</t>
    <phoneticPr fontId="1"/>
  </si>
  <si>
    <t>埼玉､中国</t>
    <rPh sb="0" eb="2">
      <t>サイタマ</t>
    </rPh>
    <rPh sb="3" eb="5">
      <t>チュウゴク</t>
    </rPh>
    <phoneticPr fontId="1"/>
  </si>
  <si>
    <t>りんご</t>
    <phoneticPr fontId="1"/>
  </si>
  <si>
    <t>容器、包材</t>
    <rPh sb="0" eb="2">
      <t>ヨウキ</t>
    </rPh>
    <rPh sb="3" eb="5">
      <t>ホウザイ</t>
    </rPh>
    <phoneticPr fontId="1"/>
  </si>
  <si>
    <t>りんごの仕入れ後の全工程、他（管理費、利益等）</t>
    <rPh sb="4" eb="6">
      <t>シイ</t>
    </rPh>
    <rPh sb="7" eb="8">
      <t>ゴ</t>
    </rPh>
    <rPh sb="9" eb="12">
      <t>ゼンコウテイ</t>
    </rPh>
    <rPh sb="13" eb="14">
      <t>ホカ</t>
    </rPh>
    <rPh sb="15" eb="18">
      <t>カンリヒ</t>
    </rPh>
    <rPh sb="19" eb="21">
      <t>リエキ</t>
    </rPh>
    <rPh sb="21" eb="22">
      <t>ナド</t>
    </rPh>
    <phoneticPr fontId="1"/>
  </si>
  <si>
    <t>　</t>
    <phoneticPr fontId="1"/>
  </si>
  <si>
    <t>愛知</t>
    <rPh sb="0" eb="2">
      <t>アイチ</t>
    </rPh>
    <phoneticPr fontId="1"/>
  </si>
  <si>
    <t>シードル(2号) 重量(g)</t>
    <rPh sb="6" eb="7">
      <t>ゴウ</t>
    </rPh>
    <rPh sb="9" eb="11">
      <t>ジュウリョウ</t>
    </rPh>
    <phoneticPr fontId="1"/>
  </si>
  <si>
    <t>商品名選択</t>
    <rPh sb="0" eb="2">
      <t>ショウヒン</t>
    </rPh>
    <rPh sb="2" eb="3">
      <t>メイ</t>
    </rPh>
    <rPh sb="3" eb="5">
      <t>センタク</t>
    </rPh>
    <phoneticPr fontId="1"/>
  </si>
  <si>
    <t>改訂履歴</t>
    <rPh sb="0" eb="2">
      <t>カイテイ</t>
    </rPh>
    <rPh sb="2" eb="4">
      <t>リレキ</t>
    </rPh>
    <phoneticPr fontId="1"/>
  </si>
  <si>
    <t>rev</t>
    <phoneticPr fontId="1"/>
  </si>
  <si>
    <t>改訂日</t>
    <rPh sb="0" eb="3">
      <t>カイテイヒ</t>
    </rPh>
    <phoneticPr fontId="1"/>
  </si>
  <si>
    <t>改訂内容</t>
    <rPh sb="0" eb="4">
      <t>カイテイナイヨウ</t>
    </rPh>
    <phoneticPr fontId="1"/>
  </si>
  <si>
    <t>地域選択</t>
    <rPh sb="0" eb="2">
      <t>チイキ</t>
    </rPh>
    <rPh sb="2" eb="4">
      <t>センタク</t>
    </rPh>
    <phoneticPr fontId="1"/>
  </si>
  <si>
    <t>※プルダウンから商品名を選択する記載例が表示されます</t>
    <rPh sb="8" eb="11">
      <t>ショウヒンメイ</t>
    </rPh>
    <rPh sb="12" eb="14">
      <t>センタク</t>
    </rPh>
    <rPh sb="16" eb="18">
      <t>キサイ</t>
    </rPh>
    <rPh sb="18" eb="19">
      <t>レイ</t>
    </rPh>
    <rPh sb="20" eb="22">
      <t>ヒョウジ</t>
    </rPh>
    <phoneticPr fontId="1"/>
  </si>
  <si>
    <t>商品数</t>
    <rPh sb="0" eb="2">
      <t>ショウヒン</t>
    </rPh>
    <rPh sb="2" eb="3">
      <t>スウ</t>
    </rPh>
    <phoneticPr fontId="1"/>
  </si>
  <si>
    <t>2号、３号付加価値の算出表</t>
    <rPh sb="1" eb="2">
      <t>ゴウ</t>
    </rPh>
    <rPh sb="4" eb="5">
      <t>ゴウ</t>
    </rPh>
    <rPh sb="5" eb="7">
      <t>フカ</t>
    </rPh>
    <rPh sb="7" eb="9">
      <t>カチ</t>
    </rPh>
    <rPh sb="10" eb="12">
      <t>サンシュツ</t>
    </rPh>
    <rPh sb="12" eb="13">
      <t>ヒョウ</t>
    </rPh>
    <phoneticPr fontId="1"/>
  </si>
  <si>
    <t>No.</t>
    <phoneticPr fontId="1"/>
  </si>
  <si>
    <t>返礼品名称</t>
    <rPh sb="0" eb="3">
      <t>ヘンレイヒン</t>
    </rPh>
    <rPh sb="3" eb="5">
      <t>メイショウ</t>
    </rPh>
    <phoneticPr fontId="1"/>
  </si>
  <si>
    <t>商品名：</t>
    <rPh sb="0" eb="1">
      <t>ショウ</t>
    </rPh>
    <rPh sb="1" eb="2">
      <t>シナ</t>
    </rPh>
    <rPh sb="2" eb="3">
      <t>メイ</t>
    </rPh>
    <phoneticPr fontId="1"/>
  </si>
  <si>
    <t>市外合計</t>
    <rPh sb="0" eb="4">
      <t>シガイゴウケイ</t>
    </rPh>
    <phoneticPr fontId="1"/>
  </si>
  <si>
    <t xml:space="preserve"> </t>
    <phoneticPr fontId="1"/>
  </si>
  <si>
    <t>・市街地域名の記載を廃止した
・作成の目的と記載上の注意事項を追加した
・１シート10品、計３シート30品まで記載できるようにした
・データ処理用に一部の体裁を変更した</t>
    <rPh sb="1" eb="3">
      <t>シガイ</t>
    </rPh>
    <rPh sb="3" eb="6">
      <t>チイキメイ</t>
    </rPh>
    <rPh sb="7" eb="9">
      <t>キサイ</t>
    </rPh>
    <rPh sb="10" eb="12">
      <t>ハイシ</t>
    </rPh>
    <rPh sb="16" eb="18">
      <t>サクセイ</t>
    </rPh>
    <rPh sb="19" eb="21">
      <t>モクテキ</t>
    </rPh>
    <rPh sb="22" eb="24">
      <t>キサイ</t>
    </rPh>
    <rPh sb="24" eb="25">
      <t>ウエ</t>
    </rPh>
    <rPh sb="26" eb="30">
      <t>チュウイジコウ</t>
    </rPh>
    <rPh sb="31" eb="33">
      <t>ツイカ</t>
    </rPh>
    <rPh sb="43" eb="44">
      <t>シナ</t>
    </rPh>
    <rPh sb="45" eb="46">
      <t>ケイ</t>
    </rPh>
    <rPh sb="52" eb="53">
      <t>シナ</t>
    </rPh>
    <rPh sb="55" eb="57">
      <t>キサイ</t>
    </rPh>
    <rPh sb="70" eb="72">
      <t>ショリ</t>
    </rPh>
    <rPh sb="72" eb="73">
      <t>ヨウ</t>
    </rPh>
    <rPh sb="74" eb="76">
      <t>イチブ</t>
    </rPh>
    <rPh sb="77" eb="79">
      <t>テイサイ</t>
    </rPh>
    <rPh sb="80" eb="82">
      <t>ヘンコウ</t>
    </rPh>
    <phoneticPr fontId="1"/>
  </si>
  <si>
    <t>・初版リリース</t>
    <rPh sb="1" eb="3">
      <t>ショハン</t>
    </rPh>
    <phoneticPr fontId="1"/>
  </si>
  <si>
    <t>市内割合</t>
    <rPh sb="0" eb="2">
      <t>シナイ</t>
    </rPh>
    <rPh sb="2" eb="4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</si>
</sst>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[$-411]ge\.mm\.dd;@"/>
    <numFmt numFmtId="179" formatCode="&quot;Ｎo.&quot;#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Continuous" vertical="center"/>
    </xf>
    <xf numFmtId="0" fontId="0" fillId="2" borderId="12" xfId="0" applyFill="1" applyBorder="1" applyAlignment="1">
      <alignment horizontal="centerContinuous" vertical="center"/>
    </xf>
    <xf numFmtId="0" fontId="0" fillId="2" borderId="13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Continuous" vertical="center"/>
    </xf>
    <xf numFmtId="0" fontId="0" fillId="3" borderId="12" xfId="0" applyFill="1" applyBorder="1" applyAlignment="1">
      <alignment horizontal="centerContinuous" vertical="center"/>
    </xf>
    <xf numFmtId="0" fontId="0" fillId="3" borderId="13" xfId="0" applyFill="1" applyBorder="1" applyAlignment="1">
      <alignment horizontal="centerContinuous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177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177" fontId="4" fillId="0" borderId="28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8" xfId="0" applyFont="1" applyBorder="1">
      <alignment vertical="center"/>
    </xf>
    <xf numFmtId="178" fontId="0" fillId="0" borderId="7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78" fontId="0" fillId="0" borderId="5" xfId="0" applyNumberFormat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9" fontId="5" fillId="0" borderId="0" xfId="0" applyNumberFormat="1" applyFont="1" applyAlignment="1">
      <alignment horizontal="right" vertical="center"/>
    </xf>
    <xf numFmtId="176" fontId="0" fillId="0" borderId="0" xfId="0" applyNumberFormat="1" applyBorder="1">
      <alignment vertical="center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26" xfId="0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9" fontId="0" fillId="0" borderId="8" xfId="0" applyNumberFormat="1" applyBorder="1">
      <alignment vertical="center"/>
    </xf>
    <xf numFmtId="9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1038117</xdr:colOff>
      <xdr:row>2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8258" y="235449"/>
          <a:ext cx="1038117" cy="2354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11</xdr:col>
      <xdr:colOff>0</xdr:colOff>
      <xdr:row>1</xdr:row>
      <xdr:rowOff>10703</xdr:rowOff>
    </xdr:from>
    <xdr:to>
      <xdr:col>19</xdr:col>
      <xdr:colOff>0</xdr:colOff>
      <xdr:row>16</xdr:row>
      <xdr:rowOff>32107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D4308F-9D63-F51A-B0A3-A00857E96BB4}"/>
            </a:ext>
          </a:extLst>
        </xdr:cNvPr>
        <xdr:cNvSpPr txBox="1"/>
      </xdr:nvSpPr>
      <xdr:spPr>
        <a:xfrm>
          <a:off x="7234719" y="139130"/>
          <a:ext cx="6314326" cy="35638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〇様式</a:t>
          </a:r>
          <a:r>
            <a:rPr kumimoji="1" lang="en-US" altLang="ja-JP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3-1</a:t>
          </a:r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の目的</a:t>
          </a:r>
          <a:endParaRPr kumimoji="1" lang="en-US" altLang="ja-JP" sz="12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・事業者様に商品の価格構成を整理していただき、様式２の問Ａ～Ｃを記載する際の基資料（工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程、飯田市外の工程・原材料、付加価値割合の算出）としていただく。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・２号、３号の管理を厳格に行うための情報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〇</a:t>
          </a:r>
          <a:r>
            <a:rPr lang="ja-JP" altLang="ja-JP" sz="1200" b="1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記載上の注意事項</a:t>
          </a:r>
          <a:endParaRPr lang="ja-JP" altLang="ja-JP" sz="12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地域：</a:t>
          </a:r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地域をプルダウンから選択してください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価格：</a:t>
          </a:r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すべての価格を記載されることが難しい場合でも、</a:t>
          </a:r>
          <a:r>
            <a:rPr lang="ja-JP" altLang="ja-JP" sz="1100" b="1" i="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市外</a:t>
          </a:r>
          <a:r>
            <a:rPr lang="ja-JP" altLang="ja-JP" sz="1100" b="0" i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分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（原材料価格、工賃）は記載</a:t>
          </a:r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en-US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願います。</a:t>
          </a:r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号の場合は重量でも可ですが、一度ご相談ください</a:t>
          </a:r>
          <a:r>
            <a:rPr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ja-JP" altLang="ja-JP">
            <a:solidFill>
              <a:srgbClr val="FF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en-US" sz="1100" b="0" i="0" baseline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工程：</a:t>
          </a:r>
          <a:r>
            <a:rPr lang="ja-JP" altLang="en-US" sz="1100" b="0" i="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様式</a:t>
          </a:r>
          <a:r>
            <a:rPr lang="en-US" altLang="ja-JP" sz="1100" b="0" i="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lang="ja-JP" altLang="en-US" sz="1100" b="0" i="0"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製造フローに沿って記載いただけると判り易いです。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欄に書ききれず、</a:t>
          </a:r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様式２</a:t>
          </a:r>
          <a:r>
            <a:rPr lang="ja-JP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に記載されている場合は、</a:t>
          </a:r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その旨をご記載願います。</a:t>
          </a:r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一般販売価格：①当該返礼品等を一般消費者に販売する際の通常の価格</a:t>
          </a:r>
        </a:p>
        <a:p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　　　　　　②当該返礼品等が非売品である場合は、当該返礼品等の類似製品の通常価格</a:t>
          </a:r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endParaRPr lang="en-US" altLang="ja-JP" sz="1100" b="0" i="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r>
            <a:rPr lang="en-US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※</a:t>
          </a:r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件数が</a:t>
          </a:r>
          <a:r>
            <a:rPr lang="en-US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30</a:t>
          </a:r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を超える場合は、</a:t>
          </a:r>
          <a:r>
            <a:rPr lang="en-US" altLang="ja-JP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31</a:t>
          </a:r>
          <a:r>
            <a:rPr lang="ja-JP" altLang="en-US" sz="1100" b="0" i="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件以降を別ファイルに記載してくだい。</a:t>
          </a:r>
          <a:r>
            <a:rPr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21</xdr:row>
      <xdr:rowOff>0</xdr:rowOff>
    </xdr:from>
    <xdr:to>
      <xdr:col>2</xdr:col>
      <xdr:colOff>1</xdr:colOff>
      <xdr:row>22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A94BA38-F250-B3E7-5569-2682276E52A9}"/>
            </a:ext>
          </a:extLst>
        </xdr:cNvPr>
        <xdr:cNvSpPr txBox="1"/>
      </xdr:nvSpPr>
      <xdr:spPr>
        <a:xfrm>
          <a:off x="278259" y="4955140"/>
          <a:ext cx="1038118" cy="2354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1038117</xdr:colOff>
      <xdr:row>45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834A8F7-2D3F-45B1-AAA2-B60F62980C6E}"/>
            </a:ext>
          </a:extLst>
        </xdr:cNvPr>
        <xdr:cNvSpPr txBox="1"/>
      </xdr:nvSpPr>
      <xdr:spPr>
        <a:xfrm>
          <a:off x="278258" y="128427"/>
          <a:ext cx="1038117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64</xdr:row>
      <xdr:rowOff>0</xdr:rowOff>
    </xdr:from>
    <xdr:to>
      <xdr:col>2</xdr:col>
      <xdr:colOff>1</xdr:colOff>
      <xdr:row>65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7C2D8EF-ADD6-4C0A-8B9B-373D208C624F}"/>
            </a:ext>
          </a:extLst>
        </xdr:cNvPr>
        <xdr:cNvSpPr txBox="1"/>
      </xdr:nvSpPr>
      <xdr:spPr>
        <a:xfrm>
          <a:off x="278259" y="4741096"/>
          <a:ext cx="1038118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87</xdr:row>
      <xdr:rowOff>0</xdr:rowOff>
    </xdr:from>
    <xdr:to>
      <xdr:col>1</xdr:col>
      <xdr:colOff>1038117</xdr:colOff>
      <xdr:row>88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7268D06-464D-4B47-849B-29723D037F96}"/>
            </a:ext>
          </a:extLst>
        </xdr:cNvPr>
        <xdr:cNvSpPr txBox="1"/>
      </xdr:nvSpPr>
      <xdr:spPr>
        <a:xfrm>
          <a:off x="278258" y="10167135"/>
          <a:ext cx="1038117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107</xdr:row>
      <xdr:rowOff>0</xdr:rowOff>
    </xdr:from>
    <xdr:to>
      <xdr:col>2</xdr:col>
      <xdr:colOff>1</xdr:colOff>
      <xdr:row>108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B67FBCE-CC4B-4CE7-9C2F-08000C087F65}"/>
            </a:ext>
          </a:extLst>
        </xdr:cNvPr>
        <xdr:cNvSpPr txBox="1"/>
      </xdr:nvSpPr>
      <xdr:spPr>
        <a:xfrm>
          <a:off x="278259" y="14876124"/>
          <a:ext cx="1038118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130</xdr:row>
      <xdr:rowOff>0</xdr:rowOff>
    </xdr:from>
    <xdr:to>
      <xdr:col>1</xdr:col>
      <xdr:colOff>1038117</xdr:colOff>
      <xdr:row>131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B80A643-A304-4C51-9D92-C66028ACB72E}"/>
            </a:ext>
          </a:extLst>
        </xdr:cNvPr>
        <xdr:cNvSpPr txBox="1"/>
      </xdr:nvSpPr>
      <xdr:spPr>
        <a:xfrm>
          <a:off x="278258" y="20184438"/>
          <a:ext cx="1038117" cy="2354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150</xdr:row>
      <xdr:rowOff>0</xdr:rowOff>
    </xdr:from>
    <xdr:to>
      <xdr:col>2</xdr:col>
      <xdr:colOff>1</xdr:colOff>
      <xdr:row>151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B83445D-D079-4DCC-BE6B-800229C7D153}"/>
            </a:ext>
          </a:extLst>
        </xdr:cNvPr>
        <xdr:cNvSpPr txBox="1"/>
      </xdr:nvSpPr>
      <xdr:spPr>
        <a:xfrm>
          <a:off x="278259" y="24893427"/>
          <a:ext cx="1038118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1</xdr:col>
      <xdr:colOff>1038117</xdr:colOff>
      <xdr:row>174</xdr:row>
      <xdr:rowOff>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CE1298F-AB3C-4246-84C9-D9A18ADBA7DB}"/>
            </a:ext>
          </a:extLst>
        </xdr:cNvPr>
        <xdr:cNvSpPr txBox="1"/>
      </xdr:nvSpPr>
      <xdr:spPr>
        <a:xfrm>
          <a:off x="278258" y="30201742"/>
          <a:ext cx="1038117" cy="23544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193</xdr:row>
      <xdr:rowOff>0</xdr:rowOff>
    </xdr:from>
    <xdr:to>
      <xdr:col>2</xdr:col>
      <xdr:colOff>1</xdr:colOff>
      <xdr:row>194</xdr:row>
      <xdr:rowOff>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70D587F-232A-44B5-8013-602FFD4EC355}"/>
            </a:ext>
          </a:extLst>
        </xdr:cNvPr>
        <xdr:cNvSpPr txBox="1"/>
      </xdr:nvSpPr>
      <xdr:spPr>
        <a:xfrm>
          <a:off x="278259" y="34910730"/>
          <a:ext cx="1038118" cy="2354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1038117</xdr:colOff>
      <xdr:row>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CD373A-16A9-4545-AB2D-6A1DCBA4586A}"/>
            </a:ext>
          </a:extLst>
        </xdr:cNvPr>
        <xdr:cNvSpPr txBox="1"/>
      </xdr:nvSpPr>
      <xdr:spPr>
        <a:xfrm>
          <a:off x="276225" y="12382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21</xdr:row>
      <xdr:rowOff>0</xdr:rowOff>
    </xdr:from>
    <xdr:to>
      <xdr:col>2</xdr:col>
      <xdr:colOff>1</xdr:colOff>
      <xdr:row>22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C5437B7-E8E2-477B-BE51-FDDA9A494A64}"/>
            </a:ext>
          </a:extLst>
        </xdr:cNvPr>
        <xdr:cNvSpPr txBox="1"/>
      </xdr:nvSpPr>
      <xdr:spPr>
        <a:xfrm>
          <a:off x="276226" y="489585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1038117</xdr:colOff>
      <xdr:row>45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0D537B-B7CB-491F-8E15-04D25CBC1A4C}"/>
            </a:ext>
          </a:extLst>
        </xdr:cNvPr>
        <xdr:cNvSpPr txBox="1"/>
      </xdr:nvSpPr>
      <xdr:spPr>
        <a:xfrm>
          <a:off x="276225" y="10267950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64</xdr:row>
      <xdr:rowOff>0</xdr:rowOff>
    </xdr:from>
    <xdr:to>
      <xdr:col>2</xdr:col>
      <xdr:colOff>1</xdr:colOff>
      <xdr:row>65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E26EB1B-B5BE-4990-8935-8768849D93AF}"/>
            </a:ext>
          </a:extLst>
        </xdr:cNvPr>
        <xdr:cNvSpPr txBox="1"/>
      </xdr:nvSpPr>
      <xdr:spPr>
        <a:xfrm>
          <a:off x="276226" y="1503045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87</xdr:row>
      <xdr:rowOff>0</xdr:rowOff>
    </xdr:from>
    <xdr:to>
      <xdr:col>1</xdr:col>
      <xdr:colOff>1038117</xdr:colOff>
      <xdr:row>88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9F7FC81-D230-46AA-A3C9-60E0B2E8D132}"/>
            </a:ext>
          </a:extLst>
        </xdr:cNvPr>
        <xdr:cNvSpPr txBox="1"/>
      </xdr:nvSpPr>
      <xdr:spPr>
        <a:xfrm>
          <a:off x="276225" y="2039302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107</xdr:row>
      <xdr:rowOff>0</xdr:rowOff>
    </xdr:from>
    <xdr:to>
      <xdr:col>2</xdr:col>
      <xdr:colOff>1</xdr:colOff>
      <xdr:row>108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6D78C40-8447-49EF-8AB5-C9A4FC4B8C27}"/>
            </a:ext>
          </a:extLst>
        </xdr:cNvPr>
        <xdr:cNvSpPr txBox="1"/>
      </xdr:nvSpPr>
      <xdr:spPr>
        <a:xfrm>
          <a:off x="276226" y="25155525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130</xdr:row>
      <xdr:rowOff>0</xdr:rowOff>
    </xdr:from>
    <xdr:to>
      <xdr:col>1</xdr:col>
      <xdr:colOff>1038117</xdr:colOff>
      <xdr:row>131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1F3D228-638E-4EB2-9DDC-724C5845ECC6}"/>
            </a:ext>
          </a:extLst>
        </xdr:cNvPr>
        <xdr:cNvSpPr txBox="1"/>
      </xdr:nvSpPr>
      <xdr:spPr>
        <a:xfrm>
          <a:off x="276225" y="30518100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150</xdr:row>
      <xdr:rowOff>0</xdr:rowOff>
    </xdr:from>
    <xdr:to>
      <xdr:col>2</xdr:col>
      <xdr:colOff>1</xdr:colOff>
      <xdr:row>151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25D4FD4-3A7D-4282-B46B-91E93554F948}"/>
            </a:ext>
          </a:extLst>
        </xdr:cNvPr>
        <xdr:cNvSpPr txBox="1"/>
      </xdr:nvSpPr>
      <xdr:spPr>
        <a:xfrm>
          <a:off x="276226" y="3528060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1</xdr:col>
      <xdr:colOff>1038117</xdr:colOff>
      <xdr:row>174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88F6576-14C9-491C-AC69-73FB9580E03B}"/>
            </a:ext>
          </a:extLst>
        </xdr:cNvPr>
        <xdr:cNvSpPr txBox="1"/>
      </xdr:nvSpPr>
      <xdr:spPr>
        <a:xfrm>
          <a:off x="276225" y="4064317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193</xdr:row>
      <xdr:rowOff>0</xdr:rowOff>
    </xdr:from>
    <xdr:to>
      <xdr:col>2</xdr:col>
      <xdr:colOff>1</xdr:colOff>
      <xdr:row>194</xdr:row>
      <xdr:rowOff>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393D80F-7C88-43A2-8A6B-B51EB041BEB1}"/>
            </a:ext>
          </a:extLst>
        </xdr:cNvPr>
        <xdr:cNvSpPr txBox="1"/>
      </xdr:nvSpPr>
      <xdr:spPr>
        <a:xfrm>
          <a:off x="276226" y="45405675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1038117</xdr:colOff>
      <xdr:row>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457C40-D414-4A7D-B616-7209D8DAB044}"/>
            </a:ext>
          </a:extLst>
        </xdr:cNvPr>
        <xdr:cNvSpPr txBox="1"/>
      </xdr:nvSpPr>
      <xdr:spPr>
        <a:xfrm>
          <a:off x="276225" y="12382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21</xdr:row>
      <xdr:rowOff>0</xdr:rowOff>
    </xdr:from>
    <xdr:to>
      <xdr:col>2</xdr:col>
      <xdr:colOff>1</xdr:colOff>
      <xdr:row>22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9542342-C81E-4902-8009-B92D9133F885}"/>
            </a:ext>
          </a:extLst>
        </xdr:cNvPr>
        <xdr:cNvSpPr txBox="1"/>
      </xdr:nvSpPr>
      <xdr:spPr>
        <a:xfrm>
          <a:off x="276226" y="489585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1038117</xdr:colOff>
      <xdr:row>45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F469F2-71ED-4CD7-8B9F-5E344F138A05}"/>
            </a:ext>
          </a:extLst>
        </xdr:cNvPr>
        <xdr:cNvSpPr txBox="1"/>
      </xdr:nvSpPr>
      <xdr:spPr>
        <a:xfrm>
          <a:off x="276225" y="10267950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64</xdr:row>
      <xdr:rowOff>0</xdr:rowOff>
    </xdr:from>
    <xdr:to>
      <xdr:col>2</xdr:col>
      <xdr:colOff>1</xdr:colOff>
      <xdr:row>65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3F8D20-C174-49E0-8EEE-FC189D3901C1}"/>
            </a:ext>
          </a:extLst>
        </xdr:cNvPr>
        <xdr:cNvSpPr txBox="1"/>
      </xdr:nvSpPr>
      <xdr:spPr>
        <a:xfrm>
          <a:off x="276226" y="1503045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87</xdr:row>
      <xdr:rowOff>0</xdr:rowOff>
    </xdr:from>
    <xdr:to>
      <xdr:col>1</xdr:col>
      <xdr:colOff>1038117</xdr:colOff>
      <xdr:row>88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9220B39-4E21-40E8-882C-F568FB508307}"/>
            </a:ext>
          </a:extLst>
        </xdr:cNvPr>
        <xdr:cNvSpPr txBox="1"/>
      </xdr:nvSpPr>
      <xdr:spPr>
        <a:xfrm>
          <a:off x="276225" y="2039302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107</xdr:row>
      <xdr:rowOff>0</xdr:rowOff>
    </xdr:from>
    <xdr:to>
      <xdr:col>2</xdr:col>
      <xdr:colOff>1</xdr:colOff>
      <xdr:row>108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1363C9C-69F2-4437-8721-FB37F2F6E0BA}"/>
            </a:ext>
          </a:extLst>
        </xdr:cNvPr>
        <xdr:cNvSpPr txBox="1"/>
      </xdr:nvSpPr>
      <xdr:spPr>
        <a:xfrm>
          <a:off x="276226" y="25155525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130</xdr:row>
      <xdr:rowOff>0</xdr:rowOff>
    </xdr:from>
    <xdr:to>
      <xdr:col>1</xdr:col>
      <xdr:colOff>1038117</xdr:colOff>
      <xdr:row>131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EDC4321-8678-40C2-97E2-C194D6A9A3B3}"/>
            </a:ext>
          </a:extLst>
        </xdr:cNvPr>
        <xdr:cNvSpPr txBox="1"/>
      </xdr:nvSpPr>
      <xdr:spPr>
        <a:xfrm>
          <a:off x="276225" y="30518100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150</xdr:row>
      <xdr:rowOff>0</xdr:rowOff>
    </xdr:from>
    <xdr:to>
      <xdr:col>2</xdr:col>
      <xdr:colOff>1</xdr:colOff>
      <xdr:row>151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74CAFC4-9F3D-4A16-847E-EA79B20F3131}"/>
            </a:ext>
          </a:extLst>
        </xdr:cNvPr>
        <xdr:cNvSpPr txBox="1"/>
      </xdr:nvSpPr>
      <xdr:spPr>
        <a:xfrm>
          <a:off x="276226" y="35280600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0</xdr:colOff>
      <xdr:row>173</xdr:row>
      <xdr:rowOff>0</xdr:rowOff>
    </xdr:from>
    <xdr:to>
      <xdr:col>1</xdr:col>
      <xdr:colOff>1038117</xdr:colOff>
      <xdr:row>174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EE704C0-7ECD-4F64-B5F0-52AB791F538D}"/>
            </a:ext>
          </a:extLst>
        </xdr:cNvPr>
        <xdr:cNvSpPr txBox="1"/>
      </xdr:nvSpPr>
      <xdr:spPr>
        <a:xfrm>
          <a:off x="276225" y="40643175"/>
          <a:ext cx="1038117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1</xdr:colOff>
      <xdr:row>193</xdr:row>
      <xdr:rowOff>0</xdr:rowOff>
    </xdr:from>
    <xdr:to>
      <xdr:col>2</xdr:col>
      <xdr:colOff>1</xdr:colOff>
      <xdr:row>194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1972AC6-071A-450B-8F9E-0ADBE8C7C864}"/>
            </a:ext>
          </a:extLst>
        </xdr:cNvPr>
        <xdr:cNvSpPr txBox="1"/>
      </xdr:nvSpPr>
      <xdr:spPr>
        <a:xfrm>
          <a:off x="276226" y="45405675"/>
          <a:ext cx="1038225" cy="2381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様式３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-1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4" tint="0.59999389629810485"/>
  </sheetPr>
  <dimension ref="A1:V211"/>
  <sheetViews>
    <sheetView tabSelected="1" zoomScale="89" zoomScaleNormal="89" workbookViewId="0">
      <selection activeCell="E4" sqref="E4"/>
    </sheetView>
  </sheetViews>
  <sheetFormatPr defaultRowHeight="18.75" x14ac:dyDescent="0.4"/>
  <cols>
    <col min="1" max="1" width="2.625" style="89" customWidth="1"/>
    <col min="2" max="2" width="13.625" customWidth="1"/>
    <col min="3" max="3" width="8.625" customWidth="1"/>
    <col min="4" max="4" width="10.625" customWidth="1"/>
    <col min="5" max="6" width="9.625" customWidth="1"/>
    <col min="7" max="7" width="9.375" customWidth="1"/>
    <col min="8" max="9" width="12.625" customWidth="1"/>
    <col min="10" max="10" width="1.625" customWidth="1"/>
    <col min="11" max="11" width="3.625" customWidth="1"/>
    <col min="12" max="12" width="13.625" customWidth="1"/>
    <col min="13" max="13" width="8.625" customWidth="1"/>
    <col min="14" max="14" width="10.625" customWidth="1"/>
    <col min="15" max="16" width="9.625" customWidth="1"/>
    <col min="17" max="17" width="9.375" customWidth="1"/>
    <col min="18" max="18" width="8.625" customWidth="1"/>
    <col min="19" max="19" width="12.625" customWidth="1"/>
    <col min="20" max="20" width="1.625" customWidth="1"/>
    <col min="24" max="24" width="12.75" customWidth="1"/>
  </cols>
  <sheetData>
    <row r="1" spans="1:22" ht="9.9499999999999993" customHeight="1" x14ac:dyDescent="0.4"/>
    <row r="2" spans="1:22" x14ac:dyDescent="0.4">
      <c r="A2" s="89">
        <v>1</v>
      </c>
      <c r="I2" s="76" t="str">
        <f>A2&amp;"/"&amp;$V$2</f>
        <v>1/0</v>
      </c>
      <c r="J2" s="53"/>
      <c r="U2" s="53" t="s">
        <v>93</v>
      </c>
      <c r="V2">
        <f>COUNTA($C$8)+COUNTA($C$28)+COUNTA($C$51)+COUNTA($C$71)+COUNTA($C$94)+COUNTA($C$114)+COUNTA($C$137)+COUNTA($C$157)+COUNTA($C$180)+COUNTA($C$200)</f>
        <v>0</v>
      </c>
    </row>
    <row r="4" spans="1:22" ht="19.5" x14ac:dyDescent="0.4">
      <c r="B4" s="13" t="s">
        <v>94</v>
      </c>
      <c r="C4" s="13"/>
      <c r="D4" s="13"/>
      <c r="E4" s="13"/>
      <c r="F4" s="13"/>
    </row>
    <row r="5" spans="1:22" x14ac:dyDescent="0.4">
      <c r="H5" s="26" t="s">
        <v>6</v>
      </c>
      <c r="I5" s="2"/>
    </row>
    <row r="6" spans="1:22" ht="19.5" x14ac:dyDescent="0.4">
      <c r="B6" s="95" t="s">
        <v>97</v>
      </c>
      <c r="C6" s="97"/>
      <c r="D6" s="97"/>
      <c r="E6" s="97"/>
      <c r="F6" s="97"/>
      <c r="G6" s="97"/>
      <c r="H6" s="26" t="s">
        <v>16</v>
      </c>
      <c r="I6" s="2"/>
    </row>
    <row r="7" spans="1:22" x14ac:dyDescent="0.4">
      <c r="B7" s="38" t="s">
        <v>4</v>
      </c>
      <c r="C7" s="39" t="s">
        <v>1</v>
      </c>
      <c r="D7" s="40"/>
      <c r="E7" s="40"/>
      <c r="F7" s="40"/>
      <c r="G7" s="41"/>
      <c r="H7" s="38" t="s">
        <v>24</v>
      </c>
      <c r="I7" s="38" t="s">
        <v>34</v>
      </c>
    </row>
    <row r="8" spans="1:22" x14ac:dyDescent="0.4">
      <c r="B8" s="42" t="s">
        <v>28</v>
      </c>
      <c r="C8" s="91"/>
      <c r="D8" s="92"/>
      <c r="E8" s="92"/>
      <c r="F8" s="92"/>
      <c r="G8" s="93"/>
      <c r="H8" s="5" t="s">
        <v>2</v>
      </c>
      <c r="I8" s="7"/>
    </row>
    <row r="9" spans="1:22" x14ac:dyDescent="0.4">
      <c r="B9" s="43" t="s">
        <v>29</v>
      </c>
      <c r="C9" s="20"/>
      <c r="D9" s="21"/>
      <c r="E9" s="21"/>
      <c r="F9" s="21"/>
      <c r="G9" s="22"/>
      <c r="H9" s="3"/>
      <c r="I9" s="8"/>
    </row>
    <row r="10" spans="1:22" x14ac:dyDescent="0.4">
      <c r="B10" s="43"/>
      <c r="C10" s="20"/>
      <c r="D10" s="21"/>
      <c r="E10" s="21"/>
      <c r="F10" s="21"/>
      <c r="G10" s="22"/>
      <c r="H10" s="3"/>
      <c r="I10" s="8"/>
    </row>
    <row r="11" spans="1:22" x14ac:dyDescent="0.4">
      <c r="B11" s="43"/>
      <c r="C11" s="20"/>
      <c r="D11" s="21"/>
      <c r="E11" s="21"/>
      <c r="F11" s="21"/>
      <c r="G11" s="22"/>
      <c r="H11" s="3"/>
      <c r="I11" s="8"/>
    </row>
    <row r="12" spans="1:22" x14ac:dyDescent="0.4">
      <c r="B12" s="44"/>
      <c r="C12" s="23"/>
      <c r="D12" s="24"/>
      <c r="E12" s="24"/>
      <c r="F12" s="24"/>
      <c r="G12" s="25"/>
      <c r="H12" s="4"/>
      <c r="I12" s="9"/>
    </row>
    <row r="13" spans="1:22" x14ac:dyDescent="0.4">
      <c r="B13" s="45" t="s">
        <v>30</v>
      </c>
      <c r="C13" s="15"/>
      <c r="D13" s="18"/>
      <c r="E13" s="18"/>
      <c r="F13" s="18"/>
      <c r="G13" s="16"/>
      <c r="H13" s="6" t="s">
        <v>3</v>
      </c>
      <c r="I13" s="10"/>
    </row>
    <row r="14" spans="1:22" x14ac:dyDescent="0.4">
      <c r="B14" s="45"/>
      <c r="C14" s="20"/>
      <c r="D14" s="21"/>
      <c r="E14" s="21"/>
      <c r="F14" s="21"/>
      <c r="G14" s="22"/>
      <c r="H14" s="3"/>
      <c r="I14" s="10"/>
    </row>
    <row r="15" spans="1:22" x14ac:dyDescent="0.4">
      <c r="B15" s="43"/>
      <c r="C15" s="20"/>
      <c r="D15" s="21"/>
      <c r="E15" s="21"/>
      <c r="F15" s="21"/>
      <c r="G15" s="22"/>
      <c r="H15" s="3"/>
      <c r="I15" s="8"/>
    </row>
    <row r="16" spans="1:22" x14ac:dyDescent="0.4">
      <c r="B16" s="46"/>
      <c r="C16" s="23"/>
      <c r="D16" s="24"/>
      <c r="E16" s="24"/>
      <c r="F16" s="24"/>
      <c r="G16" s="25"/>
      <c r="H16" s="14"/>
      <c r="I16" s="11"/>
    </row>
    <row r="17" spans="1:19" x14ac:dyDescent="0.4">
      <c r="B17" s="17"/>
      <c r="C17" s="18"/>
      <c r="D17" s="18"/>
      <c r="E17" s="18"/>
      <c r="F17" s="18"/>
      <c r="G17" s="18"/>
      <c r="H17" s="47" t="s">
        <v>9</v>
      </c>
      <c r="I17" s="7">
        <f>SUMIF(H8:H16,"市外",I8:I16)</f>
        <v>0</v>
      </c>
    </row>
    <row r="18" spans="1:19" x14ac:dyDescent="0.4">
      <c r="B18" s="12"/>
      <c r="C18" s="19"/>
      <c r="D18" s="19"/>
      <c r="E18" s="19"/>
      <c r="F18" s="19"/>
      <c r="G18" s="19"/>
      <c r="H18" s="48" t="s">
        <v>8</v>
      </c>
      <c r="I18" s="8">
        <f>SUMIF(H8:H16,"市内",I8:I16)</f>
        <v>0</v>
      </c>
    </row>
    <row r="19" spans="1:19" x14ac:dyDescent="0.4">
      <c r="B19" s="12"/>
      <c r="C19" s="19"/>
      <c r="D19" s="19"/>
      <c r="E19" s="19"/>
      <c r="F19" s="19"/>
      <c r="G19" s="19"/>
      <c r="H19" s="73" t="s">
        <v>21</v>
      </c>
      <c r="I19" s="11">
        <f>SUM(I17:I18)</f>
        <v>0</v>
      </c>
    </row>
    <row r="20" spans="1:19" x14ac:dyDescent="0.4">
      <c r="B20" s="12"/>
      <c r="C20" s="19"/>
      <c r="D20" s="19"/>
      <c r="E20" s="19"/>
      <c r="F20" s="19"/>
      <c r="G20" s="19"/>
      <c r="H20" s="19"/>
      <c r="I20" s="17"/>
    </row>
    <row r="21" spans="1:19" x14ac:dyDescent="0.4">
      <c r="B21" s="12"/>
      <c r="C21" s="19"/>
      <c r="D21" s="19"/>
      <c r="E21" s="19"/>
      <c r="F21" s="19"/>
      <c r="G21" s="19"/>
      <c r="H21" s="19"/>
      <c r="I21" s="12"/>
    </row>
    <row r="22" spans="1:19" x14ac:dyDescent="0.4">
      <c r="A22" s="89">
        <f>+A2+1</f>
        <v>2</v>
      </c>
      <c r="I22" s="76" t="str">
        <f>IF($V$2&lt;A22,"",A22&amp;"/"&amp;$V$2)</f>
        <v/>
      </c>
      <c r="M22" s="19"/>
      <c r="N22" s="19"/>
      <c r="O22" s="19"/>
      <c r="P22" s="19"/>
      <c r="Q22" s="19"/>
    </row>
    <row r="23" spans="1:19" x14ac:dyDescent="0.4">
      <c r="M23" t="s">
        <v>86</v>
      </c>
    </row>
    <row r="24" spans="1:19" ht="19.5" x14ac:dyDescent="0.4">
      <c r="B24" s="13" t="s">
        <v>94</v>
      </c>
      <c r="C24" s="13"/>
      <c r="D24" s="13"/>
      <c r="E24" s="13"/>
      <c r="F24" s="13"/>
      <c r="L24" s="56" t="s">
        <v>27</v>
      </c>
      <c r="M24" s="96" t="s">
        <v>85</v>
      </c>
      <c r="N24" s="96"/>
      <c r="O24" s="57"/>
    </row>
    <row r="25" spans="1:19" x14ac:dyDescent="0.4">
      <c r="H25" s="53" t="s">
        <v>6</v>
      </c>
      <c r="I25" s="2"/>
      <c r="L25" t="s">
        <v>92</v>
      </c>
      <c r="R25" s="53" t="s">
        <v>6</v>
      </c>
      <c r="S25" s="55">
        <f>HLOOKUP($M$24,記入例データ!$B$2:$G$50,$A27+40,FALSE)</f>
        <v>2500</v>
      </c>
    </row>
    <row r="26" spans="1:19" ht="19.5" x14ac:dyDescent="0.4">
      <c r="B26" s="94" t="s">
        <v>97</v>
      </c>
      <c r="C26" s="97"/>
      <c r="D26" s="97"/>
      <c r="E26" s="97"/>
      <c r="F26" s="97"/>
      <c r="G26" s="97"/>
      <c r="H26" s="53" t="s">
        <v>16</v>
      </c>
      <c r="I26" s="2"/>
      <c r="R26" s="53" t="s">
        <v>16</v>
      </c>
      <c r="S26" s="55" t="str">
        <f>HLOOKUP($M$24,記入例データ!$B$2:$G$50,$A28+40,FALSE)</f>
        <v>―</v>
      </c>
    </row>
    <row r="27" spans="1:19" x14ac:dyDescent="0.4">
      <c r="A27" s="89">
        <v>2</v>
      </c>
      <c r="B27" s="38" t="s">
        <v>4</v>
      </c>
      <c r="C27" s="39" t="s">
        <v>1</v>
      </c>
      <c r="D27" s="40"/>
      <c r="E27" s="40"/>
      <c r="F27" s="40"/>
      <c r="G27" s="41"/>
      <c r="H27" s="38" t="s">
        <v>24</v>
      </c>
      <c r="I27" s="38" t="s">
        <v>34</v>
      </c>
      <c r="K27" s="54">
        <v>2</v>
      </c>
      <c r="L27" s="49" t="s">
        <v>4</v>
      </c>
      <c r="M27" s="50" t="s">
        <v>1</v>
      </c>
      <c r="N27" s="51"/>
      <c r="O27" s="51"/>
      <c r="P27" s="51"/>
      <c r="Q27" s="52"/>
      <c r="R27" s="49" t="s">
        <v>24</v>
      </c>
      <c r="S27" s="38" t="s">
        <v>34</v>
      </c>
    </row>
    <row r="28" spans="1:19" x14ac:dyDescent="0.4">
      <c r="A28" s="89">
        <v>3</v>
      </c>
      <c r="B28" s="42" t="s">
        <v>28</v>
      </c>
      <c r="C28" s="20"/>
      <c r="D28" s="21"/>
      <c r="E28" s="21"/>
      <c r="F28" s="21"/>
      <c r="G28" s="22"/>
      <c r="H28" s="5"/>
      <c r="I28" s="7"/>
      <c r="K28" s="54">
        <v>3</v>
      </c>
      <c r="L28" s="42" t="s">
        <v>28</v>
      </c>
      <c r="M28" s="74" t="str">
        <f>HLOOKUP($M$24,記入例データ!$B$2:$G$50,$A27,FALSE)</f>
        <v>りんご</v>
      </c>
      <c r="N28" s="34"/>
      <c r="O28" s="34"/>
      <c r="P28" s="34"/>
      <c r="Q28" s="30"/>
      <c r="R28" s="75" t="str">
        <f>HLOOKUP($M$24,記入例データ!$B$2:$G$50,$A27+10,FALSE)</f>
        <v>市内</v>
      </c>
      <c r="S28" s="7">
        <f>HLOOKUP($M$24,記入例データ!$B$2:$G$50,$A27+30,FALSE)</f>
        <v>845</v>
      </c>
    </row>
    <row r="29" spans="1:19" x14ac:dyDescent="0.4">
      <c r="A29" s="89">
        <v>4</v>
      </c>
      <c r="B29" s="43" t="s">
        <v>29</v>
      </c>
      <c r="C29" s="20"/>
      <c r="D29" s="21"/>
      <c r="E29" s="21"/>
      <c r="F29" s="21"/>
      <c r="G29" s="22"/>
      <c r="H29" s="3"/>
      <c r="I29" s="8"/>
      <c r="K29" s="54">
        <v>4</v>
      </c>
      <c r="L29" s="43" t="s">
        <v>29</v>
      </c>
      <c r="M29" s="27" t="str">
        <f>HLOOKUP($M$24,記入例データ!$B$2:$G$50,$A28,FALSE)</f>
        <v>酸化防止剤</v>
      </c>
      <c r="N29" s="35"/>
      <c r="O29" s="35"/>
      <c r="P29" s="35"/>
      <c r="Q29" s="31"/>
      <c r="R29" s="3" t="str">
        <f>HLOOKUP($M$24,記入例データ!$B$2:$G$50,$A28+10,FALSE)</f>
        <v>市外</v>
      </c>
      <c r="S29" s="8">
        <f>HLOOKUP($M$24,記入例データ!$B$2:$G$50,$A28+30,FALSE)</f>
        <v>5</v>
      </c>
    </row>
    <row r="30" spans="1:19" x14ac:dyDescent="0.4">
      <c r="A30" s="89">
        <v>5</v>
      </c>
      <c r="B30" s="43"/>
      <c r="C30" s="20"/>
      <c r="D30" s="21"/>
      <c r="E30" s="21"/>
      <c r="F30" s="21"/>
      <c r="G30" s="22"/>
      <c r="H30" s="3"/>
      <c r="I30" s="8"/>
      <c r="K30" s="54">
        <v>5</v>
      </c>
      <c r="L30" s="43"/>
      <c r="M30" s="29" t="str">
        <f>HLOOKUP($M$24,記入例データ!$B$2:$G$50,$A29,FALSE)</f>
        <v>容器、包材</v>
      </c>
      <c r="N30" s="35"/>
      <c r="O30" s="35"/>
      <c r="P30" s="35"/>
      <c r="Q30" s="31"/>
      <c r="R30" s="3" t="str">
        <f>HLOOKUP($M$24,記入例データ!$B$2:$G$50,$A29+10,FALSE)</f>
        <v>市外</v>
      </c>
      <c r="S30" s="8">
        <f>HLOOKUP($M$24,記入例データ!$B$2:$G$50,$A29+30,FALSE)</f>
        <v>150</v>
      </c>
    </row>
    <row r="31" spans="1:19" x14ac:dyDescent="0.4">
      <c r="A31" s="89">
        <v>6</v>
      </c>
      <c r="B31" s="43"/>
      <c r="C31" s="20"/>
      <c r="D31" s="21"/>
      <c r="E31" s="21"/>
      <c r="F31" s="21"/>
      <c r="G31" s="22"/>
      <c r="H31" s="3"/>
      <c r="I31" s="8"/>
      <c r="K31" s="54">
        <v>6</v>
      </c>
      <c r="L31" s="43"/>
      <c r="M31" s="27" t="str">
        <f>HLOOKUP($M$24,記入例データ!$B$2:$G$50,$A30,FALSE)</f>
        <v>　</v>
      </c>
      <c r="N31" s="35"/>
      <c r="O31" s="35"/>
      <c r="P31" s="35"/>
      <c r="Q31" s="31"/>
      <c r="R31" s="3" t="str">
        <f>HLOOKUP($M$24,記入例データ!$B$2:$G$50,$A30+10,FALSE)</f>
        <v>　</v>
      </c>
      <c r="S31" s="8" t="str">
        <f>HLOOKUP($M$24,記入例データ!$B$2:$G$50,$A30+30,FALSE)</f>
        <v>　</v>
      </c>
    </row>
    <row r="32" spans="1:19" x14ac:dyDescent="0.4">
      <c r="A32" s="89">
        <v>7</v>
      </c>
      <c r="B32" s="44"/>
      <c r="C32" s="23"/>
      <c r="D32" s="24"/>
      <c r="E32" s="24"/>
      <c r="F32" s="24"/>
      <c r="G32" s="25"/>
      <c r="H32" s="4"/>
      <c r="I32" s="9"/>
      <c r="K32" s="54">
        <v>7</v>
      </c>
      <c r="L32" s="44"/>
      <c r="M32" s="28" t="str">
        <f>HLOOKUP($M$24,記入例データ!$B$2:$G$50,$A31,FALSE)</f>
        <v>　</v>
      </c>
      <c r="N32" s="36"/>
      <c r="O32" s="36"/>
      <c r="P32" s="36"/>
      <c r="Q32" s="32"/>
      <c r="R32" s="4" t="str">
        <f>HLOOKUP($M$24,記入例データ!$B$2:$G$50,$A31+10,FALSE)</f>
        <v>　</v>
      </c>
      <c r="S32" s="9" t="str">
        <f>HLOOKUP($M$24,記入例データ!$B$2:$G$50,$A31+30,FALSE)</f>
        <v>　</v>
      </c>
    </row>
    <row r="33" spans="1:19" x14ac:dyDescent="0.4">
      <c r="A33" s="89">
        <v>8</v>
      </c>
      <c r="B33" s="45" t="s">
        <v>30</v>
      </c>
      <c r="C33" s="15"/>
      <c r="D33" s="18"/>
      <c r="E33" s="18"/>
      <c r="F33" s="18"/>
      <c r="G33" s="16"/>
      <c r="H33" s="6"/>
      <c r="I33" s="10"/>
      <c r="K33" s="54">
        <v>8</v>
      </c>
      <c r="L33" s="45" t="s">
        <v>30</v>
      </c>
      <c r="M33" s="29" t="str">
        <f>HLOOKUP($M$24,記入例データ!$B$2:$G$50,$A32,FALSE)</f>
        <v>りんごの仕入れ後の全工程、他（管理費、利益等）</v>
      </c>
      <c r="N33" s="37"/>
      <c r="O33" s="37"/>
      <c r="P33" s="37"/>
      <c r="Q33" s="33"/>
      <c r="R33" s="6" t="str">
        <f>HLOOKUP($M$24,記入例データ!$B$2:$G$50,$A32+10,FALSE)</f>
        <v>市内</v>
      </c>
      <c r="S33" s="10" t="str">
        <f>HLOOKUP($M$24,記入例データ!$B$2:$G$50,$A32+30,FALSE)</f>
        <v>　</v>
      </c>
    </row>
    <row r="34" spans="1:19" x14ac:dyDescent="0.4">
      <c r="A34" s="89">
        <v>9</v>
      </c>
      <c r="B34" s="45"/>
      <c r="C34" s="20"/>
      <c r="D34" s="21"/>
      <c r="E34" s="21"/>
      <c r="F34" s="21"/>
      <c r="G34" s="22"/>
      <c r="H34" s="3"/>
      <c r="I34" s="10"/>
      <c r="K34" s="54">
        <v>9</v>
      </c>
      <c r="L34" s="43"/>
      <c r="M34" s="27" t="str">
        <f>HLOOKUP($M$24,記入例データ!$B$2:$G$50,$A33,FALSE)</f>
        <v>　</v>
      </c>
      <c r="N34" s="35"/>
      <c r="O34" s="35"/>
      <c r="P34" s="35"/>
      <c r="Q34" s="31"/>
      <c r="R34" s="3" t="str">
        <f>HLOOKUP($M$24,記入例データ!$B$2:$G$50,$A33+10,FALSE)</f>
        <v>　</v>
      </c>
      <c r="S34" s="8" t="str">
        <f>HLOOKUP($M$24,記入例データ!$B$2:$G$50,$A33+30,FALSE)</f>
        <v>　</v>
      </c>
    </row>
    <row r="35" spans="1:19" x14ac:dyDescent="0.4">
      <c r="A35" s="89">
        <v>10</v>
      </c>
      <c r="B35" s="43"/>
      <c r="C35" s="20"/>
      <c r="D35" s="21"/>
      <c r="E35" s="21"/>
      <c r="F35" s="21"/>
      <c r="G35" s="22"/>
      <c r="H35" s="3"/>
      <c r="I35" s="8"/>
      <c r="K35" s="54">
        <v>10</v>
      </c>
      <c r="L35" s="43"/>
      <c r="M35" s="27" t="str">
        <f>HLOOKUP($M$24,記入例データ!$B$2:$G$50,$A34,FALSE)</f>
        <v>　</v>
      </c>
      <c r="N35" s="35"/>
      <c r="O35" s="35"/>
      <c r="P35" s="35"/>
      <c r="Q35" s="31"/>
      <c r="R35" s="3" t="str">
        <f>HLOOKUP($M$24,記入例データ!$B$2:$G$50,$A34+10,FALSE)</f>
        <v>　</v>
      </c>
      <c r="S35" s="8" t="str">
        <f>HLOOKUP($M$24,記入例データ!$B$2:$G$50,$A34+30,FALSE)</f>
        <v>　</v>
      </c>
    </row>
    <row r="36" spans="1:19" x14ac:dyDescent="0.4">
      <c r="B36" s="46"/>
      <c r="C36" s="23"/>
      <c r="D36" s="24"/>
      <c r="E36" s="24"/>
      <c r="F36" s="24"/>
      <c r="G36" s="25"/>
      <c r="H36" s="14"/>
      <c r="I36" s="11"/>
      <c r="L36" s="44"/>
      <c r="M36" s="27" t="str">
        <f>HLOOKUP($M$24,記入例データ!$B$2:$G$50,$A35,FALSE)</f>
        <v>　</v>
      </c>
      <c r="N36" s="36"/>
      <c r="O36" s="36"/>
      <c r="P36" s="36"/>
      <c r="Q36" s="31"/>
      <c r="R36" s="3" t="str">
        <f>HLOOKUP($M$24,記入例データ!$B$2:$G$50,$A35+10,FALSE)</f>
        <v>　</v>
      </c>
      <c r="S36" s="8" t="str">
        <f>HLOOKUP($M$24,記入例データ!$B$2:$G$50,$A35+30,FALSE)</f>
        <v>　</v>
      </c>
    </row>
    <row r="37" spans="1:19" x14ac:dyDescent="0.4">
      <c r="B37" s="17"/>
      <c r="C37" s="18"/>
      <c r="D37" s="18"/>
      <c r="E37" s="18"/>
      <c r="F37" s="18"/>
      <c r="G37" s="18"/>
      <c r="H37" s="47" t="s">
        <v>9</v>
      </c>
      <c r="I37" s="7">
        <f>SUMIF(H28:H36,"市外",I28:I36)</f>
        <v>0</v>
      </c>
      <c r="K37" s="54">
        <v>7</v>
      </c>
      <c r="L37" s="17"/>
      <c r="M37" s="18"/>
      <c r="N37" s="18"/>
      <c r="O37" s="18"/>
      <c r="P37" s="18"/>
      <c r="Q37" s="18"/>
      <c r="R37" s="47" t="s">
        <v>9</v>
      </c>
      <c r="S37" s="7">
        <f>SUMIF(R28:R36,"市外",S28:S36)</f>
        <v>155</v>
      </c>
    </row>
    <row r="38" spans="1:19" x14ac:dyDescent="0.4">
      <c r="B38" s="12"/>
      <c r="C38" s="19"/>
      <c r="D38" s="19"/>
      <c r="E38" s="19"/>
      <c r="F38" s="19"/>
      <c r="G38" s="19"/>
      <c r="H38" s="48" t="s">
        <v>8</v>
      </c>
      <c r="I38" s="8">
        <f>SUMIF(H28:H36,"市内",I28:I36)</f>
        <v>0</v>
      </c>
      <c r="K38" s="54">
        <v>8</v>
      </c>
      <c r="L38" s="12"/>
      <c r="M38" s="19"/>
      <c r="N38" s="19"/>
      <c r="O38" s="19"/>
      <c r="P38" s="19"/>
      <c r="Q38" s="19"/>
      <c r="R38" s="48" t="s">
        <v>8</v>
      </c>
      <c r="S38" s="8">
        <f>SUMIF(R28:R36,"市内",S28:S36)</f>
        <v>845</v>
      </c>
    </row>
    <row r="39" spans="1:19" x14ac:dyDescent="0.4">
      <c r="B39" s="12"/>
      <c r="C39" s="19"/>
      <c r="D39" s="19"/>
      <c r="E39" s="19"/>
      <c r="F39" s="19"/>
      <c r="G39" s="19"/>
      <c r="H39" s="73" t="s">
        <v>21</v>
      </c>
      <c r="I39" s="9">
        <f>SUM(I37:I38)</f>
        <v>0</v>
      </c>
      <c r="K39" s="54">
        <v>9</v>
      </c>
      <c r="L39" s="12"/>
      <c r="M39" s="19"/>
      <c r="N39" s="19"/>
      <c r="O39" s="19"/>
      <c r="P39" s="19"/>
      <c r="Q39" s="19"/>
      <c r="R39" s="73" t="s">
        <v>21</v>
      </c>
      <c r="S39" s="11">
        <f>SUM(S37:S38)</f>
        <v>1000</v>
      </c>
    </row>
    <row r="40" spans="1:19" x14ac:dyDescent="0.4">
      <c r="B40" s="12"/>
      <c r="C40" s="19"/>
      <c r="D40" s="19"/>
      <c r="E40" s="19"/>
      <c r="F40" s="19"/>
      <c r="G40" s="19"/>
      <c r="H40" s="19"/>
      <c r="L40" s="12"/>
      <c r="M40" s="19"/>
      <c r="N40" s="19"/>
      <c r="O40" s="19"/>
      <c r="P40" s="19"/>
      <c r="Q40" s="19"/>
      <c r="R40" s="19"/>
      <c r="S40" s="17"/>
    </row>
    <row r="41" spans="1:19" ht="18.75" customHeight="1" x14ac:dyDescent="0.4">
      <c r="L41" s="12"/>
      <c r="M41" s="19"/>
      <c r="N41" s="19"/>
      <c r="O41" s="19"/>
      <c r="P41" s="19"/>
      <c r="Q41" s="19"/>
      <c r="R41" s="19"/>
      <c r="S41" s="12"/>
    </row>
    <row r="42" spans="1:19" ht="18.75" customHeight="1" x14ac:dyDescent="0.4"/>
    <row r="43" spans="1:19" ht="18.75" customHeight="1" x14ac:dyDescent="0.4"/>
    <row r="44" spans="1:19" ht="9.9499999999999993" customHeight="1" x14ac:dyDescent="0.4"/>
    <row r="45" spans="1:19" ht="18.75" customHeight="1" x14ac:dyDescent="0.4">
      <c r="A45" s="89">
        <f>+A22+1</f>
        <v>3</v>
      </c>
      <c r="I45" s="76" t="str">
        <f>IF($V$2&lt;A45,"",A45&amp;"/"&amp;$V$2)</f>
        <v/>
      </c>
      <c r="K45" s="1"/>
    </row>
    <row r="46" spans="1:19" ht="18.75" customHeight="1" x14ac:dyDescent="0.4"/>
    <row r="47" spans="1:19" s="1" customFormat="1" ht="18.75" customHeight="1" x14ac:dyDescent="0.4">
      <c r="A47" s="89"/>
      <c r="B47" s="13" t="s">
        <v>94</v>
      </c>
      <c r="C47" s="13"/>
      <c r="D47" s="13"/>
      <c r="E47" s="13"/>
      <c r="F47" s="13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ht="18.75" customHeight="1" x14ac:dyDescent="0.4">
      <c r="H48" s="53" t="s">
        <v>6</v>
      </c>
      <c r="I48" s="2"/>
    </row>
    <row r="49" spans="1:19" ht="18.75" customHeight="1" x14ac:dyDescent="0.4">
      <c r="B49" s="94" t="s">
        <v>97</v>
      </c>
      <c r="C49" s="97"/>
      <c r="D49" s="97"/>
      <c r="E49" s="97"/>
      <c r="F49" s="97"/>
      <c r="G49" s="97"/>
      <c r="H49" s="53" t="s">
        <v>16</v>
      </c>
      <c r="I49" s="2"/>
    </row>
    <row r="50" spans="1:19" ht="18.75" customHeight="1" x14ac:dyDescent="0.4">
      <c r="B50" s="38" t="s">
        <v>4</v>
      </c>
      <c r="C50" s="39" t="s">
        <v>1</v>
      </c>
      <c r="D50" s="40"/>
      <c r="E50" s="40"/>
      <c r="F50" s="40"/>
      <c r="G50" s="41"/>
      <c r="H50" s="38" t="s">
        <v>24</v>
      </c>
      <c r="I50" s="38" t="s">
        <v>34</v>
      </c>
    </row>
    <row r="51" spans="1:19" ht="18.75" customHeight="1" x14ac:dyDescent="0.4">
      <c r="B51" s="42" t="s">
        <v>28</v>
      </c>
      <c r="C51" s="20"/>
      <c r="D51" s="21"/>
      <c r="E51" s="21"/>
      <c r="F51" s="21"/>
      <c r="G51" s="22"/>
      <c r="H51" s="5"/>
      <c r="I51" s="7"/>
    </row>
    <row r="52" spans="1:19" ht="18.75" customHeight="1" x14ac:dyDescent="0.4">
      <c r="B52" s="43" t="s">
        <v>29</v>
      </c>
      <c r="C52" s="20"/>
      <c r="D52" s="21"/>
      <c r="E52" s="21"/>
      <c r="F52" s="21"/>
      <c r="G52" s="22"/>
      <c r="H52" s="3"/>
      <c r="I52" s="8"/>
    </row>
    <row r="53" spans="1:19" ht="18.75" customHeight="1" x14ac:dyDescent="0.4">
      <c r="B53" s="43"/>
      <c r="C53" s="20"/>
      <c r="D53" s="21"/>
      <c r="E53" s="21"/>
      <c r="F53" s="21"/>
      <c r="G53" s="22"/>
      <c r="H53" s="3"/>
      <c r="I53" s="8"/>
    </row>
    <row r="54" spans="1:19" ht="18.75" customHeight="1" x14ac:dyDescent="0.4">
      <c r="B54" s="43"/>
      <c r="C54" s="20"/>
      <c r="D54" s="21"/>
      <c r="E54" s="21"/>
      <c r="F54" s="21"/>
      <c r="G54" s="22"/>
      <c r="H54" s="3"/>
      <c r="I54" s="8"/>
    </row>
    <row r="55" spans="1:19" ht="18.75" customHeight="1" x14ac:dyDescent="0.4">
      <c r="B55" s="44"/>
      <c r="C55" s="23"/>
      <c r="D55" s="24"/>
      <c r="E55" s="24"/>
      <c r="F55" s="24"/>
      <c r="G55" s="25"/>
      <c r="H55" s="4"/>
      <c r="I55" s="9"/>
    </row>
    <row r="56" spans="1:19" ht="18.75" customHeight="1" x14ac:dyDescent="0.4">
      <c r="B56" s="45" t="s">
        <v>30</v>
      </c>
      <c r="C56" s="15"/>
      <c r="D56" s="18"/>
      <c r="E56" s="18"/>
      <c r="F56" s="18"/>
      <c r="G56" s="16"/>
      <c r="H56" s="6"/>
      <c r="I56" s="10"/>
    </row>
    <row r="57" spans="1:19" ht="18.75" customHeight="1" x14ac:dyDescent="0.4">
      <c r="B57" s="45"/>
      <c r="C57" s="20"/>
      <c r="D57" s="21"/>
      <c r="E57" s="21"/>
      <c r="F57" s="21"/>
      <c r="G57" s="22"/>
      <c r="H57" s="3"/>
      <c r="I57" s="10"/>
    </row>
    <row r="58" spans="1:19" ht="18.75" customHeight="1" x14ac:dyDescent="0.4">
      <c r="B58" s="43"/>
      <c r="C58" s="20"/>
      <c r="D58" s="21"/>
      <c r="E58" s="21"/>
      <c r="F58" s="21"/>
      <c r="G58" s="22"/>
      <c r="H58" s="3"/>
      <c r="I58" s="8"/>
    </row>
    <row r="59" spans="1:19" ht="18.75" customHeight="1" x14ac:dyDescent="0.4">
      <c r="B59" s="46"/>
      <c r="C59" s="23"/>
      <c r="D59" s="24"/>
      <c r="E59" s="24"/>
      <c r="F59" s="24"/>
      <c r="G59" s="25"/>
      <c r="H59" s="14"/>
      <c r="I59" s="11"/>
    </row>
    <row r="60" spans="1:19" ht="18.75" customHeight="1" x14ac:dyDescent="0.4">
      <c r="B60" s="17"/>
      <c r="C60" s="18"/>
      <c r="D60" s="18"/>
      <c r="E60" s="18"/>
      <c r="F60" s="18"/>
      <c r="G60" s="18"/>
      <c r="H60" s="47" t="s">
        <v>9</v>
      </c>
      <c r="I60" s="7">
        <f>SUMIF(H51:H59,"市外",I51:I59)</f>
        <v>0</v>
      </c>
      <c r="K60" s="1"/>
    </row>
    <row r="61" spans="1:19" ht="18.75" customHeight="1" x14ac:dyDescent="0.4">
      <c r="B61" s="12"/>
      <c r="C61" s="19"/>
      <c r="D61" s="19"/>
      <c r="E61" s="19"/>
      <c r="F61" s="19"/>
      <c r="G61" s="19"/>
      <c r="H61" s="48" t="s">
        <v>8</v>
      </c>
      <c r="I61" s="8">
        <f>SUMIF(H51:H59,"市内",I51:I59)</f>
        <v>0</v>
      </c>
    </row>
    <row r="62" spans="1:19" s="1" customFormat="1" ht="18.75" customHeight="1" x14ac:dyDescent="0.4">
      <c r="A62" s="89"/>
      <c r="B62" s="12"/>
      <c r="C62" s="19"/>
      <c r="D62" s="19"/>
      <c r="E62" s="19"/>
      <c r="F62" s="19"/>
      <c r="G62" s="19"/>
      <c r="H62" s="73" t="s">
        <v>21</v>
      </c>
      <c r="I62" s="11">
        <f>SUM(I60:I61)</f>
        <v>0</v>
      </c>
      <c r="J62"/>
      <c r="K62"/>
      <c r="L62"/>
      <c r="M62"/>
      <c r="N62"/>
      <c r="O62"/>
      <c r="P62"/>
      <c r="Q62"/>
      <c r="R62"/>
      <c r="S62"/>
    </row>
    <row r="63" spans="1:19" ht="18.75" customHeight="1" x14ac:dyDescent="0.4">
      <c r="B63" s="12"/>
      <c r="C63" s="19"/>
      <c r="D63" s="19"/>
      <c r="E63" s="19"/>
      <c r="F63" s="19"/>
      <c r="G63" s="19"/>
      <c r="H63" s="19"/>
      <c r="I63" s="17"/>
    </row>
    <row r="64" spans="1:19" ht="18.75" customHeight="1" x14ac:dyDescent="0.4">
      <c r="B64" s="12"/>
      <c r="C64" s="19"/>
      <c r="D64" s="19"/>
      <c r="E64" s="19"/>
      <c r="F64" s="19"/>
      <c r="G64" s="19"/>
      <c r="H64" s="19"/>
      <c r="I64" s="12"/>
    </row>
    <row r="65" spans="1:9" ht="18.75" customHeight="1" x14ac:dyDescent="0.4">
      <c r="A65" s="89">
        <f>+A45+1</f>
        <v>4</v>
      </c>
      <c r="I65" s="76" t="str">
        <f>IF($V$2&lt;A65,"",A65&amp;"/"&amp;$V$2)</f>
        <v/>
      </c>
    </row>
    <row r="66" spans="1:9" ht="18.75" customHeight="1" x14ac:dyDescent="0.4"/>
    <row r="67" spans="1:9" ht="18.75" customHeight="1" x14ac:dyDescent="0.4">
      <c r="B67" s="13" t="s">
        <v>94</v>
      </c>
      <c r="C67" s="13"/>
      <c r="D67" s="13"/>
      <c r="E67" s="13"/>
      <c r="F67" s="13"/>
    </row>
    <row r="68" spans="1:9" ht="18.75" customHeight="1" x14ac:dyDescent="0.4">
      <c r="H68" s="53" t="s">
        <v>6</v>
      </c>
      <c r="I68" s="2"/>
    </row>
    <row r="69" spans="1:9" ht="18.75" customHeight="1" x14ac:dyDescent="0.4">
      <c r="B69" s="94" t="s">
        <v>97</v>
      </c>
      <c r="C69" s="97"/>
      <c r="D69" s="97"/>
      <c r="E69" s="97"/>
      <c r="F69" s="97"/>
      <c r="G69" s="97"/>
      <c r="H69" s="53" t="s">
        <v>16</v>
      </c>
      <c r="I69" s="2"/>
    </row>
    <row r="70" spans="1:9" ht="18.75" customHeight="1" x14ac:dyDescent="0.4">
      <c r="A70" s="89">
        <v>2</v>
      </c>
      <c r="B70" s="38" t="s">
        <v>4</v>
      </c>
      <c r="C70" s="39" t="s">
        <v>1</v>
      </c>
      <c r="D70" s="40"/>
      <c r="E70" s="40"/>
      <c r="F70" s="40"/>
      <c r="G70" s="41"/>
      <c r="H70" s="38" t="s">
        <v>24</v>
      </c>
      <c r="I70" s="38" t="s">
        <v>34</v>
      </c>
    </row>
    <row r="71" spans="1:9" ht="18.75" customHeight="1" x14ac:dyDescent="0.4">
      <c r="A71" s="89">
        <v>3</v>
      </c>
      <c r="B71" s="42" t="s">
        <v>28</v>
      </c>
      <c r="C71" s="20"/>
      <c r="D71" s="21"/>
      <c r="E71" s="21"/>
      <c r="F71" s="21"/>
      <c r="G71" s="22"/>
      <c r="H71" s="5"/>
      <c r="I71" s="7"/>
    </row>
    <row r="72" spans="1:9" ht="18.75" customHeight="1" x14ac:dyDescent="0.4">
      <c r="A72" s="89">
        <v>4</v>
      </c>
      <c r="B72" s="43" t="s">
        <v>29</v>
      </c>
      <c r="C72" s="20"/>
      <c r="D72" s="21"/>
      <c r="E72" s="21"/>
      <c r="F72" s="21"/>
      <c r="G72" s="22"/>
      <c r="H72" s="3"/>
      <c r="I72" s="8"/>
    </row>
    <row r="73" spans="1:9" ht="18.75" customHeight="1" x14ac:dyDescent="0.4">
      <c r="A73" s="89">
        <v>5</v>
      </c>
      <c r="B73" s="43"/>
      <c r="C73" s="20"/>
      <c r="D73" s="21"/>
      <c r="E73" s="21"/>
      <c r="F73" s="21"/>
      <c r="G73" s="22"/>
      <c r="H73" s="3"/>
      <c r="I73" s="8"/>
    </row>
    <row r="74" spans="1:9" ht="18.75" customHeight="1" x14ac:dyDescent="0.4">
      <c r="A74" s="89">
        <v>6</v>
      </c>
      <c r="B74" s="43"/>
      <c r="C74" s="20"/>
      <c r="D74" s="21"/>
      <c r="E74" s="21"/>
      <c r="F74" s="21"/>
      <c r="G74" s="22"/>
      <c r="H74" s="3"/>
      <c r="I74" s="8"/>
    </row>
    <row r="75" spans="1:9" ht="18.75" customHeight="1" x14ac:dyDescent="0.4">
      <c r="A75" s="89">
        <v>7</v>
      </c>
      <c r="B75" s="44"/>
      <c r="C75" s="23"/>
      <c r="D75" s="24"/>
      <c r="E75" s="24"/>
      <c r="F75" s="24"/>
      <c r="G75" s="25"/>
      <c r="H75" s="4"/>
      <c r="I75" s="9"/>
    </row>
    <row r="76" spans="1:9" ht="18.75" customHeight="1" x14ac:dyDescent="0.4">
      <c r="A76" s="89">
        <v>8</v>
      </c>
      <c r="B76" s="45" t="s">
        <v>30</v>
      </c>
      <c r="C76" s="15"/>
      <c r="D76" s="18"/>
      <c r="E76" s="18"/>
      <c r="F76" s="18"/>
      <c r="G76" s="16"/>
      <c r="H76" s="6"/>
      <c r="I76" s="10"/>
    </row>
    <row r="77" spans="1:9" ht="18.75" customHeight="1" x14ac:dyDescent="0.4">
      <c r="A77" s="89">
        <v>9</v>
      </c>
      <c r="B77" s="45"/>
      <c r="C77" s="20"/>
      <c r="D77" s="21"/>
      <c r="E77" s="21"/>
      <c r="F77" s="21"/>
      <c r="G77" s="22"/>
      <c r="H77" s="3"/>
      <c r="I77" s="10"/>
    </row>
    <row r="78" spans="1:9" ht="18.75" customHeight="1" x14ac:dyDescent="0.4">
      <c r="A78" s="89">
        <v>10</v>
      </c>
      <c r="B78" s="43"/>
      <c r="C78" s="20"/>
      <c r="D78" s="21"/>
      <c r="E78" s="21"/>
      <c r="F78" s="21"/>
      <c r="G78" s="22"/>
      <c r="H78" s="3"/>
      <c r="I78" s="8"/>
    </row>
    <row r="79" spans="1:9" ht="18.75" customHeight="1" x14ac:dyDescent="0.4">
      <c r="B79" s="46"/>
      <c r="C79" s="23"/>
      <c r="D79" s="24"/>
      <c r="E79" s="24"/>
      <c r="F79" s="24"/>
      <c r="G79" s="25"/>
      <c r="H79" s="14"/>
      <c r="I79" s="11"/>
    </row>
    <row r="80" spans="1:9" ht="18.75" customHeight="1" x14ac:dyDescent="0.4">
      <c r="B80" s="17"/>
      <c r="C80" s="18"/>
      <c r="D80" s="18"/>
      <c r="E80" s="18"/>
      <c r="F80" s="18"/>
      <c r="G80" s="18"/>
      <c r="H80" s="47" t="s">
        <v>9</v>
      </c>
      <c r="I80" s="7">
        <f>SUMIF(H71:H79,"市外",I71:I79)</f>
        <v>0</v>
      </c>
    </row>
    <row r="81" spans="1:19" ht="18.75" customHeight="1" x14ac:dyDescent="0.4">
      <c r="B81" s="12"/>
      <c r="C81" s="19"/>
      <c r="D81" s="19"/>
      <c r="E81" s="19"/>
      <c r="F81" s="19"/>
      <c r="G81" s="19"/>
      <c r="H81" s="48" t="s">
        <v>8</v>
      </c>
      <c r="I81" s="8">
        <f>SUMIF(H71:H79,"市内",I71:I79)</f>
        <v>0</v>
      </c>
    </row>
    <row r="82" spans="1:19" ht="18.75" customHeight="1" x14ac:dyDescent="0.4">
      <c r="B82" s="12"/>
      <c r="C82" s="19"/>
      <c r="D82" s="19"/>
      <c r="E82" s="19"/>
      <c r="F82" s="19"/>
      <c r="G82" s="19"/>
      <c r="H82" s="73" t="s">
        <v>21</v>
      </c>
      <c r="I82" s="9">
        <f>SUM(I80:I81)</f>
        <v>0</v>
      </c>
    </row>
    <row r="83" spans="1:19" ht="18.75" customHeight="1" x14ac:dyDescent="0.4">
      <c r="B83" s="12"/>
      <c r="C83" s="19"/>
      <c r="D83" s="19"/>
      <c r="E83" s="19"/>
      <c r="F83" s="19"/>
      <c r="G83" s="19"/>
      <c r="H83" s="19"/>
      <c r="I83" s="76"/>
    </row>
    <row r="84" spans="1:19" ht="18.75" customHeight="1" x14ac:dyDescent="0.4">
      <c r="B84" s="12"/>
      <c r="C84" s="19"/>
      <c r="D84" s="19"/>
      <c r="E84" s="19"/>
      <c r="F84" s="19"/>
      <c r="G84" s="19"/>
      <c r="H84" s="19"/>
      <c r="I84" s="77"/>
    </row>
    <row r="85" spans="1:19" ht="18.75" customHeight="1" x14ac:dyDescent="0.4">
      <c r="B85" s="12"/>
      <c r="C85" s="19"/>
      <c r="D85" s="19"/>
      <c r="E85" s="19"/>
      <c r="F85" s="19"/>
      <c r="G85" s="19"/>
      <c r="H85" s="19"/>
      <c r="I85" s="77"/>
    </row>
    <row r="86" spans="1:19" ht="18.75" customHeight="1" x14ac:dyDescent="0.4">
      <c r="B86" s="12"/>
      <c r="C86" s="19"/>
      <c r="D86" s="19"/>
      <c r="E86" s="19"/>
      <c r="F86" s="19"/>
      <c r="G86" s="19"/>
      <c r="H86" s="19"/>
    </row>
    <row r="87" spans="1:19" ht="9.9499999999999993" customHeight="1" x14ac:dyDescent="0.4"/>
    <row r="88" spans="1:19" ht="18.75" customHeight="1" x14ac:dyDescent="0.4">
      <c r="A88" s="89">
        <f>+A65+1</f>
        <v>5</v>
      </c>
      <c r="I88" s="76" t="str">
        <f>IF($V$2&lt;A88,"",A88&amp;"/"&amp;$V$2)</f>
        <v/>
      </c>
      <c r="K88" s="1"/>
    </row>
    <row r="89" spans="1:19" ht="18.75" customHeight="1" x14ac:dyDescent="0.4"/>
    <row r="90" spans="1:19" s="1" customFormat="1" ht="18.75" customHeight="1" x14ac:dyDescent="0.4">
      <c r="A90" s="89"/>
      <c r="B90" s="13" t="s">
        <v>94</v>
      </c>
      <c r="C90" s="13"/>
      <c r="D90" s="13"/>
      <c r="E90" s="13"/>
      <c r="F90" s="13"/>
      <c r="G90"/>
      <c r="H90"/>
      <c r="I90"/>
      <c r="J90"/>
      <c r="K90"/>
      <c r="L90"/>
      <c r="M90"/>
      <c r="N90"/>
      <c r="O90"/>
      <c r="P90"/>
      <c r="Q90"/>
      <c r="R90"/>
      <c r="S90"/>
    </row>
    <row r="91" spans="1:19" ht="18.75" customHeight="1" x14ac:dyDescent="0.4">
      <c r="H91" s="53" t="s">
        <v>6</v>
      </c>
      <c r="I91" s="2"/>
    </row>
    <row r="92" spans="1:19" ht="18.75" customHeight="1" x14ac:dyDescent="0.4">
      <c r="B92" s="94" t="s">
        <v>97</v>
      </c>
      <c r="C92" s="97"/>
      <c r="D92" s="97"/>
      <c r="E92" s="97"/>
      <c r="F92" s="97"/>
      <c r="G92" s="97"/>
      <c r="H92" s="53" t="s">
        <v>16</v>
      </c>
      <c r="I92" s="2"/>
    </row>
    <row r="93" spans="1:19" ht="18.75" customHeight="1" x14ac:dyDescent="0.4">
      <c r="B93" s="38" t="s">
        <v>4</v>
      </c>
      <c r="C93" s="39" t="s">
        <v>1</v>
      </c>
      <c r="D93" s="40"/>
      <c r="E93" s="40"/>
      <c r="F93" s="40"/>
      <c r="G93" s="41"/>
      <c r="H93" s="38" t="s">
        <v>24</v>
      </c>
      <c r="I93" s="38" t="s">
        <v>34</v>
      </c>
    </row>
    <row r="94" spans="1:19" ht="18.75" customHeight="1" x14ac:dyDescent="0.4">
      <c r="B94" s="42" t="s">
        <v>28</v>
      </c>
      <c r="C94" s="20"/>
      <c r="D94" s="21"/>
      <c r="E94" s="21"/>
      <c r="F94" s="21"/>
      <c r="G94" s="22"/>
      <c r="H94" s="5"/>
      <c r="I94" s="7"/>
    </row>
    <row r="95" spans="1:19" ht="18.75" customHeight="1" x14ac:dyDescent="0.4">
      <c r="B95" s="43" t="s">
        <v>29</v>
      </c>
      <c r="C95" s="20"/>
      <c r="D95" s="21"/>
      <c r="E95" s="21"/>
      <c r="F95" s="21"/>
      <c r="G95" s="22"/>
      <c r="H95" s="3"/>
      <c r="I95" s="8"/>
    </row>
    <row r="96" spans="1:19" ht="18.75" customHeight="1" x14ac:dyDescent="0.4">
      <c r="B96" s="43"/>
      <c r="C96" s="20"/>
      <c r="D96" s="21"/>
      <c r="E96" s="21"/>
      <c r="F96" s="21"/>
      <c r="G96" s="22"/>
      <c r="H96" s="3"/>
      <c r="I96" s="8"/>
    </row>
    <row r="97" spans="1:19" ht="18.75" customHeight="1" x14ac:dyDescent="0.4">
      <c r="B97" s="43"/>
      <c r="C97" s="20"/>
      <c r="D97" s="21"/>
      <c r="E97" s="21"/>
      <c r="F97" s="21"/>
      <c r="G97" s="22"/>
      <c r="H97" s="3"/>
      <c r="I97" s="8"/>
    </row>
    <row r="98" spans="1:19" ht="18.75" customHeight="1" x14ac:dyDescent="0.4">
      <c r="B98" s="44"/>
      <c r="C98" s="23"/>
      <c r="D98" s="24"/>
      <c r="E98" s="24"/>
      <c r="F98" s="24"/>
      <c r="G98" s="25"/>
      <c r="H98" s="4"/>
      <c r="I98" s="9"/>
    </row>
    <row r="99" spans="1:19" ht="18.75" customHeight="1" x14ac:dyDescent="0.4">
      <c r="B99" s="45" t="s">
        <v>30</v>
      </c>
      <c r="C99" s="15"/>
      <c r="D99" s="18"/>
      <c r="E99" s="18"/>
      <c r="F99" s="18"/>
      <c r="G99" s="16"/>
      <c r="H99" s="6"/>
      <c r="I99" s="10"/>
    </row>
    <row r="100" spans="1:19" ht="18.75" customHeight="1" x14ac:dyDescent="0.4">
      <c r="B100" s="45"/>
      <c r="C100" s="20"/>
      <c r="D100" s="21"/>
      <c r="E100" s="21"/>
      <c r="F100" s="21"/>
      <c r="G100" s="22"/>
      <c r="H100" s="3"/>
      <c r="I100" s="10"/>
    </row>
    <row r="101" spans="1:19" ht="18.75" customHeight="1" x14ac:dyDescent="0.4">
      <c r="B101" s="43"/>
      <c r="C101" s="20"/>
      <c r="D101" s="21"/>
      <c r="E101" s="21"/>
      <c r="F101" s="21"/>
      <c r="G101" s="22"/>
      <c r="H101" s="3"/>
      <c r="I101" s="8"/>
    </row>
    <row r="102" spans="1:19" ht="18.75" customHeight="1" x14ac:dyDescent="0.4">
      <c r="B102" s="46"/>
      <c r="C102" s="23"/>
      <c r="D102" s="24"/>
      <c r="E102" s="24"/>
      <c r="F102" s="24"/>
      <c r="G102" s="25"/>
      <c r="H102" s="14"/>
      <c r="I102" s="11"/>
    </row>
    <row r="103" spans="1:19" ht="18.75" customHeight="1" x14ac:dyDescent="0.4">
      <c r="B103" s="17"/>
      <c r="C103" s="18"/>
      <c r="D103" s="18"/>
      <c r="E103" s="18"/>
      <c r="F103" s="18"/>
      <c r="G103" s="18"/>
      <c r="H103" s="47" t="s">
        <v>9</v>
      </c>
      <c r="I103" s="7">
        <f>SUMIF(H94:H102,"市外",I94:I102)</f>
        <v>0</v>
      </c>
      <c r="K103" s="1"/>
    </row>
    <row r="104" spans="1:19" ht="18.75" customHeight="1" x14ac:dyDescent="0.4">
      <c r="B104" s="12"/>
      <c r="C104" s="19"/>
      <c r="D104" s="19"/>
      <c r="E104" s="19"/>
      <c r="F104" s="19"/>
      <c r="G104" s="19"/>
      <c r="H104" s="48" t="s">
        <v>8</v>
      </c>
      <c r="I104" s="8">
        <f>SUMIF(H94:H102,"市内",I94:I102)</f>
        <v>0</v>
      </c>
    </row>
    <row r="105" spans="1:19" s="1" customFormat="1" ht="18.75" customHeight="1" x14ac:dyDescent="0.4">
      <c r="A105" s="89"/>
      <c r="B105" s="12"/>
      <c r="C105" s="19"/>
      <c r="D105" s="19"/>
      <c r="E105" s="19"/>
      <c r="F105" s="19"/>
      <c r="G105" s="19"/>
      <c r="H105" s="73" t="s">
        <v>21</v>
      </c>
      <c r="I105" s="11">
        <f>SUM(I103:I104)</f>
        <v>0</v>
      </c>
      <c r="J105"/>
      <c r="K105"/>
      <c r="L105"/>
      <c r="M105"/>
      <c r="N105"/>
      <c r="O105"/>
      <c r="P105"/>
      <c r="Q105"/>
      <c r="R105"/>
      <c r="S105"/>
    </row>
    <row r="106" spans="1:19" ht="18.75" customHeight="1" x14ac:dyDescent="0.4">
      <c r="B106" s="12"/>
      <c r="C106" s="19"/>
      <c r="D106" s="19"/>
      <c r="E106" s="19"/>
      <c r="F106" s="19"/>
      <c r="G106" s="19"/>
      <c r="H106" s="19"/>
      <c r="I106" s="17"/>
    </row>
    <row r="107" spans="1:19" ht="18.75" customHeight="1" x14ac:dyDescent="0.4">
      <c r="B107" s="12"/>
      <c r="C107" s="19"/>
      <c r="D107" s="19"/>
      <c r="E107" s="19"/>
      <c r="F107" s="19"/>
      <c r="G107" s="19"/>
      <c r="H107" s="19"/>
      <c r="I107" s="12"/>
    </row>
    <row r="108" spans="1:19" ht="18.75" customHeight="1" x14ac:dyDescent="0.4">
      <c r="A108" s="89">
        <f>+A88+1</f>
        <v>6</v>
      </c>
      <c r="I108" s="76" t="str">
        <f>IF($V$2&lt;A108,"",A108&amp;"/"&amp;$V$2)</f>
        <v/>
      </c>
    </row>
    <row r="109" spans="1:19" ht="18.75" customHeight="1" x14ac:dyDescent="0.4"/>
    <row r="110" spans="1:19" ht="18.75" customHeight="1" x14ac:dyDescent="0.4">
      <c r="B110" s="13" t="s">
        <v>94</v>
      </c>
      <c r="C110" s="13"/>
      <c r="D110" s="13"/>
      <c r="E110" s="13"/>
      <c r="F110" s="13"/>
    </row>
    <row r="111" spans="1:19" ht="18.75" customHeight="1" x14ac:dyDescent="0.4">
      <c r="H111" s="53" t="s">
        <v>6</v>
      </c>
      <c r="I111" s="2"/>
    </row>
    <row r="112" spans="1:19" ht="18.75" customHeight="1" x14ac:dyDescent="0.4">
      <c r="B112" s="94" t="s">
        <v>97</v>
      </c>
      <c r="C112" s="97"/>
      <c r="D112" s="97"/>
      <c r="E112" s="97"/>
      <c r="F112" s="97"/>
      <c r="G112" s="97"/>
      <c r="H112" s="53" t="s">
        <v>16</v>
      </c>
      <c r="I112" s="2"/>
    </row>
    <row r="113" spans="1:9" ht="18.75" customHeight="1" x14ac:dyDescent="0.4">
      <c r="A113" s="89">
        <v>2</v>
      </c>
      <c r="B113" s="38" t="s">
        <v>4</v>
      </c>
      <c r="C113" s="39" t="s">
        <v>1</v>
      </c>
      <c r="D113" s="40"/>
      <c r="E113" s="40"/>
      <c r="F113" s="40"/>
      <c r="G113" s="41"/>
      <c r="H113" s="38" t="s">
        <v>24</v>
      </c>
      <c r="I113" s="38" t="s">
        <v>34</v>
      </c>
    </row>
    <row r="114" spans="1:9" ht="18.75" customHeight="1" x14ac:dyDescent="0.4">
      <c r="A114" s="89">
        <v>3</v>
      </c>
      <c r="B114" s="42" t="s">
        <v>28</v>
      </c>
      <c r="C114" s="20"/>
      <c r="D114" s="21"/>
      <c r="E114" s="21"/>
      <c r="F114" s="21"/>
      <c r="G114" s="22"/>
      <c r="H114" s="5"/>
      <c r="I114" s="7"/>
    </row>
    <row r="115" spans="1:9" ht="18.75" customHeight="1" x14ac:dyDescent="0.4">
      <c r="A115" s="89">
        <v>4</v>
      </c>
      <c r="B115" s="43" t="s">
        <v>29</v>
      </c>
      <c r="C115" s="20"/>
      <c r="D115" s="21"/>
      <c r="E115" s="21"/>
      <c r="F115" s="21"/>
      <c r="G115" s="22"/>
      <c r="H115" s="3"/>
      <c r="I115" s="8"/>
    </row>
    <row r="116" spans="1:9" ht="18.75" customHeight="1" x14ac:dyDescent="0.4">
      <c r="A116" s="89">
        <v>5</v>
      </c>
      <c r="B116" s="43"/>
      <c r="C116" s="20"/>
      <c r="D116" s="21"/>
      <c r="E116" s="21"/>
      <c r="F116" s="21"/>
      <c r="G116" s="22"/>
      <c r="H116" s="3"/>
      <c r="I116" s="8"/>
    </row>
    <row r="117" spans="1:9" ht="18.75" customHeight="1" x14ac:dyDescent="0.4">
      <c r="A117" s="89">
        <v>6</v>
      </c>
      <c r="B117" s="43"/>
      <c r="C117" s="20"/>
      <c r="D117" s="21"/>
      <c r="E117" s="21"/>
      <c r="F117" s="21"/>
      <c r="G117" s="22"/>
      <c r="H117" s="3"/>
      <c r="I117" s="8"/>
    </row>
    <row r="118" spans="1:9" ht="18.75" customHeight="1" x14ac:dyDescent="0.4">
      <c r="A118" s="89">
        <v>7</v>
      </c>
      <c r="B118" s="44"/>
      <c r="C118" s="23"/>
      <c r="D118" s="24"/>
      <c r="E118" s="24"/>
      <c r="F118" s="24"/>
      <c r="G118" s="25"/>
      <c r="H118" s="4"/>
      <c r="I118" s="9"/>
    </row>
    <row r="119" spans="1:9" ht="18.75" customHeight="1" x14ac:dyDescent="0.4">
      <c r="A119" s="89">
        <v>8</v>
      </c>
      <c r="B119" s="45" t="s">
        <v>30</v>
      </c>
      <c r="C119" s="15"/>
      <c r="D119" s="18"/>
      <c r="E119" s="18"/>
      <c r="F119" s="18"/>
      <c r="G119" s="16"/>
      <c r="H119" s="6"/>
      <c r="I119" s="10"/>
    </row>
    <row r="120" spans="1:9" ht="18.75" customHeight="1" x14ac:dyDescent="0.4">
      <c r="A120" s="89">
        <v>9</v>
      </c>
      <c r="B120" s="45"/>
      <c r="C120" s="20"/>
      <c r="D120" s="21"/>
      <c r="E120" s="21"/>
      <c r="F120" s="21"/>
      <c r="G120" s="22"/>
      <c r="H120" s="3"/>
      <c r="I120" s="10"/>
    </row>
    <row r="121" spans="1:9" ht="18.75" customHeight="1" x14ac:dyDescent="0.4">
      <c r="A121" s="89">
        <v>10</v>
      </c>
      <c r="B121" s="43"/>
      <c r="C121" s="20"/>
      <c r="D121" s="21"/>
      <c r="E121" s="21"/>
      <c r="F121" s="21"/>
      <c r="G121" s="22"/>
      <c r="H121" s="3"/>
      <c r="I121" s="8"/>
    </row>
    <row r="122" spans="1:9" ht="18.75" customHeight="1" x14ac:dyDescent="0.4">
      <c r="B122" s="46"/>
      <c r="C122" s="23"/>
      <c r="D122" s="24"/>
      <c r="E122" s="24"/>
      <c r="F122" s="24"/>
      <c r="G122" s="25"/>
      <c r="H122" s="14"/>
      <c r="I122" s="11"/>
    </row>
    <row r="123" spans="1:9" ht="18.75" customHeight="1" x14ac:dyDescent="0.4">
      <c r="B123" s="17"/>
      <c r="C123" s="18"/>
      <c r="D123" s="18"/>
      <c r="E123" s="18"/>
      <c r="F123" s="18"/>
      <c r="G123" s="18"/>
      <c r="H123" s="47" t="s">
        <v>9</v>
      </c>
      <c r="I123" s="7">
        <f>SUMIF(H114:H122,"市外",I114:I122)</f>
        <v>0</v>
      </c>
    </row>
    <row r="124" spans="1:9" ht="18.75" customHeight="1" x14ac:dyDescent="0.4">
      <c r="B124" s="12"/>
      <c r="C124" s="19"/>
      <c r="D124" s="19"/>
      <c r="E124" s="19"/>
      <c r="F124" s="19"/>
      <c r="G124" s="19"/>
      <c r="H124" s="48" t="s">
        <v>8</v>
      </c>
      <c r="I124" s="8">
        <f>SUMIF(H114:H122,"市内",I114:I122)</f>
        <v>0</v>
      </c>
    </row>
    <row r="125" spans="1:9" ht="18.75" customHeight="1" x14ac:dyDescent="0.4">
      <c r="B125" s="12"/>
      <c r="C125" s="19"/>
      <c r="D125" s="19"/>
      <c r="E125" s="19"/>
      <c r="F125" s="19"/>
      <c r="G125" s="19"/>
      <c r="H125" s="73" t="s">
        <v>21</v>
      </c>
      <c r="I125" s="9">
        <f>SUM(I123:I124)</f>
        <v>0</v>
      </c>
    </row>
    <row r="126" spans="1:9" ht="18.75" customHeight="1" x14ac:dyDescent="0.4">
      <c r="B126" s="12"/>
      <c r="C126" s="19"/>
      <c r="D126" s="19"/>
      <c r="E126" s="19"/>
      <c r="F126" s="19"/>
      <c r="G126" s="19"/>
      <c r="H126" s="19"/>
    </row>
    <row r="127" spans="1:9" ht="18.75" customHeight="1" x14ac:dyDescent="0.4"/>
    <row r="128" spans="1:9" ht="18.75" customHeight="1" x14ac:dyDescent="0.4"/>
    <row r="129" spans="1:19" ht="18.75" customHeight="1" x14ac:dyDescent="0.4"/>
    <row r="130" spans="1:19" ht="9.9499999999999993" customHeight="1" x14ac:dyDescent="0.4"/>
    <row r="131" spans="1:19" ht="18.75" customHeight="1" x14ac:dyDescent="0.4">
      <c r="A131" s="89">
        <f>+A108+1</f>
        <v>7</v>
      </c>
      <c r="I131" s="76" t="str">
        <f>IF($V$2&lt;A131,"",A131&amp;"/"&amp;$V$2)</f>
        <v/>
      </c>
      <c r="K131" s="1"/>
    </row>
    <row r="132" spans="1:19" ht="18.75" customHeight="1" x14ac:dyDescent="0.4"/>
    <row r="133" spans="1:19" s="1" customFormat="1" ht="18.75" customHeight="1" x14ac:dyDescent="0.4">
      <c r="A133" s="89"/>
      <c r="B133" s="13" t="s">
        <v>94</v>
      </c>
      <c r="C133" s="13"/>
      <c r="D133" s="13"/>
      <c r="E133" s="13"/>
      <c r="F133" s="13"/>
      <c r="G133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ht="18.75" customHeight="1" x14ac:dyDescent="0.4">
      <c r="H134" s="53" t="s">
        <v>6</v>
      </c>
      <c r="I134" s="2"/>
    </row>
    <row r="135" spans="1:19" ht="18.75" customHeight="1" x14ac:dyDescent="0.4">
      <c r="B135" s="94" t="s">
        <v>97</v>
      </c>
      <c r="C135" s="97"/>
      <c r="D135" s="97"/>
      <c r="E135" s="97"/>
      <c r="F135" s="97"/>
      <c r="G135" s="97"/>
      <c r="H135" s="53" t="s">
        <v>16</v>
      </c>
      <c r="I135" s="2"/>
    </row>
    <row r="136" spans="1:19" ht="18.75" customHeight="1" x14ac:dyDescent="0.4">
      <c r="B136" s="38" t="s">
        <v>4</v>
      </c>
      <c r="C136" s="39" t="s">
        <v>1</v>
      </c>
      <c r="D136" s="40"/>
      <c r="E136" s="40"/>
      <c r="F136" s="40"/>
      <c r="G136" s="41"/>
      <c r="H136" s="38" t="s">
        <v>24</v>
      </c>
      <c r="I136" s="38" t="s">
        <v>34</v>
      </c>
    </row>
    <row r="137" spans="1:19" ht="18.75" customHeight="1" x14ac:dyDescent="0.4">
      <c r="B137" s="42" t="s">
        <v>28</v>
      </c>
      <c r="C137" s="20"/>
      <c r="D137" s="21"/>
      <c r="E137" s="21"/>
      <c r="F137" s="21"/>
      <c r="G137" s="22"/>
      <c r="H137" s="5"/>
      <c r="I137" s="7"/>
    </row>
    <row r="138" spans="1:19" ht="18.75" customHeight="1" x14ac:dyDescent="0.4">
      <c r="B138" s="43" t="s">
        <v>29</v>
      </c>
      <c r="C138" s="20"/>
      <c r="D138" s="21"/>
      <c r="E138" s="21"/>
      <c r="F138" s="21"/>
      <c r="G138" s="22"/>
      <c r="H138" s="3"/>
      <c r="I138" s="8"/>
    </row>
    <row r="139" spans="1:19" ht="18.75" customHeight="1" x14ac:dyDescent="0.4">
      <c r="B139" s="43"/>
      <c r="C139" s="20"/>
      <c r="D139" s="21"/>
      <c r="E139" s="21"/>
      <c r="F139" s="21"/>
      <c r="G139" s="22"/>
      <c r="H139" s="3"/>
      <c r="I139" s="8"/>
    </row>
    <row r="140" spans="1:19" ht="18.75" customHeight="1" x14ac:dyDescent="0.4">
      <c r="B140" s="43"/>
      <c r="C140" s="20"/>
      <c r="D140" s="21"/>
      <c r="E140" s="21"/>
      <c r="F140" s="21"/>
      <c r="G140" s="22"/>
      <c r="H140" s="3"/>
      <c r="I140" s="8"/>
    </row>
    <row r="141" spans="1:19" ht="18.75" customHeight="1" x14ac:dyDescent="0.4">
      <c r="B141" s="44"/>
      <c r="C141" s="23"/>
      <c r="D141" s="24"/>
      <c r="E141" s="24"/>
      <c r="F141" s="24"/>
      <c r="G141" s="25"/>
      <c r="H141" s="4"/>
      <c r="I141" s="9"/>
    </row>
    <row r="142" spans="1:19" ht="18.75" customHeight="1" x14ac:dyDescent="0.4">
      <c r="B142" s="45" t="s">
        <v>30</v>
      </c>
      <c r="C142" s="15"/>
      <c r="D142" s="18"/>
      <c r="E142" s="18"/>
      <c r="F142" s="18"/>
      <c r="G142" s="16"/>
      <c r="H142" s="6"/>
      <c r="I142" s="10"/>
    </row>
    <row r="143" spans="1:19" ht="18.75" customHeight="1" x14ac:dyDescent="0.4">
      <c r="B143" s="45"/>
      <c r="C143" s="20"/>
      <c r="D143" s="21"/>
      <c r="E143" s="21"/>
      <c r="F143" s="21"/>
      <c r="G143" s="22"/>
      <c r="H143" s="3"/>
      <c r="I143" s="10"/>
    </row>
    <row r="144" spans="1:19" ht="18.75" customHeight="1" x14ac:dyDescent="0.4">
      <c r="B144" s="43"/>
      <c r="C144" s="20"/>
      <c r="D144" s="21"/>
      <c r="E144" s="21"/>
      <c r="F144" s="21"/>
      <c r="G144" s="22"/>
      <c r="H144" s="3"/>
      <c r="I144" s="8"/>
    </row>
    <row r="145" spans="1:19" ht="18.75" customHeight="1" x14ac:dyDescent="0.4">
      <c r="B145" s="46"/>
      <c r="C145" s="23"/>
      <c r="D145" s="24"/>
      <c r="E145" s="24"/>
      <c r="F145" s="24"/>
      <c r="G145" s="25"/>
      <c r="H145" s="14"/>
      <c r="I145" s="11"/>
    </row>
    <row r="146" spans="1:19" ht="18.75" customHeight="1" x14ac:dyDescent="0.4">
      <c r="B146" s="17"/>
      <c r="C146" s="18"/>
      <c r="D146" s="18"/>
      <c r="E146" s="18"/>
      <c r="F146" s="18"/>
      <c r="G146" s="18"/>
      <c r="H146" s="47" t="s">
        <v>9</v>
      </c>
      <c r="I146" s="7">
        <f>SUMIF(H137:H145,"市外",I137:I145)</f>
        <v>0</v>
      </c>
      <c r="K146" s="1"/>
    </row>
    <row r="147" spans="1:19" ht="18.75" customHeight="1" x14ac:dyDescent="0.4">
      <c r="B147" s="12"/>
      <c r="C147" s="19"/>
      <c r="D147" s="19"/>
      <c r="E147" s="19"/>
      <c r="F147" s="19"/>
      <c r="G147" s="19"/>
      <c r="H147" s="48" t="s">
        <v>8</v>
      </c>
      <c r="I147" s="8">
        <f>SUMIF(H137:H145,"市内",I137:I145)</f>
        <v>0</v>
      </c>
    </row>
    <row r="148" spans="1:19" s="1" customFormat="1" ht="18.75" customHeight="1" x14ac:dyDescent="0.4">
      <c r="A148" s="89"/>
      <c r="B148" s="12"/>
      <c r="C148" s="19"/>
      <c r="D148" s="19"/>
      <c r="E148" s="19"/>
      <c r="F148" s="19"/>
      <c r="G148" s="19"/>
      <c r="H148" s="73" t="s">
        <v>21</v>
      </c>
      <c r="I148" s="11">
        <f>SUM(I146:I147)</f>
        <v>0</v>
      </c>
      <c r="J148"/>
      <c r="K148"/>
      <c r="L148"/>
      <c r="M148"/>
      <c r="N148"/>
      <c r="O148"/>
      <c r="P148"/>
      <c r="Q148"/>
      <c r="R148"/>
      <c r="S148"/>
    </row>
    <row r="149" spans="1:19" ht="18.75" customHeight="1" x14ac:dyDescent="0.4">
      <c r="B149" s="12"/>
      <c r="C149" s="19"/>
      <c r="D149" s="19"/>
      <c r="E149" s="19"/>
      <c r="F149" s="19"/>
      <c r="G149" s="19"/>
      <c r="H149" s="19"/>
      <c r="I149" s="17"/>
    </row>
    <row r="150" spans="1:19" ht="18.75" customHeight="1" x14ac:dyDescent="0.4">
      <c r="B150" s="12"/>
      <c r="C150" s="19"/>
      <c r="D150" s="19"/>
      <c r="E150" s="19"/>
      <c r="F150" s="19"/>
      <c r="G150" s="19"/>
      <c r="H150" s="19"/>
      <c r="I150" s="12"/>
    </row>
    <row r="151" spans="1:19" ht="18.75" customHeight="1" x14ac:dyDescent="0.4">
      <c r="A151" s="89">
        <f>+A131+1</f>
        <v>8</v>
      </c>
      <c r="I151" s="76" t="str">
        <f>IF($V$2&lt;A151,"",A151&amp;"/"&amp;$V$2)</f>
        <v/>
      </c>
    </row>
    <row r="152" spans="1:19" ht="18.75" customHeight="1" x14ac:dyDescent="0.4"/>
    <row r="153" spans="1:19" ht="18.75" customHeight="1" x14ac:dyDescent="0.4">
      <c r="B153" s="13" t="s">
        <v>94</v>
      </c>
      <c r="C153" s="13"/>
      <c r="D153" s="13"/>
      <c r="E153" s="13"/>
      <c r="F153" s="13"/>
    </row>
    <row r="154" spans="1:19" ht="18.75" customHeight="1" x14ac:dyDescent="0.4">
      <c r="H154" s="53" t="s">
        <v>6</v>
      </c>
      <c r="I154" s="2"/>
    </row>
    <row r="155" spans="1:19" ht="18.75" customHeight="1" x14ac:dyDescent="0.4">
      <c r="B155" s="94" t="s">
        <v>97</v>
      </c>
      <c r="C155" s="97"/>
      <c r="D155" s="97"/>
      <c r="E155" s="97"/>
      <c r="F155" s="97"/>
      <c r="G155" s="97"/>
      <c r="H155" s="53" t="s">
        <v>16</v>
      </c>
      <c r="I155" s="2"/>
    </row>
    <row r="156" spans="1:19" ht="18.75" customHeight="1" x14ac:dyDescent="0.4">
      <c r="A156" s="89">
        <v>2</v>
      </c>
      <c r="B156" s="38" t="s">
        <v>4</v>
      </c>
      <c r="C156" s="39" t="s">
        <v>1</v>
      </c>
      <c r="D156" s="40"/>
      <c r="E156" s="40"/>
      <c r="F156" s="40"/>
      <c r="G156" s="41"/>
      <c r="H156" s="38" t="s">
        <v>24</v>
      </c>
      <c r="I156" s="38" t="s">
        <v>34</v>
      </c>
    </row>
    <row r="157" spans="1:19" ht="18.75" customHeight="1" x14ac:dyDescent="0.4">
      <c r="A157" s="89">
        <v>3</v>
      </c>
      <c r="B157" s="42" t="s">
        <v>28</v>
      </c>
      <c r="C157" s="20"/>
      <c r="D157" s="21"/>
      <c r="E157" s="21"/>
      <c r="F157" s="21"/>
      <c r="G157" s="22"/>
      <c r="H157" s="5"/>
      <c r="I157" s="7"/>
    </row>
    <row r="158" spans="1:19" ht="18.75" customHeight="1" x14ac:dyDescent="0.4">
      <c r="A158" s="89">
        <v>4</v>
      </c>
      <c r="B158" s="43" t="s">
        <v>29</v>
      </c>
      <c r="C158" s="20"/>
      <c r="D158" s="21"/>
      <c r="E158" s="21"/>
      <c r="F158" s="21"/>
      <c r="G158" s="22"/>
      <c r="H158" s="3"/>
      <c r="I158" s="8"/>
    </row>
    <row r="159" spans="1:19" ht="18.75" customHeight="1" x14ac:dyDescent="0.4">
      <c r="A159" s="89">
        <v>5</v>
      </c>
      <c r="B159" s="43"/>
      <c r="C159" s="20"/>
      <c r="D159" s="21"/>
      <c r="E159" s="21"/>
      <c r="F159" s="21"/>
      <c r="G159" s="22"/>
      <c r="H159" s="3"/>
      <c r="I159" s="8"/>
    </row>
    <row r="160" spans="1:19" ht="18.75" customHeight="1" x14ac:dyDescent="0.4">
      <c r="A160" s="89">
        <v>6</v>
      </c>
      <c r="B160" s="43"/>
      <c r="C160" s="20"/>
      <c r="D160" s="21"/>
      <c r="E160" s="21"/>
      <c r="F160" s="21"/>
      <c r="G160" s="22"/>
      <c r="H160" s="3"/>
      <c r="I160" s="8"/>
    </row>
    <row r="161" spans="1:19" ht="18.75" customHeight="1" x14ac:dyDescent="0.4">
      <c r="A161" s="89">
        <v>7</v>
      </c>
      <c r="B161" s="44"/>
      <c r="C161" s="23"/>
      <c r="D161" s="24"/>
      <c r="E161" s="24"/>
      <c r="F161" s="24"/>
      <c r="G161" s="25"/>
      <c r="H161" s="4"/>
      <c r="I161" s="9"/>
    </row>
    <row r="162" spans="1:19" ht="18.75" customHeight="1" x14ac:dyDescent="0.4">
      <c r="A162" s="89">
        <v>8</v>
      </c>
      <c r="B162" s="45" t="s">
        <v>30</v>
      </c>
      <c r="C162" s="15"/>
      <c r="D162" s="18"/>
      <c r="E162" s="18"/>
      <c r="F162" s="18"/>
      <c r="G162" s="16"/>
      <c r="H162" s="6"/>
      <c r="I162" s="10"/>
    </row>
    <row r="163" spans="1:19" ht="18.75" customHeight="1" x14ac:dyDescent="0.4">
      <c r="A163" s="89">
        <v>9</v>
      </c>
      <c r="B163" s="45"/>
      <c r="C163" s="20"/>
      <c r="D163" s="21"/>
      <c r="E163" s="21"/>
      <c r="F163" s="21"/>
      <c r="G163" s="22"/>
      <c r="H163" s="3"/>
      <c r="I163" s="10"/>
    </row>
    <row r="164" spans="1:19" ht="18.75" customHeight="1" x14ac:dyDescent="0.4">
      <c r="A164" s="89">
        <v>10</v>
      </c>
      <c r="B164" s="43"/>
      <c r="C164" s="20"/>
      <c r="D164" s="21"/>
      <c r="E164" s="21"/>
      <c r="F164" s="21"/>
      <c r="G164" s="22"/>
      <c r="H164" s="3"/>
      <c r="I164" s="8"/>
    </row>
    <row r="165" spans="1:19" ht="18.75" customHeight="1" x14ac:dyDescent="0.4">
      <c r="B165" s="46"/>
      <c r="C165" s="23"/>
      <c r="D165" s="24"/>
      <c r="E165" s="24"/>
      <c r="F165" s="24"/>
      <c r="G165" s="25"/>
      <c r="H165" s="14"/>
      <c r="I165" s="11"/>
    </row>
    <row r="166" spans="1:19" ht="18.75" customHeight="1" x14ac:dyDescent="0.4">
      <c r="B166" s="17"/>
      <c r="C166" s="18"/>
      <c r="D166" s="18"/>
      <c r="E166" s="18"/>
      <c r="F166" s="18"/>
      <c r="G166" s="18"/>
      <c r="H166" s="47" t="s">
        <v>9</v>
      </c>
      <c r="I166" s="7">
        <f>SUMIF(H157:H165,"市外",I157:I165)</f>
        <v>0</v>
      </c>
    </row>
    <row r="167" spans="1:19" ht="18.75" customHeight="1" x14ac:dyDescent="0.4">
      <c r="B167" s="12"/>
      <c r="C167" s="19"/>
      <c r="D167" s="19"/>
      <c r="E167" s="19"/>
      <c r="F167" s="19"/>
      <c r="G167" s="19"/>
      <c r="H167" s="48" t="s">
        <v>8</v>
      </c>
      <c r="I167" s="8">
        <f>SUMIF(H157:H165,"市内",I157:I165)</f>
        <v>0</v>
      </c>
    </row>
    <row r="168" spans="1:19" ht="18.75" customHeight="1" x14ac:dyDescent="0.4">
      <c r="B168" s="12"/>
      <c r="C168" s="19"/>
      <c r="D168" s="19"/>
      <c r="E168" s="19"/>
      <c r="F168" s="19"/>
      <c r="G168" s="19"/>
      <c r="H168" s="73" t="s">
        <v>21</v>
      </c>
      <c r="I168" s="9">
        <f>SUM(I166:I167)</f>
        <v>0</v>
      </c>
    </row>
    <row r="169" spans="1:19" ht="18.75" customHeight="1" x14ac:dyDescent="0.4"/>
    <row r="170" spans="1:19" ht="18.75" customHeight="1" x14ac:dyDescent="0.4"/>
    <row r="171" spans="1:19" ht="18.75" customHeight="1" x14ac:dyDescent="0.4"/>
    <row r="172" spans="1:19" ht="18.75" customHeight="1" x14ac:dyDescent="0.4"/>
    <row r="173" spans="1:19" ht="9.9499999999999993" customHeight="1" x14ac:dyDescent="0.4"/>
    <row r="174" spans="1:19" ht="18.75" customHeight="1" x14ac:dyDescent="0.4">
      <c r="A174" s="89">
        <f>+A151+1</f>
        <v>9</v>
      </c>
      <c r="I174" s="76" t="str">
        <f>IF($V$2&lt;A174,"",A174&amp;"/"&amp;$V$2)</f>
        <v/>
      </c>
      <c r="K174" s="1"/>
    </row>
    <row r="175" spans="1:19" ht="18.75" customHeight="1" x14ac:dyDescent="0.4"/>
    <row r="176" spans="1:19" s="1" customFormat="1" ht="18.75" customHeight="1" x14ac:dyDescent="0.4">
      <c r="A176" s="89"/>
      <c r="B176" s="13" t="s">
        <v>94</v>
      </c>
      <c r="C176" s="13"/>
      <c r="D176" s="13"/>
      <c r="E176" s="13"/>
      <c r="F176" s="13"/>
      <c r="G176"/>
      <c r="H176"/>
      <c r="I176"/>
      <c r="J176"/>
      <c r="K176"/>
      <c r="L176"/>
      <c r="M176"/>
      <c r="N176"/>
      <c r="O176"/>
      <c r="P176"/>
      <c r="Q176"/>
      <c r="R176"/>
      <c r="S176"/>
    </row>
    <row r="177" spans="1:19" ht="18.75" customHeight="1" x14ac:dyDescent="0.4">
      <c r="H177" s="53" t="s">
        <v>6</v>
      </c>
      <c r="I177" s="2"/>
    </row>
    <row r="178" spans="1:19" ht="18.75" customHeight="1" x14ac:dyDescent="0.4">
      <c r="B178" s="94" t="s">
        <v>97</v>
      </c>
      <c r="C178" s="97"/>
      <c r="D178" s="97"/>
      <c r="E178" s="97"/>
      <c r="F178" s="97"/>
      <c r="G178" s="97"/>
      <c r="H178" s="53" t="s">
        <v>16</v>
      </c>
      <c r="I178" s="2"/>
    </row>
    <row r="179" spans="1:19" ht="18.75" customHeight="1" x14ac:dyDescent="0.4">
      <c r="B179" s="38" t="s">
        <v>4</v>
      </c>
      <c r="C179" s="39" t="s">
        <v>1</v>
      </c>
      <c r="D179" s="40"/>
      <c r="E179" s="40"/>
      <c r="F179" s="40"/>
      <c r="G179" s="41"/>
      <c r="H179" s="38" t="s">
        <v>24</v>
      </c>
      <c r="I179" s="38" t="s">
        <v>34</v>
      </c>
    </row>
    <row r="180" spans="1:19" ht="18.75" customHeight="1" x14ac:dyDescent="0.4">
      <c r="B180" s="42" t="s">
        <v>28</v>
      </c>
      <c r="C180" s="20"/>
      <c r="D180" s="21"/>
      <c r="E180" s="21"/>
      <c r="F180" s="21"/>
      <c r="G180" s="22"/>
      <c r="H180" s="5"/>
      <c r="I180" s="7"/>
    </row>
    <row r="181" spans="1:19" ht="18.75" customHeight="1" x14ac:dyDescent="0.4">
      <c r="B181" s="43" t="s">
        <v>29</v>
      </c>
      <c r="C181" s="20"/>
      <c r="D181" s="21"/>
      <c r="E181" s="21"/>
      <c r="F181" s="21"/>
      <c r="G181" s="22"/>
      <c r="H181" s="3"/>
      <c r="I181" s="8"/>
    </row>
    <row r="182" spans="1:19" ht="18.75" customHeight="1" x14ac:dyDescent="0.4">
      <c r="B182" s="43"/>
      <c r="C182" s="20"/>
      <c r="D182" s="21"/>
      <c r="E182" s="21"/>
      <c r="F182" s="21"/>
      <c r="G182" s="22"/>
      <c r="H182" s="3"/>
      <c r="I182" s="8"/>
    </row>
    <row r="183" spans="1:19" ht="18.75" customHeight="1" x14ac:dyDescent="0.4">
      <c r="B183" s="43"/>
      <c r="C183" s="20"/>
      <c r="D183" s="21"/>
      <c r="E183" s="21"/>
      <c r="F183" s="21"/>
      <c r="G183" s="22"/>
      <c r="H183" s="3"/>
      <c r="I183" s="8"/>
    </row>
    <row r="184" spans="1:19" ht="18.75" customHeight="1" x14ac:dyDescent="0.4">
      <c r="B184" s="44"/>
      <c r="C184" s="23"/>
      <c r="D184" s="24"/>
      <c r="E184" s="24"/>
      <c r="F184" s="24"/>
      <c r="G184" s="25"/>
      <c r="H184" s="4"/>
      <c r="I184" s="9"/>
    </row>
    <row r="185" spans="1:19" ht="18.75" customHeight="1" x14ac:dyDescent="0.4">
      <c r="B185" s="45" t="s">
        <v>30</v>
      </c>
      <c r="C185" s="15"/>
      <c r="D185" s="18"/>
      <c r="E185" s="18"/>
      <c r="F185" s="18"/>
      <c r="G185" s="16"/>
      <c r="H185" s="6"/>
      <c r="I185" s="10"/>
    </row>
    <row r="186" spans="1:19" ht="18.75" customHeight="1" x14ac:dyDescent="0.4">
      <c r="B186" s="45"/>
      <c r="C186" s="20"/>
      <c r="D186" s="21"/>
      <c r="E186" s="21"/>
      <c r="F186" s="21"/>
      <c r="G186" s="22"/>
      <c r="H186" s="3"/>
      <c r="I186" s="10"/>
    </row>
    <row r="187" spans="1:19" ht="18.75" customHeight="1" x14ac:dyDescent="0.4">
      <c r="B187" s="43"/>
      <c r="C187" s="20"/>
      <c r="D187" s="21"/>
      <c r="E187" s="21"/>
      <c r="F187" s="21"/>
      <c r="G187" s="22"/>
      <c r="H187" s="3"/>
      <c r="I187" s="8"/>
    </row>
    <row r="188" spans="1:19" ht="18.75" customHeight="1" x14ac:dyDescent="0.4">
      <c r="B188" s="46"/>
      <c r="C188" s="23"/>
      <c r="D188" s="24"/>
      <c r="E188" s="24"/>
      <c r="F188" s="24"/>
      <c r="G188" s="25"/>
      <c r="H188" s="14"/>
      <c r="I188" s="11"/>
    </row>
    <row r="189" spans="1:19" ht="18.75" customHeight="1" x14ac:dyDescent="0.4">
      <c r="B189" s="17"/>
      <c r="C189" s="18"/>
      <c r="D189" s="18"/>
      <c r="E189" s="18"/>
      <c r="F189" s="18"/>
      <c r="G189" s="18"/>
      <c r="H189" s="47" t="s">
        <v>9</v>
      </c>
      <c r="I189" s="7">
        <f>SUMIF(H180:H188,"市外",I180:I188)</f>
        <v>0</v>
      </c>
      <c r="K189" s="1"/>
    </row>
    <row r="190" spans="1:19" ht="18.75" customHeight="1" x14ac:dyDescent="0.4">
      <c r="B190" s="12"/>
      <c r="C190" s="19"/>
      <c r="D190" s="19"/>
      <c r="E190" s="19"/>
      <c r="F190" s="19"/>
      <c r="G190" s="19"/>
      <c r="H190" s="48" t="s">
        <v>8</v>
      </c>
      <c r="I190" s="8">
        <f>SUMIF(H180:H188,"市内",I180:I188)</f>
        <v>0</v>
      </c>
    </row>
    <row r="191" spans="1:19" s="1" customFormat="1" ht="18.75" customHeight="1" x14ac:dyDescent="0.4">
      <c r="A191" s="89"/>
      <c r="B191" s="12"/>
      <c r="C191" s="19"/>
      <c r="D191" s="19"/>
      <c r="E191" s="19"/>
      <c r="F191" s="19"/>
      <c r="G191" s="19"/>
      <c r="H191" s="73" t="s">
        <v>21</v>
      </c>
      <c r="I191" s="11">
        <f>SUM(I189:I190)</f>
        <v>0</v>
      </c>
      <c r="J191"/>
      <c r="K191"/>
      <c r="L191"/>
      <c r="M191"/>
      <c r="N191"/>
      <c r="O191"/>
      <c r="P191"/>
      <c r="Q191"/>
      <c r="R191"/>
      <c r="S191"/>
    </row>
    <row r="192" spans="1:19" ht="18.75" customHeight="1" x14ac:dyDescent="0.4">
      <c r="B192" s="12"/>
      <c r="C192" s="19"/>
      <c r="D192" s="19"/>
      <c r="E192" s="19"/>
      <c r="F192" s="19"/>
      <c r="G192" s="19"/>
      <c r="H192" s="19"/>
      <c r="I192" s="17"/>
    </row>
    <row r="193" spans="1:9" ht="18.75" customHeight="1" x14ac:dyDescent="0.4">
      <c r="B193" s="12"/>
      <c r="C193" s="19"/>
      <c r="D193" s="19"/>
      <c r="E193" s="19"/>
      <c r="F193" s="19"/>
      <c r="G193" s="19"/>
      <c r="H193" s="19"/>
      <c r="I193" s="12"/>
    </row>
    <row r="194" spans="1:9" ht="18.75" customHeight="1" x14ac:dyDescent="0.4">
      <c r="A194" s="89">
        <f>+A174+1</f>
        <v>10</v>
      </c>
      <c r="I194" s="76" t="str">
        <f>IF($V$2&lt;A194,"",A194&amp;"/"&amp;$V$2)</f>
        <v/>
      </c>
    </row>
    <row r="195" spans="1:9" ht="18.75" customHeight="1" x14ac:dyDescent="0.4"/>
    <row r="196" spans="1:9" ht="18.75" customHeight="1" x14ac:dyDescent="0.4">
      <c r="B196" s="13" t="s">
        <v>94</v>
      </c>
      <c r="C196" s="13"/>
      <c r="D196" s="13"/>
      <c r="E196" s="13"/>
      <c r="F196" s="13"/>
    </row>
    <row r="197" spans="1:9" ht="18.75" customHeight="1" x14ac:dyDescent="0.4">
      <c r="H197" s="53" t="s">
        <v>6</v>
      </c>
      <c r="I197" s="2"/>
    </row>
    <row r="198" spans="1:9" ht="18.75" customHeight="1" x14ac:dyDescent="0.4">
      <c r="B198" s="94" t="s">
        <v>97</v>
      </c>
      <c r="C198" s="97"/>
      <c r="D198" s="97"/>
      <c r="E198" s="97"/>
      <c r="F198" s="97"/>
      <c r="G198" s="97"/>
      <c r="H198" s="53" t="s">
        <v>16</v>
      </c>
      <c r="I198" s="2"/>
    </row>
    <row r="199" spans="1:9" ht="18.75" customHeight="1" x14ac:dyDescent="0.4">
      <c r="A199" s="89">
        <v>2</v>
      </c>
      <c r="B199" s="38" t="s">
        <v>4</v>
      </c>
      <c r="C199" s="39" t="s">
        <v>1</v>
      </c>
      <c r="D199" s="40"/>
      <c r="E199" s="40"/>
      <c r="F199" s="40"/>
      <c r="G199" s="41"/>
      <c r="H199" s="38" t="s">
        <v>24</v>
      </c>
      <c r="I199" s="38" t="s">
        <v>34</v>
      </c>
    </row>
    <row r="200" spans="1:9" ht="18.75" customHeight="1" x14ac:dyDescent="0.4">
      <c r="A200" s="89">
        <v>3</v>
      </c>
      <c r="B200" s="42" t="s">
        <v>28</v>
      </c>
      <c r="C200" s="20"/>
      <c r="D200" s="21"/>
      <c r="E200" s="21"/>
      <c r="F200" s="21"/>
      <c r="G200" s="22"/>
      <c r="H200" s="5"/>
      <c r="I200" s="7"/>
    </row>
    <row r="201" spans="1:9" ht="18.75" customHeight="1" x14ac:dyDescent="0.4">
      <c r="A201" s="89">
        <v>4</v>
      </c>
      <c r="B201" s="43" t="s">
        <v>29</v>
      </c>
      <c r="C201" s="20"/>
      <c r="D201" s="21"/>
      <c r="E201" s="21"/>
      <c r="F201" s="21"/>
      <c r="G201" s="22"/>
      <c r="H201" s="3"/>
      <c r="I201" s="8"/>
    </row>
    <row r="202" spans="1:9" ht="18.75" customHeight="1" x14ac:dyDescent="0.4">
      <c r="A202" s="89">
        <v>5</v>
      </c>
      <c r="B202" s="43"/>
      <c r="C202" s="20"/>
      <c r="D202" s="21"/>
      <c r="E202" s="21"/>
      <c r="F202" s="21"/>
      <c r="G202" s="22"/>
      <c r="H202" s="3"/>
      <c r="I202" s="8"/>
    </row>
    <row r="203" spans="1:9" ht="18.75" customHeight="1" x14ac:dyDescent="0.4">
      <c r="A203" s="89">
        <v>6</v>
      </c>
      <c r="B203" s="43"/>
      <c r="C203" s="20"/>
      <c r="D203" s="21"/>
      <c r="E203" s="21"/>
      <c r="F203" s="21"/>
      <c r="G203" s="22"/>
      <c r="H203" s="3"/>
      <c r="I203" s="8"/>
    </row>
    <row r="204" spans="1:9" ht="18.75" customHeight="1" x14ac:dyDescent="0.4">
      <c r="A204" s="89">
        <v>7</v>
      </c>
      <c r="B204" s="44"/>
      <c r="C204" s="23"/>
      <c r="D204" s="24"/>
      <c r="E204" s="24"/>
      <c r="F204" s="24"/>
      <c r="G204" s="25"/>
      <c r="H204" s="4"/>
      <c r="I204" s="9"/>
    </row>
    <row r="205" spans="1:9" ht="18.75" customHeight="1" x14ac:dyDescent="0.4">
      <c r="A205" s="89">
        <v>8</v>
      </c>
      <c r="B205" s="45" t="s">
        <v>30</v>
      </c>
      <c r="C205" s="15"/>
      <c r="D205" s="18"/>
      <c r="E205" s="18"/>
      <c r="F205" s="18"/>
      <c r="G205" s="16"/>
      <c r="H205" s="6"/>
      <c r="I205" s="10"/>
    </row>
    <row r="206" spans="1:9" ht="18.75" customHeight="1" x14ac:dyDescent="0.4">
      <c r="A206" s="89">
        <v>9</v>
      </c>
      <c r="B206" s="45"/>
      <c r="C206" s="20"/>
      <c r="D206" s="21"/>
      <c r="E206" s="21"/>
      <c r="F206" s="21"/>
      <c r="G206" s="22"/>
      <c r="H206" s="3"/>
      <c r="I206" s="10"/>
    </row>
    <row r="207" spans="1:9" ht="18.75" customHeight="1" x14ac:dyDescent="0.4">
      <c r="A207" s="89">
        <v>10</v>
      </c>
      <c r="B207" s="43"/>
      <c r="C207" s="20"/>
      <c r="D207" s="21"/>
      <c r="E207" s="21"/>
      <c r="F207" s="21"/>
      <c r="G207" s="22"/>
      <c r="H207" s="3"/>
      <c r="I207" s="8"/>
    </row>
    <row r="208" spans="1:9" ht="18.75" customHeight="1" x14ac:dyDescent="0.4">
      <c r="B208" s="46"/>
      <c r="C208" s="23"/>
      <c r="D208" s="24"/>
      <c r="E208" s="24"/>
      <c r="F208" s="24"/>
      <c r="G208" s="25"/>
      <c r="H208" s="14"/>
      <c r="I208" s="11"/>
    </row>
    <row r="209" spans="2:9" ht="18.75" customHeight="1" x14ac:dyDescent="0.4">
      <c r="B209" s="17"/>
      <c r="C209" s="18"/>
      <c r="D209" s="18"/>
      <c r="E209" s="18"/>
      <c r="F209" s="18"/>
      <c r="G209" s="18"/>
      <c r="H209" s="47" t="s">
        <v>9</v>
      </c>
      <c r="I209" s="7">
        <f>SUMIF(H200:H208,"市外",I200:I208)</f>
        <v>0</v>
      </c>
    </row>
    <row r="210" spans="2:9" ht="18.75" customHeight="1" x14ac:dyDescent="0.4">
      <c r="B210" s="12"/>
      <c r="C210" s="19"/>
      <c r="D210" s="19"/>
      <c r="E210" s="19"/>
      <c r="F210" s="19"/>
      <c r="G210" s="19"/>
      <c r="H210" s="48" t="s">
        <v>8</v>
      </c>
      <c r="I210" s="8">
        <f>SUMIF(H200:H208,"市内",I200:I208)</f>
        <v>0</v>
      </c>
    </row>
    <row r="211" spans="2:9" ht="18.75" customHeight="1" x14ac:dyDescent="0.4">
      <c r="B211" s="12"/>
      <c r="C211" s="19"/>
      <c r="D211" s="19"/>
      <c r="E211" s="19"/>
      <c r="F211" s="19"/>
      <c r="G211" s="19"/>
      <c r="H211" s="73" t="s">
        <v>21</v>
      </c>
      <c r="I211" s="9">
        <f>SUM(I209:I210)</f>
        <v>0</v>
      </c>
    </row>
  </sheetData>
  <mergeCells count="11">
    <mergeCell ref="M24:N24"/>
    <mergeCell ref="C198:G198"/>
    <mergeCell ref="C6:G6"/>
    <mergeCell ref="C26:G26"/>
    <mergeCell ref="C49:G49"/>
    <mergeCell ref="C69:G69"/>
    <mergeCell ref="C92:G92"/>
    <mergeCell ref="C112:G112"/>
    <mergeCell ref="C135:G135"/>
    <mergeCell ref="C155:G155"/>
    <mergeCell ref="C178:G178"/>
  </mergeCells>
  <phoneticPr fontId="1"/>
  <dataValidations count="3">
    <dataValidation type="decimal" operator="equal" allowBlank="1" showInputMessage="1" showErrorMessage="1" sqref="I17:I19 S39 I37:I39 I60:I62 I209:I211 I103:I105 I123:I125 I146:I148 I166:I168 I189:I191 I80:I82 I84:I85" xr:uid="{00000000-0002-0000-0000-000000000000}">
      <formula1>0.00005</formula1>
    </dataValidation>
    <dataValidation type="decimal" operator="equal" allowBlank="1" showInputMessage="1" showErrorMessage="1" sqref="O23:Q24 N23 L40:S41 L23:L24 R23 S1:S24 R1:R21" xr:uid="{00000000-0002-0000-0000-000003000000}">
      <formula1>0.000002</formula1>
    </dataValidation>
    <dataValidation type="whole" errorStyle="warning" operator="greaterThanOrEqual" allowBlank="1" showErrorMessage="1" error="セット品子(未申請)ならば価格制限がありません_x000a_" promptTitle="返礼品申請しないセット品(子)の価格制限はありません。" prompt="_x000a_" sqref="I5 I25 I48 I68 I91 I111 I134 I154 I177 I197" xr:uid="{B5BF4915-E492-4240-9A45-DCA024BCF01D}">
      <formula1>1500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equal" allowBlank="1" showInputMessage="1" showErrorMessage="1" xr:uid="{00000000-0002-0000-0000-000004000000}">
          <x14:formula1>
            <xm:f>記入例データ!$C$2:$G$2</xm:f>
          </x14:formula1>
          <xm:sqref>M24:N24</xm:sqref>
        </x14:dataValidation>
        <x14:dataValidation type="list" allowBlank="1" showInputMessage="1" showErrorMessage="1" xr:uid="{7FFEEF74-EEE0-4DF6-9AC8-48ACE001F00E}">
          <x14:formula1>
            <xm:f>記入例データ!$M$1:$N$1</xm:f>
          </x14:formula1>
          <xm:sqref>H8:H16 H28:H36 H51:H59 H71:H79 H94:H102 H114:H122 H137:H145 H157:H165 H180:H188 H200:H208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B5C3-6CB9-4AA4-8EA4-B4AE0A35848D}">
  <sheetPr>
    <tabColor theme="4" tint="0.59999389629810485"/>
  </sheetPr>
  <dimension ref="A1:N211"/>
  <sheetViews>
    <sheetView zoomScale="89" zoomScaleNormal="89" workbookViewId="0">
      <selection activeCell="P8" sqref="P8"/>
    </sheetView>
  </sheetViews>
  <sheetFormatPr defaultRowHeight="18.75" x14ac:dyDescent="0.4"/>
  <cols>
    <col min="1" max="1" width="2.625" style="89" customWidth="1"/>
    <col min="2" max="2" width="13.625" customWidth="1"/>
    <col min="3" max="3" width="8.625" customWidth="1"/>
    <col min="4" max="4" width="10.625" customWidth="1"/>
    <col min="5" max="6" width="9.625" customWidth="1"/>
    <col min="7" max="7" width="9.375" customWidth="1"/>
    <col min="8" max="9" width="12.625" customWidth="1"/>
    <col min="10" max="10" width="1.625" customWidth="1"/>
    <col min="11" max="11" width="3.625" customWidth="1"/>
    <col min="12" max="12" width="1.625" customWidth="1"/>
    <col min="16" max="16" width="12.75" customWidth="1"/>
  </cols>
  <sheetData>
    <row r="1" spans="1:14" ht="9.9499999999999993" customHeight="1" x14ac:dyDescent="0.4"/>
    <row r="2" spans="1:14" x14ac:dyDescent="0.4">
      <c r="A2" s="89">
        <v>11</v>
      </c>
      <c r="I2" s="76" t="str">
        <f>IF($N$2&lt;A2,"",A2&amp;"/"&amp;$N$2)</f>
        <v/>
      </c>
      <c r="J2" s="53"/>
      <c r="M2" s="53" t="s">
        <v>93</v>
      </c>
      <c r="N2">
        <f>'様式3-1　付加価値の算出表(No.1～10)'!$V$2+COUNTA($C$8)+COUNTA($C$28)+COUNTA($C$51)+COUNTA($C$71)+COUNTA($C$94)+COUNTA($C$114)+COUNTA($C$137)+COUNTA($C$157)+COUNTA($C$180)+COUNTA($C$200)</f>
        <v>0</v>
      </c>
    </row>
    <row r="4" spans="1:14" ht="19.5" x14ac:dyDescent="0.4">
      <c r="B4" s="13" t="s">
        <v>94</v>
      </c>
      <c r="C4" s="13"/>
      <c r="D4" s="13"/>
      <c r="E4" s="13"/>
      <c r="F4" s="13"/>
    </row>
    <row r="5" spans="1:14" x14ac:dyDescent="0.4">
      <c r="H5" s="53" t="s">
        <v>6</v>
      </c>
      <c r="I5" s="2"/>
    </row>
    <row r="6" spans="1:14" x14ac:dyDescent="0.4">
      <c r="B6" s="90" t="s">
        <v>97</v>
      </c>
      <c r="C6" s="97"/>
      <c r="D6" s="97"/>
      <c r="E6" s="97"/>
      <c r="F6" s="97"/>
      <c r="G6" s="97"/>
      <c r="H6" s="53" t="s">
        <v>16</v>
      </c>
      <c r="I6" s="2"/>
    </row>
    <row r="7" spans="1:14" x14ac:dyDescent="0.4">
      <c r="B7" s="38" t="s">
        <v>4</v>
      </c>
      <c r="C7" s="39" t="s">
        <v>1</v>
      </c>
      <c r="D7" s="40"/>
      <c r="E7" s="40"/>
      <c r="F7" s="40"/>
      <c r="G7" s="41"/>
      <c r="H7" s="38" t="s">
        <v>24</v>
      </c>
      <c r="I7" s="38" t="s">
        <v>34</v>
      </c>
    </row>
    <row r="8" spans="1:14" x14ac:dyDescent="0.4">
      <c r="B8" s="42" t="s">
        <v>28</v>
      </c>
      <c r="C8" s="20"/>
      <c r="D8" s="21"/>
      <c r="E8" s="21"/>
      <c r="F8" s="21"/>
      <c r="G8" s="22"/>
      <c r="H8" s="5" t="s">
        <v>3</v>
      </c>
      <c r="I8" s="7"/>
    </row>
    <row r="9" spans="1:14" x14ac:dyDescent="0.4">
      <c r="B9" s="43" t="s">
        <v>29</v>
      </c>
      <c r="C9" s="20"/>
      <c r="D9" s="21"/>
      <c r="E9" s="21"/>
      <c r="F9" s="21"/>
      <c r="G9" s="22"/>
      <c r="H9" s="3"/>
      <c r="I9" s="8"/>
    </row>
    <row r="10" spans="1:14" x14ac:dyDescent="0.4">
      <c r="B10" s="43"/>
      <c r="C10" s="20"/>
      <c r="D10" s="21"/>
      <c r="E10" s="21"/>
      <c r="F10" s="21"/>
      <c r="G10" s="22"/>
      <c r="H10" s="3"/>
      <c r="I10" s="8"/>
    </row>
    <row r="11" spans="1:14" x14ac:dyDescent="0.4">
      <c r="B11" s="43"/>
      <c r="C11" s="20"/>
      <c r="D11" s="21"/>
      <c r="E11" s="21"/>
      <c r="F11" s="21"/>
      <c r="G11" s="22"/>
      <c r="H11" s="3"/>
      <c r="I11" s="8"/>
    </row>
    <row r="12" spans="1:14" x14ac:dyDescent="0.4">
      <c r="B12" s="44"/>
      <c r="C12" s="23"/>
      <c r="D12" s="24"/>
      <c r="E12" s="24"/>
      <c r="F12" s="24"/>
      <c r="G12" s="25"/>
      <c r="H12" s="4"/>
      <c r="I12" s="9"/>
    </row>
    <row r="13" spans="1:14" x14ac:dyDescent="0.4">
      <c r="B13" s="45" t="s">
        <v>30</v>
      </c>
      <c r="C13" s="15"/>
      <c r="D13" s="18"/>
      <c r="E13" s="18"/>
      <c r="F13" s="18"/>
      <c r="G13" s="16"/>
      <c r="H13" s="6"/>
      <c r="I13" s="10"/>
    </row>
    <row r="14" spans="1:14" x14ac:dyDescent="0.4">
      <c r="B14" s="45"/>
      <c r="C14" s="20"/>
      <c r="D14" s="21"/>
      <c r="E14" s="21"/>
      <c r="F14" s="21"/>
      <c r="G14" s="22"/>
      <c r="H14" s="3"/>
      <c r="I14" s="10"/>
    </row>
    <row r="15" spans="1:14" x14ac:dyDescent="0.4">
      <c r="B15" s="43"/>
      <c r="C15" s="20"/>
      <c r="D15" s="21"/>
      <c r="E15" s="21"/>
      <c r="F15" s="21"/>
      <c r="G15" s="22"/>
      <c r="H15" s="3"/>
      <c r="I15" s="8"/>
    </row>
    <row r="16" spans="1:14" x14ac:dyDescent="0.4">
      <c r="B16" s="46"/>
      <c r="C16" s="23"/>
      <c r="D16" s="24"/>
      <c r="E16" s="24"/>
      <c r="F16" s="24"/>
      <c r="G16" s="25"/>
      <c r="H16" s="14"/>
      <c r="I16" s="11"/>
    </row>
    <row r="17" spans="1:11" x14ac:dyDescent="0.4">
      <c r="B17" s="17"/>
      <c r="C17" s="18"/>
      <c r="D17" s="18"/>
      <c r="E17" s="18"/>
      <c r="F17" s="18"/>
      <c r="G17" s="18"/>
      <c r="H17" s="47" t="s">
        <v>9</v>
      </c>
      <c r="I17" s="7">
        <f>SUMIF(H8:H16,"市外",I8:I16)</f>
        <v>0</v>
      </c>
    </row>
    <row r="18" spans="1:11" x14ac:dyDescent="0.4">
      <c r="B18" s="12"/>
      <c r="C18" s="19"/>
      <c r="D18" s="19"/>
      <c r="E18" s="19"/>
      <c r="F18" s="19"/>
      <c r="G18" s="19"/>
      <c r="H18" s="48" t="s">
        <v>8</v>
      </c>
      <c r="I18" s="8">
        <f>SUMIF(H8:H16,"市内",I8:I16)</f>
        <v>0</v>
      </c>
    </row>
    <row r="19" spans="1:11" x14ac:dyDescent="0.4">
      <c r="B19" s="12"/>
      <c r="C19" s="19"/>
      <c r="D19" s="19"/>
      <c r="E19" s="19"/>
      <c r="F19" s="19"/>
      <c r="G19" s="19"/>
      <c r="H19" s="73" t="s">
        <v>21</v>
      </c>
      <c r="I19" s="11">
        <f>SUM(I17:I18)</f>
        <v>0</v>
      </c>
    </row>
    <row r="20" spans="1:11" x14ac:dyDescent="0.4">
      <c r="B20" s="12"/>
      <c r="C20" s="19"/>
      <c r="D20" s="19"/>
      <c r="E20" s="19"/>
      <c r="F20" s="19"/>
      <c r="G20" s="19"/>
      <c r="H20" s="19"/>
      <c r="I20" s="17"/>
    </row>
    <row r="21" spans="1:11" x14ac:dyDescent="0.4">
      <c r="B21" s="12"/>
      <c r="C21" s="19"/>
      <c r="D21" s="19"/>
      <c r="E21" s="19"/>
      <c r="F21" s="19"/>
      <c r="G21" s="19"/>
      <c r="H21" s="19"/>
      <c r="I21" s="12"/>
    </row>
    <row r="22" spans="1:11" x14ac:dyDescent="0.4">
      <c r="A22" s="89">
        <f>+A2+1</f>
        <v>12</v>
      </c>
      <c r="I22" s="76" t="str">
        <f>IF($N$2&lt;A22,"",A22&amp;"/"&amp;$N$2)</f>
        <v/>
      </c>
    </row>
    <row r="24" spans="1:11" ht="19.5" x14ac:dyDescent="0.4">
      <c r="B24" s="13" t="s">
        <v>94</v>
      </c>
      <c r="C24" s="13"/>
      <c r="D24" s="13"/>
      <c r="E24" s="13"/>
      <c r="F24" s="13"/>
    </row>
    <row r="25" spans="1:11" x14ac:dyDescent="0.4">
      <c r="H25" s="53" t="s">
        <v>6</v>
      </c>
      <c r="I25" s="2"/>
    </row>
    <row r="26" spans="1:11" x14ac:dyDescent="0.4">
      <c r="B26" s="53" t="s">
        <v>97</v>
      </c>
      <c r="C26" s="97"/>
      <c r="D26" s="97"/>
      <c r="E26" s="97"/>
      <c r="F26" s="97"/>
      <c r="G26" s="97"/>
      <c r="H26" s="53" t="s">
        <v>16</v>
      </c>
      <c r="I26" s="2"/>
    </row>
    <row r="27" spans="1:11" x14ac:dyDescent="0.4">
      <c r="A27" s="89">
        <v>2</v>
      </c>
      <c r="B27" s="38" t="s">
        <v>4</v>
      </c>
      <c r="C27" s="39" t="s">
        <v>1</v>
      </c>
      <c r="D27" s="40"/>
      <c r="E27" s="40"/>
      <c r="F27" s="40"/>
      <c r="G27" s="41"/>
      <c r="H27" s="38" t="s">
        <v>24</v>
      </c>
      <c r="I27" s="38" t="s">
        <v>34</v>
      </c>
      <c r="K27" s="54">
        <v>2</v>
      </c>
    </row>
    <row r="28" spans="1:11" x14ac:dyDescent="0.4">
      <c r="A28" s="89">
        <v>3</v>
      </c>
      <c r="B28" s="42" t="s">
        <v>28</v>
      </c>
      <c r="C28" s="98"/>
      <c r="D28" s="99"/>
      <c r="E28" s="99"/>
      <c r="F28" s="99"/>
      <c r="G28" s="100"/>
      <c r="H28" s="5"/>
      <c r="I28" s="7"/>
      <c r="K28" s="54">
        <v>3</v>
      </c>
    </row>
    <row r="29" spans="1:11" x14ac:dyDescent="0.4">
      <c r="A29" s="89">
        <v>4</v>
      </c>
      <c r="B29" s="43" t="s">
        <v>29</v>
      </c>
      <c r="C29" s="20"/>
      <c r="D29" s="21"/>
      <c r="E29" s="21"/>
      <c r="F29" s="21"/>
      <c r="G29" s="22"/>
      <c r="H29" s="3"/>
      <c r="I29" s="8"/>
      <c r="K29" s="54">
        <v>4</v>
      </c>
    </row>
    <row r="30" spans="1:11" x14ac:dyDescent="0.4">
      <c r="A30" s="89">
        <v>5</v>
      </c>
      <c r="B30" s="43"/>
      <c r="C30" s="20"/>
      <c r="D30" s="21"/>
      <c r="E30" s="21"/>
      <c r="F30" s="21"/>
      <c r="G30" s="22"/>
      <c r="H30" s="3"/>
      <c r="I30" s="8"/>
      <c r="K30" s="54">
        <v>5</v>
      </c>
    </row>
    <row r="31" spans="1:11" x14ac:dyDescent="0.4">
      <c r="A31" s="89">
        <v>6</v>
      </c>
      <c r="B31" s="43"/>
      <c r="C31" s="20"/>
      <c r="D31" s="21"/>
      <c r="E31" s="21"/>
      <c r="F31" s="21"/>
      <c r="G31" s="22"/>
      <c r="H31" s="3"/>
      <c r="I31" s="8"/>
      <c r="K31" s="54">
        <v>6</v>
      </c>
    </row>
    <row r="32" spans="1:11" x14ac:dyDescent="0.4">
      <c r="A32" s="89">
        <v>7</v>
      </c>
      <c r="B32" s="44"/>
      <c r="C32" s="23"/>
      <c r="D32" s="24"/>
      <c r="E32" s="24"/>
      <c r="F32" s="24"/>
      <c r="G32" s="25"/>
      <c r="H32" s="4"/>
      <c r="I32" s="9"/>
      <c r="K32" s="54">
        <v>7</v>
      </c>
    </row>
    <row r="33" spans="1:11" x14ac:dyDescent="0.4">
      <c r="A33" s="89">
        <v>8</v>
      </c>
      <c r="B33" s="45" t="s">
        <v>30</v>
      </c>
      <c r="C33" s="15"/>
      <c r="D33" s="18"/>
      <c r="E33" s="18"/>
      <c r="F33" s="18"/>
      <c r="G33" s="16"/>
      <c r="H33" s="6"/>
      <c r="I33" s="10"/>
      <c r="K33" s="54">
        <v>8</v>
      </c>
    </row>
    <row r="34" spans="1:11" x14ac:dyDescent="0.4">
      <c r="A34" s="89">
        <v>9</v>
      </c>
      <c r="B34" s="45"/>
      <c r="C34" s="20"/>
      <c r="D34" s="21"/>
      <c r="E34" s="21"/>
      <c r="F34" s="21"/>
      <c r="G34" s="22"/>
      <c r="H34" s="3"/>
      <c r="I34" s="10"/>
      <c r="K34" s="54">
        <v>9</v>
      </c>
    </row>
    <row r="35" spans="1:11" x14ac:dyDescent="0.4">
      <c r="A35" s="89">
        <v>10</v>
      </c>
      <c r="B35" s="43"/>
      <c r="C35" s="20"/>
      <c r="D35" s="21"/>
      <c r="E35" s="21"/>
      <c r="F35" s="21"/>
      <c r="G35" s="22"/>
      <c r="H35" s="3"/>
      <c r="I35" s="8"/>
      <c r="K35" s="54">
        <v>10</v>
      </c>
    </row>
    <row r="36" spans="1:11" x14ac:dyDescent="0.4">
      <c r="B36" s="46"/>
      <c r="C36" s="23"/>
      <c r="D36" s="24"/>
      <c r="E36" s="24"/>
      <c r="F36" s="24"/>
      <c r="G36" s="25"/>
      <c r="H36" s="14"/>
      <c r="I36" s="11"/>
    </row>
    <row r="37" spans="1:11" x14ac:dyDescent="0.4">
      <c r="B37" s="17"/>
      <c r="C37" s="18"/>
      <c r="D37" s="18"/>
      <c r="E37" s="18"/>
      <c r="F37" s="18"/>
      <c r="G37" s="18"/>
      <c r="H37" s="47" t="s">
        <v>9</v>
      </c>
      <c r="I37" s="7">
        <f>SUMIF(H28:H36,"市外",I28:I36)</f>
        <v>0</v>
      </c>
      <c r="K37" s="54">
        <v>7</v>
      </c>
    </row>
    <row r="38" spans="1:11" x14ac:dyDescent="0.4">
      <c r="B38" s="12"/>
      <c r="C38" s="19"/>
      <c r="D38" s="19"/>
      <c r="E38" s="19"/>
      <c r="F38" s="19"/>
      <c r="G38" s="19"/>
      <c r="H38" s="48" t="s">
        <v>8</v>
      </c>
      <c r="I38" s="8">
        <f>SUMIF(H28:H36,"市内",I28:I36)</f>
        <v>0</v>
      </c>
      <c r="K38" s="54">
        <v>8</v>
      </c>
    </row>
    <row r="39" spans="1:11" x14ac:dyDescent="0.4">
      <c r="B39" s="12"/>
      <c r="C39" s="19"/>
      <c r="D39" s="19"/>
      <c r="E39" s="19"/>
      <c r="F39" s="19"/>
      <c r="G39" s="19"/>
      <c r="H39" s="73" t="s">
        <v>21</v>
      </c>
      <c r="I39" s="9">
        <f>SUM(I37:I38)</f>
        <v>0</v>
      </c>
      <c r="K39" s="54">
        <v>9</v>
      </c>
    </row>
    <row r="40" spans="1:11" x14ac:dyDescent="0.4">
      <c r="B40" s="12"/>
      <c r="C40" s="19"/>
      <c r="D40" s="19"/>
      <c r="E40" s="19"/>
      <c r="F40" s="19"/>
      <c r="G40" s="19"/>
      <c r="H40" s="19"/>
    </row>
    <row r="41" spans="1:11" ht="18.75" customHeight="1" x14ac:dyDescent="0.4"/>
    <row r="42" spans="1:11" ht="18.75" customHeight="1" x14ac:dyDescent="0.4"/>
    <row r="43" spans="1:11" ht="18.75" customHeight="1" x14ac:dyDescent="0.4"/>
    <row r="44" spans="1:11" ht="9.9499999999999993" customHeight="1" x14ac:dyDescent="0.4"/>
    <row r="45" spans="1:11" ht="18.75" customHeight="1" x14ac:dyDescent="0.4">
      <c r="A45" s="89">
        <f>+A22+1</f>
        <v>13</v>
      </c>
      <c r="I45" s="76" t="str">
        <f>IF($N$2&lt;A45,"",A45&amp;"/"&amp;$N$2)</f>
        <v/>
      </c>
      <c r="K45" s="1"/>
    </row>
    <row r="46" spans="1:11" ht="18.75" customHeight="1" x14ac:dyDescent="0.4"/>
    <row r="47" spans="1:11" s="1" customFormat="1" ht="18.75" customHeight="1" x14ac:dyDescent="0.4">
      <c r="A47" s="89"/>
      <c r="B47" s="13" t="s">
        <v>94</v>
      </c>
      <c r="C47" s="13"/>
      <c r="D47" s="13"/>
      <c r="E47" s="13"/>
      <c r="F47" s="13"/>
      <c r="G47"/>
      <c r="H47"/>
      <c r="I47"/>
      <c r="J47"/>
      <c r="K47"/>
    </row>
    <row r="48" spans="1:11" ht="18.75" customHeight="1" x14ac:dyDescent="0.4">
      <c r="H48" s="53" t="s">
        <v>6</v>
      </c>
      <c r="I48" s="2"/>
    </row>
    <row r="49" spans="1:11" ht="18.75" customHeight="1" x14ac:dyDescent="0.4">
      <c r="B49" s="53" t="s">
        <v>97</v>
      </c>
      <c r="C49" s="97"/>
      <c r="D49" s="97"/>
      <c r="E49" s="97"/>
      <c r="F49" s="97"/>
      <c r="G49" s="97"/>
      <c r="H49" s="53" t="s">
        <v>16</v>
      </c>
      <c r="I49" s="2"/>
    </row>
    <row r="50" spans="1:11" ht="18.75" customHeight="1" x14ac:dyDescent="0.4">
      <c r="B50" s="38" t="s">
        <v>4</v>
      </c>
      <c r="C50" s="39" t="s">
        <v>1</v>
      </c>
      <c r="D50" s="40"/>
      <c r="E50" s="40"/>
      <c r="F50" s="40"/>
      <c r="G50" s="41"/>
      <c r="H50" s="38" t="s">
        <v>24</v>
      </c>
      <c r="I50" s="38" t="s">
        <v>34</v>
      </c>
    </row>
    <row r="51" spans="1:11" ht="18.75" customHeight="1" x14ac:dyDescent="0.4">
      <c r="B51" s="42" t="s">
        <v>28</v>
      </c>
      <c r="C51" s="98"/>
      <c r="D51" s="99"/>
      <c r="E51" s="99"/>
      <c r="F51" s="99"/>
      <c r="G51" s="100"/>
      <c r="H51" s="5"/>
      <c r="I51" s="7"/>
    </row>
    <row r="52" spans="1:11" ht="18.75" customHeight="1" x14ac:dyDescent="0.4">
      <c r="B52" s="43" t="s">
        <v>29</v>
      </c>
      <c r="C52" s="20"/>
      <c r="D52" s="21"/>
      <c r="E52" s="21"/>
      <c r="F52" s="21"/>
      <c r="G52" s="22"/>
      <c r="H52" s="3"/>
      <c r="I52" s="8"/>
    </row>
    <row r="53" spans="1:11" ht="18.75" customHeight="1" x14ac:dyDescent="0.4">
      <c r="B53" s="43"/>
      <c r="C53" s="20"/>
      <c r="D53" s="21"/>
      <c r="E53" s="21"/>
      <c r="F53" s="21"/>
      <c r="G53" s="22"/>
      <c r="H53" s="3"/>
      <c r="I53" s="8"/>
    </row>
    <row r="54" spans="1:11" ht="18.75" customHeight="1" x14ac:dyDescent="0.4">
      <c r="B54" s="43"/>
      <c r="C54" s="20"/>
      <c r="D54" s="21"/>
      <c r="E54" s="21"/>
      <c r="F54" s="21"/>
      <c r="G54" s="22"/>
      <c r="H54" s="3"/>
      <c r="I54" s="8"/>
    </row>
    <row r="55" spans="1:11" ht="18.75" customHeight="1" x14ac:dyDescent="0.4">
      <c r="B55" s="44"/>
      <c r="C55" s="23"/>
      <c r="D55" s="24"/>
      <c r="E55" s="24"/>
      <c r="F55" s="24"/>
      <c r="G55" s="25"/>
      <c r="H55" s="4"/>
      <c r="I55" s="9"/>
    </row>
    <row r="56" spans="1:11" ht="18.75" customHeight="1" x14ac:dyDescent="0.4">
      <c r="B56" s="45" t="s">
        <v>30</v>
      </c>
      <c r="C56" s="15"/>
      <c r="D56" s="18"/>
      <c r="E56" s="18"/>
      <c r="F56" s="18"/>
      <c r="G56" s="16"/>
      <c r="H56" s="6"/>
      <c r="I56" s="10"/>
    </row>
    <row r="57" spans="1:11" ht="18.75" customHeight="1" x14ac:dyDescent="0.4">
      <c r="B57" s="45"/>
      <c r="C57" s="20"/>
      <c r="D57" s="21"/>
      <c r="E57" s="21"/>
      <c r="F57" s="21"/>
      <c r="G57" s="22"/>
      <c r="H57" s="3"/>
      <c r="I57" s="10"/>
    </row>
    <row r="58" spans="1:11" ht="18.75" customHeight="1" x14ac:dyDescent="0.4">
      <c r="B58" s="43"/>
      <c r="C58" s="20"/>
      <c r="D58" s="21"/>
      <c r="E58" s="21"/>
      <c r="F58" s="21"/>
      <c r="G58" s="22"/>
      <c r="H58" s="3"/>
      <c r="I58" s="8"/>
    </row>
    <row r="59" spans="1:11" ht="18.75" customHeight="1" x14ac:dyDescent="0.4">
      <c r="B59" s="46"/>
      <c r="C59" s="23"/>
      <c r="D59" s="24"/>
      <c r="E59" s="24"/>
      <c r="F59" s="24"/>
      <c r="G59" s="25"/>
      <c r="H59" s="14"/>
      <c r="I59" s="11"/>
    </row>
    <row r="60" spans="1:11" ht="18.75" customHeight="1" x14ac:dyDescent="0.4">
      <c r="B60" s="17"/>
      <c r="C60" s="18"/>
      <c r="D60" s="18"/>
      <c r="E60" s="18"/>
      <c r="F60" s="18"/>
      <c r="G60" s="18"/>
      <c r="H60" s="47" t="s">
        <v>9</v>
      </c>
      <c r="I60" s="7">
        <f>SUMIF(H51:H59,"市外",I51:I59)</f>
        <v>0</v>
      </c>
      <c r="K60" s="1"/>
    </row>
    <row r="61" spans="1:11" ht="18.75" customHeight="1" x14ac:dyDescent="0.4">
      <c r="B61" s="12"/>
      <c r="C61" s="19"/>
      <c r="D61" s="19"/>
      <c r="E61" s="19"/>
      <c r="F61" s="19"/>
      <c r="G61" s="19"/>
      <c r="H61" s="48" t="s">
        <v>8</v>
      </c>
      <c r="I61" s="8">
        <f>SUMIF(H51:H59,"市内",I51:I59)</f>
        <v>0</v>
      </c>
    </row>
    <row r="62" spans="1:11" s="1" customFormat="1" ht="18.75" customHeight="1" x14ac:dyDescent="0.4">
      <c r="A62" s="89"/>
      <c r="B62" s="12"/>
      <c r="C62" s="19"/>
      <c r="D62" s="19"/>
      <c r="E62" s="19"/>
      <c r="F62" s="19"/>
      <c r="G62" s="19"/>
      <c r="H62" s="73" t="s">
        <v>21</v>
      </c>
      <c r="I62" s="11">
        <f>SUM(I60:I61)</f>
        <v>0</v>
      </c>
      <c r="J62"/>
      <c r="K62"/>
    </row>
    <row r="63" spans="1:11" ht="18.75" customHeight="1" x14ac:dyDescent="0.4">
      <c r="B63" s="12"/>
      <c r="C63" s="19"/>
      <c r="D63" s="19"/>
      <c r="E63" s="19"/>
      <c r="F63" s="19"/>
      <c r="G63" s="19"/>
      <c r="H63" s="19"/>
      <c r="I63" s="17"/>
    </row>
    <row r="64" spans="1:11" ht="18.75" customHeight="1" x14ac:dyDescent="0.4">
      <c r="B64" s="12"/>
      <c r="C64" s="19"/>
      <c r="D64" s="19"/>
      <c r="E64" s="19"/>
      <c r="F64" s="19"/>
      <c r="G64" s="19"/>
      <c r="H64" s="19"/>
      <c r="I64" s="12"/>
    </row>
    <row r="65" spans="1:9" ht="18.75" customHeight="1" x14ac:dyDescent="0.4">
      <c r="A65" s="89">
        <f>+A45+1</f>
        <v>14</v>
      </c>
      <c r="I65" s="76" t="str">
        <f>IF($N$2&lt;A65,"",A65&amp;"/"&amp;$N$2)</f>
        <v/>
      </c>
    </row>
    <row r="66" spans="1:9" ht="18.75" customHeight="1" x14ac:dyDescent="0.4"/>
    <row r="67" spans="1:9" ht="18.75" customHeight="1" x14ac:dyDescent="0.4">
      <c r="B67" s="13" t="s">
        <v>94</v>
      </c>
      <c r="C67" s="13"/>
      <c r="D67" s="13"/>
      <c r="E67" s="13"/>
      <c r="F67" s="13"/>
    </row>
    <row r="68" spans="1:9" ht="18.75" customHeight="1" x14ac:dyDescent="0.4">
      <c r="H68" s="53" t="s">
        <v>6</v>
      </c>
      <c r="I68" s="2"/>
    </row>
    <row r="69" spans="1:9" ht="18.75" customHeight="1" x14ac:dyDescent="0.4">
      <c r="B69" s="53" t="s">
        <v>97</v>
      </c>
      <c r="C69" s="97"/>
      <c r="D69" s="97"/>
      <c r="E69" s="97"/>
      <c r="F69" s="97"/>
      <c r="G69" s="97"/>
      <c r="H69" s="53" t="s">
        <v>16</v>
      </c>
      <c r="I69" s="2"/>
    </row>
    <row r="70" spans="1:9" ht="18.75" customHeight="1" x14ac:dyDescent="0.4">
      <c r="A70" s="89">
        <v>2</v>
      </c>
      <c r="B70" s="38" t="s">
        <v>4</v>
      </c>
      <c r="C70" s="39" t="s">
        <v>1</v>
      </c>
      <c r="D70" s="40"/>
      <c r="E70" s="40"/>
      <c r="F70" s="40"/>
      <c r="G70" s="41"/>
      <c r="H70" s="38" t="s">
        <v>24</v>
      </c>
      <c r="I70" s="38" t="s">
        <v>34</v>
      </c>
    </row>
    <row r="71" spans="1:9" ht="18.75" customHeight="1" x14ac:dyDescent="0.4">
      <c r="A71" s="89">
        <v>3</v>
      </c>
      <c r="B71" s="42" t="s">
        <v>28</v>
      </c>
      <c r="C71" s="98"/>
      <c r="D71" s="99"/>
      <c r="E71" s="99"/>
      <c r="F71" s="99"/>
      <c r="G71" s="100"/>
      <c r="H71" s="5"/>
      <c r="I71" s="7"/>
    </row>
    <row r="72" spans="1:9" ht="18.75" customHeight="1" x14ac:dyDescent="0.4">
      <c r="A72" s="89">
        <v>4</v>
      </c>
      <c r="B72" s="43" t="s">
        <v>29</v>
      </c>
      <c r="C72" s="20"/>
      <c r="D72" s="21"/>
      <c r="E72" s="21"/>
      <c r="F72" s="21"/>
      <c r="G72" s="22"/>
      <c r="H72" s="3"/>
      <c r="I72" s="8"/>
    </row>
    <row r="73" spans="1:9" ht="18.75" customHeight="1" x14ac:dyDescent="0.4">
      <c r="A73" s="89">
        <v>5</v>
      </c>
      <c r="B73" s="43"/>
      <c r="C73" s="20"/>
      <c r="D73" s="21"/>
      <c r="E73" s="21"/>
      <c r="F73" s="21"/>
      <c r="G73" s="22"/>
      <c r="H73" s="3"/>
      <c r="I73" s="8"/>
    </row>
    <row r="74" spans="1:9" ht="18.75" customHeight="1" x14ac:dyDescent="0.4">
      <c r="A74" s="89">
        <v>6</v>
      </c>
      <c r="B74" s="43"/>
      <c r="C74" s="20"/>
      <c r="D74" s="21"/>
      <c r="E74" s="21"/>
      <c r="F74" s="21"/>
      <c r="G74" s="22"/>
      <c r="H74" s="3"/>
      <c r="I74" s="8"/>
    </row>
    <row r="75" spans="1:9" ht="18.75" customHeight="1" x14ac:dyDescent="0.4">
      <c r="A75" s="89">
        <v>7</v>
      </c>
      <c r="B75" s="44"/>
      <c r="C75" s="23"/>
      <c r="D75" s="24"/>
      <c r="E75" s="24"/>
      <c r="F75" s="24"/>
      <c r="G75" s="25"/>
      <c r="H75" s="4"/>
      <c r="I75" s="9"/>
    </row>
    <row r="76" spans="1:9" ht="18.75" customHeight="1" x14ac:dyDescent="0.4">
      <c r="A76" s="89">
        <v>8</v>
      </c>
      <c r="B76" s="45" t="s">
        <v>30</v>
      </c>
      <c r="C76" s="15"/>
      <c r="D76" s="18"/>
      <c r="E76" s="18"/>
      <c r="F76" s="18"/>
      <c r="G76" s="16"/>
      <c r="H76" s="6"/>
      <c r="I76" s="10"/>
    </row>
    <row r="77" spans="1:9" ht="18.75" customHeight="1" x14ac:dyDescent="0.4">
      <c r="A77" s="89">
        <v>9</v>
      </c>
      <c r="B77" s="45"/>
      <c r="C77" s="20"/>
      <c r="D77" s="21"/>
      <c r="E77" s="21"/>
      <c r="F77" s="21"/>
      <c r="G77" s="22"/>
      <c r="H77" s="3"/>
      <c r="I77" s="10"/>
    </row>
    <row r="78" spans="1:9" ht="18.75" customHeight="1" x14ac:dyDescent="0.4">
      <c r="A78" s="89">
        <v>10</v>
      </c>
      <c r="B78" s="43"/>
      <c r="C78" s="20"/>
      <c r="D78" s="21"/>
      <c r="E78" s="21"/>
      <c r="F78" s="21"/>
      <c r="G78" s="22"/>
      <c r="H78" s="3"/>
      <c r="I78" s="8"/>
    </row>
    <row r="79" spans="1:9" ht="18.75" customHeight="1" x14ac:dyDescent="0.4">
      <c r="B79" s="46"/>
      <c r="C79" s="23"/>
      <c r="D79" s="24"/>
      <c r="E79" s="24"/>
      <c r="F79" s="24"/>
      <c r="G79" s="25"/>
      <c r="H79" s="14"/>
      <c r="I79" s="11"/>
    </row>
    <row r="80" spans="1:9" ht="18.75" customHeight="1" x14ac:dyDescent="0.4">
      <c r="B80" s="17"/>
      <c r="C80" s="18"/>
      <c r="D80" s="18"/>
      <c r="E80" s="18"/>
      <c r="F80" s="18"/>
      <c r="G80" s="18"/>
      <c r="H80" s="47" t="s">
        <v>9</v>
      </c>
      <c r="I80" s="7">
        <f>SUMIF(H71:H79,"市外",I71:I79)</f>
        <v>0</v>
      </c>
    </row>
    <row r="81" spans="1:11" ht="18.75" customHeight="1" x14ac:dyDescent="0.4">
      <c r="B81" s="12"/>
      <c r="C81" s="19"/>
      <c r="D81" s="19"/>
      <c r="E81" s="19"/>
      <c r="F81" s="19"/>
      <c r="G81" s="19"/>
      <c r="H81" s="48" t="s">
        <v>8</v>
      </c>
      <c r="I81" s="8">
        <f>SUMIF(H71:H79,"市内",I71:I79)</f>
        <v>0</v>
      </c>
    </row>
    <row r="82" spans="1:11" ht="18.75" customHeight="1" x14ac:dyDescent="0.4">
      <c r="B82" s="12"/>
      <c r="C82" s="19"/>
      <c r="D82" s="19"/>
      <c r="E82" s="19"/>
      <c r="F82" s="19"/>
      <c r="G82" s="19"/>
      <c r="H82" s="73" t="s">
        <v>21</v>
      </c>
      <c r="I82" s="9">
        <f>SUM(I80:I81)</f>
        <v>0</v>
      </c>
    </row>
    <row r="83" spans="1:11" ht="18.75" customHeight="1" x14ac:dyDescent="0.4">
      <c r="B83" s="12"/>
      <c r="C83" s="19"/>
      <c r="D83" s="19"/>
      <c r="E83" s="19"/>
      <c r="F83" s="19"/>
      <c r="G83" s="19"/>
      <c r="H83" s="19"/>
      <c r="I83" s="76"/>
    </row>
    <row r="84" spans="1:11" ht="18.75" customHeight="1" x14ac:dyDescent="0.4">
      <c r="B84" s="12"/>
      <c r="C84" s="19"/>
      <c r="D84" s="19"/>
      <c r="E84" s="19"/>
      <c r="F84" s="19"/>
      <c r="G84" s="19"/>
      <c r="H84" s="19"/>
      <c r="I84" s="77"/>
    </row>
    <row r="85" spans="1:11" ht="18.75" customHeight="1" x14ac:dyDescent="0.4">
      <c r="B85" s="12"/>
      <c r="C85" s="19"/>
      <c r="D85" s="19"/>
      <c r="E85" s="19"/>
      <c r="F85" s="19"/>
      <c r="G85" s="19"/>
      <c r="H85" s="19"/>
      <c r="I85" s="77"/>
    </row>
    <row r="86" spans="1:11" ht="18.75" customHeight="1" x14ac:dyDescent="0.4">
      <c r="B86" s="12"/>
      <c r="C86" s="19"/>
      <c r="D86" s="19"/>
      <c r="E86" s="19"/>
      <c r="F86" s="19"/>
      <c r="G86" s="19"/>
      <c r="H86" s="19"/>
    </row>
    <row r="87" spans="1:11" ht="9.9499999999999993" customHeight="1" x14ac:dyDescent="0.4"/>
    <row r="88" spans="1:11" ht="18.75" customHeight="1" x14ac:dyDescent="0.4">
      <c r="A88" s="89">
        <f>+A65+1</f>
        <v>15</v>
      </c>
      <c r="I88" s="76" t="str">
        <f>IF($N$2&lt;A88,"",A88&amp;"/"&amp;$N$2)</f>
        <v/>
      </c>
      <c r="K88" s="1"/>
    </row>
    <row r="89" spans="1:11" ht="18.75" customHeight="1" x14ac:dyDescent="0.4"/>
    <row r="90" spans="1:11" s="1" customFormat="1" ht="18.75" customHeight="1" x14ac:dyDescent="0.4">
      <c r="A90" s="89"/>
      <c r="B90" s="13" t="s">
        <v>94</v>
      </c>
      <c r="C90" s="13"/>
      <c r="D90" s="13"/>
      <c r="E90" s="13"/>
      <c r="F90" s="13"/>
      <c r="G90"/>
      <c r="H90"/>
      <c r="I90"/>
      <c r="J90"/>
      <c r="K90"/>
    </row>
    <row r="91" spans="1:11" ht="18.75" customHeight="1" x14ac:dyDescent="0.4">
      <c r="H91" s="53" t="s">
        <v>6</v>
      </c>
      <c r="I91" s="2"/>
    </row>
    <row r="92" spans="1:11" ht="18.75" customHeight="1" x14ac:dyDescent="0.4">
      <c r="B92" s="53" t="s">
        <v>97</v>
      </c>
      <c r="C92" s="97"/>
      <c r="D92" s="97"/>
      <c r="E92" s="97"/>
      <c r="F92" s="97"/>
      <c r="G92" s="97"/>
      <c r="H92" s="53" t="s">
        <v>16</v>
      </c>
      <c r="I92" s="2"/>
    </row>
    <row r="93" spans="1:11" ht="18.75" customHeight="1" x14ac:dyDescent="0.4">
      <c r="B93" s="38" t="s">
        <v>4</v>
      </c>
      <c r="C93" s="39" t="s">
        <v>1</v>
      </c>
      <c r="D93" s="40"/>
      <c r="E93" s="40"/>
      <c r="F93" s="40"/>
      <c r="G93" s="41"/>
      <c r="H93" s="38" t="s">
        <v>24</v>
      </c>
      <c r="I93" s="38" t="s">
        <v>34</v>
      </c>
    </row>
    <row r="94" spans="1:11" ht="18.75" customHeight="1" x14ac:dyDescent="0.4">
      <c r="B94" s="42" t="s">
        <v>28</v>
      </c>
      <c r="C94" s="98"/>
      <c r="D94" s="99"/>
      <c r="E94" s="99"/>
      <c r="F94" s="99"/>
      <c r="G94" s="100"/>
      <c r="H94" s="5"/>
      <c r="I94" s="7"/>
    </row>
    <row r="95" spans="1:11" ht="18.75" customHeight="1" x14ac:dyDescent="0.4">
      <c r="B95" s="43" t="s">
        <v>29</v>
      </c>
      <c r="C95" s="20"/>
      <c r="D95" s="21"/>
      <c r="E95" s="21"/>
      <c r="F95" s="21"/>
      <c r="G95" s="22"/>
      <c r="H95" s="3"/>
      <c r="I95" s="8"/>
    </row>
    <row r="96" spans="1:11" ht="18.75" customHeight="1" x14ac:dyDescent="0.4">
      <c r="B96" s="43"/>
      <c r="C96" s="20"/>
      <c r="D96" s="21"/>
      <c r="E96" s="21"/>
      <c r="F96" s="21"/>
      <c r="G96" s="22"/>
      <c r="H96" s="3"/>
      <c r="I96" s="8"/>
    </row>
    <row r="97" spans="1:11" ht="18.75" customHeight="1" x14ac:dyDescent="0.4">
      <c r="B97" s="43"/>
      <c r="C97" s="20"/>
      <c r="D97" s="21"/>
      <c r="E97" s="21"/>
      <c r="F97" s="21"/>
      <c r="G97" s="22"/>
      <c r="H97" s="3"/>
      <c r="I97" s="8"/>
    </row>
    <row r="98" spans="1:11" ht="18.75" customHeight="1" x14ac:dyDescent="0.4">
      <c r="B98" s="44"/>
      <c r="C98" s="23"/>
      <c r="D98" s="24"/>
      <c r="E98" s="24"/>
      <c r="F98" s="24"/>
      <c r="G98" s="25"/>
      <c r="H98" s="4"/>
      <c r="I98" s="9"/>
    </row>
    <row r="99" spans="1:11" ht="18.75" customHeight="1" x14ac:dyDescent="0.4">
      <c r="B99" s="45" t="s">
        <v>30</v>
      </c>
      <c r="C99" s="15"/>
      <c r="D99" s="18"/>
      <c r="E99" s="18"/>
      <c r="F99" s="18"/>
      <c r="G99" s="16"/>
      <c r="H99" s="6"/>
      <c r="I99" s="10"/>
    </row>
    <row r="100" spans="1:11" ht="18.75" customHeight="1" x14ac:dyDescent="0.4">
      <c r="B100" s="45"/>
      <c r="C100" s="20"/>
      <c r="D100" s="21"/>
      <c r="E100" s="21"/>
      <c r="F100" s="21"/>
      <c r="G100" s="22"/>
      <c r="H100" s="3"/>
      <c r="I100" s="10"/>
    </row>
    <row r="101" spans="1:11" ht="18.75" customHeight="1" x14ac:dyDescent="0.4">
      <c r="B101" s="43"/>
      <c r="C101" s="20"/>
      <c r="D101" s="21"/>
      <c r="E101" s="21"/>
      <c r="F101" s="21"/>
      <c r="G101" s="22"/>
      <c r="H101" s="3"/>
      <c r="I101" s="8"/>
    </row>
    <row r="102" spans="1:11" ht="18.75" customHeight="1" x14ac:dyDescent="0.4">
      <c r="B102" s="46"/>
      <c r="C102" s="23"/>
      <c r="D102" s="24"/>
      <c r="E102" s="24"/>
      <c r="F102" s="24"/>
      <c r="G102" s="25"/>
      <c r="H102" s="14"/>
      <c r="I102" s="11"/>
    </row>
    <row r="103" spans="1:11" ht="18.75" customHeight="1" x14ac:dyDescent="0.4">
      <c r="B103" s="17"/>
      <c r="C103" s="18"/>
      <c r="D103" s="18"/>
      <c r="E103" s="18"/>
      <c r="F103" s="18"/>
      <c r="G103" s="18"/>
      <c r="H103" s="47" t="s">
        <v>9</v>
      </c>
      <c r="I103" s="7">
        <f>SUMIF(H94:H102,"市外",I94:I102)</f>
        <v>0</v>
      </c>
      <c r="K103" s="1"/>
    </row>
    <row r="104" spans="1:11" ht="18.75" customHeight="1" x14ac:dyDescent="0.4">
      <c r="B104" s="12"/>
      <c r="C104" s="19"/>
      <c r="D104" s="19"/>
      <c r="E104" s="19"/>
      <c r="F104" s="19"/>
      <c r="G104" s="19"/>
      <c r="H104" s="48" t="s">
        <v>8</v>
      </c>
      <c r="I104" s="8">
        <f>SUMIF(H94:H102,"市内",I94:I102)</f>
        <v>0</v>
      </c>
    </row>
    <row r="105" spans="1:11" s="1" customFormat="1" ht="18.75" customHeight="1" x14ac:dyDescent="0.4">
      <c r="A105" s="89"/>
      <c r="B105" s="12"/>
      <c r="C105" s="19"/>
      <c r="D105" s="19"/>
      <c r="E105" s="19"/>
      <c r="F105" s="19"/>
      <c r="G105" s="19"/>
      <c r="H105" s="73" t="s">
        <v>21</v>
      </c>
      <c r="I105" s="11">
        <f>SUM(I103:I104)</f>
        <v>0</v>
      </c>
      <c r="J105"/>
      <c r="K105"/>
    </row>
    <row r="106" spans="1:11" ht="18.75" customHeight="1" x14ac:dyDescent="0.4">
      <c r="B106" s="12"/>
      <c r="C106" s="19"/>
      <c r="D106" s="19"/>
      <c r="E106" s="19"/>
      <c r="F106" s="19"/>
      <c r="G106" s="19"/>
      <c r="H106" s="19"/>
      <c r="I106" s="17"/>
    </row>
    <row r="107" spans="1:11" ht="18.75" customHeight="1" x14ac:dyDescent="0.4">
      <c r="B107" s="12"/>
      <c r="C107" s="19"/>
      <c r="D107" s="19"/>
      <c r="E107" s="19"/>
      <c r="F107" s="19"/>
      <c r="G107" s="19"/>
      <c r="H107" s="19"/>
      <c r="I107" s="12"/>
    </row>
    <row r="108" spans="1:11" ht="18.75" customHeight="1" x14ac:dyDescent="0.4">
      <c r="A108" s="89">
        <f>+A88+1</f>
        <v>16</v>
      </c>
      <c r="I108" s="76" t="str">
        <f>IF($N$2&lt;A108,"",A108&amp;"/"&amp;$N$2)</f>
        <v/>
      </c>
    </row>
    <row r="109" spans="1:11" ht="18.75" customHeight="1" x14ac:dyDescent="0.4"/>
    <row r="110" spans="1:11" ht="18.75" customHeight="1" x14ac:dyDescent="0.4">
      <c r="B110" s="13" t="s">
        <v>94</v>
      </c>
      <c r="C110" s="13"/>
      <c r="D110" s="13"/>
      <c r="E110" s="13"/>
      <c r="F110" s="13"/>
    </row>
    <row r="111" spans="1:11" ht="18.75" customHeight="1" x14ac:dyDescent="0.4">
      <c r="H111" s="53" t="s">
        <v>6</v>
      </c>
      <c r="I111" s="2"/>
    </row>
    <row r="112" spans="1:11" ht="18.75" customHeight="1" x14ac:dyDescent="0.4">
      <c r="B112" s="53" t="s">
        <v>97</v>
      </c>
      <c r="C112" s="97"/>
      <c r="D112" s="97"/>
      <c r="E112" s="97"/>
      <c r="F112" s="97"/>
      <c r="G112" s="97"/>
      <c r="H112" s="53" t="s">
        <v>16</v>
      </c>
      <c r="I112" s="2"/>
    </row>
    <row r="113" spans="1:9" ht="18.75" customHeight="1" x14ac:dyDescent="0.4">
      <c r="A113" s="89">
        <v>2</v>
      </c>
      <c r="B113" s="38" t="s">
        <v>4</v>
      </c>
      <c r="C113" s="39" t="s">
        <v>1</v>
      </c>
      <c r="D113" s="40"/>
      <c r="E113" s="40"/>
      <c r="F113" s="40"/>
      <c r="G113" s="41"/>
      <c r="H113" s="38" t="s">
        <v>24</v>
      </c>
      <c r="I113" s="38" t="s">
        <v>34</v>
      </c>
    </row>
    <row r="114" spans="1:9" ht="18.75" customHeight="1" x14ac:dyDescent="0.4">
      <c r="A114" s="89">
        <v>3</v>
      </c>
      <c r="B114" s="42" t="s">
        <v>28</v>
      </c>
      <c r="C114" s="98"/>
      <c r="D114" s="99"/>
      <c r="E114" s="99"/>
      <c r="F114" s="99"/>
      <c r="G114" s="100"/>
      <c r="H114" s="5"/>
      <c r="I114" s="7"/>
    </row>
    <row r="115" spans="1:9" ht="18.75" customHeight="1" x14ac:dyDescent="0.4">
      <c r="A115" s="89">
        <v>4</v>
      </c>
      <c r="B115" s="43" t="s">
        <v>29</v>
      </c>
      <c r="C115" s="20"/>
      <c r="D115" s="21"/>
      <c r="E115" s="21"/>
      <c r="F115" s="21"/>
      <c r="G115" s="22"/>
      <c r="H115" s="3"/>
      <c r="I115" s="8"/>
    </row>
    <row r="116" spans="1:9" ht="18.75" customHeight="1" x14ac:dyDescent="0.4">
      <c r="A116" s="89">
        <v>5</v>
      </c>
      <c r="B116" s="43"/>
      <c r="C116" s="20"/>
      <c r="D116" s="21"/>
      <c r="E116" s="21"/>
      <c r="F116" s="21"/>
      <c r="G116" s="22"/>
      <c r="H116" s="3"/>
      <c r="I116" s="8"/>
    </row>
    <row r="117" spans="1:9" ht="18.75" customHeight="1" x14ac:dyDescent="0.4">
      <c r="A117" s="89">
        <v>6</v>
      </c>
      <c r="B117" s="43"/>
      <c r="C117" s="20"/>
      <c r="D117" s="21"/>
      <c r="E117" s="21"/>
      <c r="F117" s="21"/>
      <c r="G117" s="22"/>
      <c r="H117" s="3"/>
      <c r="I117" s="8"/>
    </row>
    <row r="118" spans="1:9" ht="18.75" customHeight="1" x14ac:dyDescent="0.4">
      <c r="A118" s="89">
        <v>7</v>
      </c>
      <c r="B118" s="44"/>
      <c r="C118" s="23"/>
      <c r="D118" s="24"/>
      <c r="E118" s="24"/>
      <c r="F118" s="24"/>
      <c r="G118" s="25"/>
      <c r="H118" s="4"/>
      <c r="I118" s="9"/>
    </row>
    <row r="119" spans="1:9" ht="18.75" customHeight="1" x14ac:dyDescent="0.4">
      <c r="A119" s="89">
        <v>8</v>
      </c>
      <c r="B119" s="45" t="s">
        <v>30</v>
      </c>
      <c r="C119" s="15"/>
      <c r="D119" s="18"/>
      <c r="E119" s="18"/>
      <c r="F119" s="18"/>
      <c r="G119" s="16"/>
      <c r="H119" s="6"/>
      <c r="I119" s="10"/>
    </row>
    <row r="120" spans="1:9" ht="18.75" customHeight="1" x14ac:dyDescent="0.4">
      <c r="A120" s="89">
        <v>9</v>
      </c>
      <c r="B120" s="45"/>
      <c r="C120" s="20"/>
      <c r="D120" s="21"/>
      <c r="E120" s="21"/>
      <c r="F120" s="21"/>
      <c r="G120" s="22"/>
      <c r="H120" s="3"/>
      <c r="I120" s="10"/>
    </row>
    <row r="121" spans="1:9" ht="18.75" customHeight="1" x14ac:dyDescent="0.4">
      <c r="A121" s="89">
        <v>10</v>
      </c>
      <c r="B121" s="43"/>
      <c r="C121" s="20"/>
      <c r="D121" s="21"/>
      <c r="E121" s="21"/>
      <c r="F121" s="21"/>
      <c r="G121" s="22"/>
      <c r="H121" s="3"/>
      <c r="I121" s="8"/>
    </row>
    <row r="122" spans="1:9" ht="18.75" customHeight="1" x14ac:dyDescent="0.4">
      <c r="B122" s="46"/>
      <c r="C122" s="23"/>
      <c r="D122" s="24"/>
      <c r="E122" s="24"/>
      <c r="F122" s="24"/>
      <c r="G122" s="25"/>
      <c r="H122" s="14"/>
      <c r="I122" s="11"/>
    </row>
    <row r="123" spans="1:9" ht="18.75" customHeight="1" x14ac:dyDescent="0.4">
      <c r="B123" s="17"/>
      <c r="C123" s="18"/>
      <c r="D123" s="18"/>
      <c r="E123" s="18"/>
      <c r="F123" s="18"/>
      <c r="G123" s="18"/>
      <c r="H123" s="47" t="s">
        <v>9</v>
      </c>
      <c r="I123" s="7">
        <f>SUMIF(H114:H122,"市外",I114:I122)</f>
        <v>0</v>
      </c>
    </row>
    <row r="124" spans="1:9" ht="18.75" customHeight="1" x14ac:dyDescent="0.4">
      <c r="B124" s="12"/>
      <c r="C124" s="19"/>
      <c r="D124" s="19"/>
      <c r="E124" s="19"/>
      <c r="F124" s="19"/>
      <c r="G124" s="19"/>
      <c r="H124" s="48" t="s">
        <v>8</v>
      </c>
      <c r="I124" s="8">
        <f>SUMIF(H114:H122,"市内",I114:I122)</f>
        <v>0</v>
      </c>
    </row>
    <row r="125" spans="1:9" ht="18.75" customHeight="1" x14ac:dyDescent="0.4">
      <c r="B125" s="12"/>
      <c r="C125" s="19"/>
      <c r="D125" s="19"/>
      <c r="E125" s="19"/>
      <c r="F125" s="19"/>
      <c r="G125" s="19"/>
      <c r="H125" s="73" t="s">
        <v>21</v>
      </c>
      <c r="I125" s="9">
        <f>SUM(I123:I124)</f>
        <v>0</v>
      </c>
    </row>
    <row r="126" spans="1:9" ht="18.75" customHeight="1" x14ac:dyDescent="0.4">
      <c r="B126" s="12"/>
      <c r="C126" s="19"/>
      <c r="D126" s="19"/>
      <c r="E126" s="19"/>
      <c r="F126" s="19"/>
      <c r="G126" s="19"/>
      <c r="H126" s="19"/>
    </row>
    <row r="127" spans="1:9" ht="18.75" customHeight="1" x14ac:dyDescent="0.4"/>
    <row r="128" spans="1:9" ht="18.75" customHeight="1" x14ac:dyDescent="0.4"/>
    <row r="129" spans="1:11" ht="18.75" customHeight="1" x14ac:dyDescent="0.4"/>
    <row r="130" spans="1:11" ht="9.9499999999999993" customHeight="1" x14ac:dyDescent="0.4"/>
    <row r="131" spans="1:11" ht="18.75" customHeight="1" x14ac:dyDescent="0.4">
      <c r="A131" s="89">
        <f>+A108+1</f>
        <v>17</v>
      </c>
      <c r="I131" s="76" t="str">
        <f>IF($N$2&lt;A131,"",A131&amp;"/"&amp;$N$2)</f>
        <v/>
      </c>
      <c r="K131" s="1"/>
    </row>
    <row r="132" spans="1:11" ht="18.75" customHeight="1" x14ac:dyDescent="0.4"/>
    <row r="133" spans="1:11" s="1" customFormat="1" ht="18.75" customHeight="1" x14ac:dyDescent="0.4">
      <c r="A133" s="89"/>
      <c r="B133" s="13" t="s">
        <v>94</v>
      </c>
      <c r="C133" s="13"/>
      <c r="D133" s="13"/>
      <c r="E133" s="13"/>
      <c r="F133" s="13"/>
      <c r="G133"/>
      <c r="H133"/>
      <c r="I133"/>
      <c r="J133"/>
      <c r="K133"/>
    </row>
    <row r="134" spans="1:11" ht="18.75" customHeight="1" x14ac:dyDescent="0.4">
      <c r="H134" s="53" t="s">
        <v>6</v>
      </c>
      <c r="I134" s="2"/>
    </row>
    <row r="135" spans="1:11" ht="18.75" customHeight="1" x14ac:dyDescent="0.4">
      <c r="B135" s="53" t="s">
        <v>97</v>
      </c>
      <c r="C135" s="97"/>
      <c r="D135" s="97"/>
      <c r="E135" s="97"/>
      <c r="F135" s="97"/>
      <c r="G135" s="97"/>
      <c r="H135" s="53" t="s">
        <v>16</v>
      </c>
      <c r="I135" s="2"/>
    </row>
    <row r="136" spans="1:11" ht="18.75" customHeight="1" x14ac:dyDescent="0.4">
      <c r="B136" s="38" t="s">
        <v>4</v>
      </c>
      <c r="C136" s="39" t="s">
        <v>1</v>
      </c>
      <c r="D136" s="40"/>
      <c r="E136" s="40"/>
      <c r="F136" s="40"/>
      <c r="G136" s="41"/>
      <c r="H136" s="38" t="s">
        <v>24</v>
      </c>
      <c r="I136" s="38" t="s">
        <v>34</v>
      </c>
    </row>
    <row r="137" spans="1:11" ht="18.75" customHeight="1" x14ac:dyDescent="0.4">
      <c r="B137" s="42" t="s">
        <v>28</v>
      </c>
      <c r="C137" s="98"/>
      <c r="D137" s="99"/>
      <c r="E137" s="99"/>
      <c r="F137" s="99"/>
      <c r="G137" s="100"/>
      <c r="H137" s="5"/>
      <c r="I137" s="7"/>
    </row>
    <row r="138" spans="1:11" ht="18.75" customHeight="1" x14ac:dyDescent="0.4">
      <c r="B138" s="43" t="s">
        <v>29</v>
      </c>
      <c r="C138" s="20"/>
      <c r="D138" s="21"/>
      <c r="E138" s="21"/>
      <c r="F138" s="21"/>
      <c r="G138" s="22"/>
      <c r="H138" s="3"/>
      <c r="I138" s="8"/>
    </row>
    <row r="139" spans="1:11" ht="18.75" customHeight="1" x14ac:dyDescent="0.4">
      <c r="B139" s="43"/>
      <c r="C139" s="20"/>
      <c r="D139" s="21"/>
      <c r="E139" s="21"/>
      <c r="F139" s="21"/>
      <c r="G139" s="22"/>
      <c r="H139" s="3"/>
      <c r="I139" s="8"/>
    </row>
    <row r="140" spans="1:11" ht="18.75" customHeight="1" x14ac:dyDescent="0.4">
      <c r="B140" s="43"/>
      <c r="C140" s="20"/>
      <c r="D140" s="21"/>
      <c r="E140" s="21"/>
      <c r="F140" s="21"/>
      <c r="G140" s="22"/>
      <c r="H140" s="3"/>
      <c r="I140" s="8"/>
    </row>
    <row r="141" spans="1:11" ht="18.75" customHeight="1" x14ac:dyDescent="0.4">
      <c r="B141" s="44"/>
      <c r="C141" s="23"/>
      <c r="D141" s="24"/>
      <c r="E141" s="24"/>
      <c r="F141" s="24"/>
      <c r="G141" s="25"/>
      <c r="H141" s="4"/>
      <c r="I141" s="9"/>
    </row>
    <row r="142" spans="1:11" ht="18.75" customHeight="1" x14ac:dyDescent="0.4">
      <c r="B142" s="45" t="s">
        <v>30</v>
      </c>
      <c r="C142" s="15"/>
      <c r="D142" s="18"/>
      <c r="E142" s="18"/>
      <c r="F142" s="18"/>
      <c r="G142" s="16"/>
      <c r="H142" s="6"/>
      <c r="I142" s="10"/>
    </row>
    <row r="143" spans="1:11" ht="18.75" customHeight="1" x14ac:dyDescent="0.4">
      <c r="B143" s="45"/>
      <c r="C143" s="20"/>
      <c r="D143" s="21"/>
      <c r="E143" s="21"/>
      <c r="F143" s="21"/>
      <c r="G143" s="22"/>
      <c r="H143" s="3"/>
      <c r="I143" s="10"/>
    </row>
    <row r="144" spans="1:11" ht="18.75" customHeight="1" x14ac:dyDescent="0.4">
      <c r="B144" s="43"/>
      <c r="C144" s="20"/>
      <c r="D144" s="21"/>
      <c r="E144" s="21"/>
      <c r="F144" s="21"/>
      <c r="G144" s="22"/>
      <c r="H144" s="3"/>
      <c r="I144" s="8"/>
    </row>
    <row r="145" spans="1:11" ht="18.75" customHeight="1" x14ac:dyDescent="0.4">
      <c r="B145" s="46"/>
      <c r="C145" s="23"/>
      <c r="D145" s="24"/>
      <c r="E145" s="24"/>
      <c r="F145" s="24"/>
      <c r="G145" s="25"/>
      <c r="H145" s="14"/>
      <c r="I145" s="11"/>
    </row>
    <row r="146" spans="1:11" ht="18.75" customHeight="1" x14ac:dyDescent="0.4">
      <c r="B146" s="17"/>
      <c r="C146" s="18"/>
      <c r="D146" s="18"/>
      <c r="E146" s="18"/>
      <c r="F146" s="18"/>
      <c r="G146" s="18"/>
      <c r="H146" s="47" t="s">
        <v>9</v>
      </c>
      <c r="I146" s="7">
        <f>SUMIF(H137:H145,"市外",I137:I145)</f>
        <v>0</v>
      </c>
      <c r="K146" s="1"/>
    </row>
    <row r="147" spans="1:11" ht="18.75" customHeight="1" x14ac:dyDescent="0.4">
      <c r="B147" s="12"/>
      <c r="C147" s="19"/>
      <c r="D147" s="19"/>
      <c r="E147" s="19"/>
      <c r="F147" s="19"/>
      <c r="G147" s="19"/>
      <c r="H147" s="48" t="s">
        <v>8</v>
      </c>
      <c r="I147" s="8">
        <f>SUMIF(H137:H145,"市内",I137:I145)</f>
        <v>0</v>
      </c>
    </row>
    <row r="148" spans="1:11" s="1" customFormat="1" ht="18.75" customHeight="1" x14ac:dyDescent="0.4">
      <c r="A148" s="89"/>
      <c r="B148" s="12"/>
      <c r="C148" s="19"/>
      <c r="D148" s="19"/>
      <c r="E148" s="19"/>
      <c r="F148" s="19"/>
      <c r="G148" s="19"/>
      <c r="H148" s="73" t="s">
        <v>21</v>
      </c>
      <c r="I148" s="11">
        <f>SUM(I146:I147)</f>
        <v>0</v>
      </c>
      <c r="J148"/>
      <c r="K148"/>
    </row>
    <row r="149" spans="1:11" ht="18.75" customHeight="1" x14ac:dyDescent="0.4">
      <c r="B149" s="12"/>
      <c r="C149" s="19"/>
      <c r="D149" s="19"/>
      <c r="E149" s="19"/>
      <c r="F149" s="19"/>
      <c r="G149" s="19"/>
      <c r="H149" s="19"/>
      <c r="I149" s="17"/>
    </row>
    <row r="150" spans="1:11" ht="18.75" customHeight="1" x14ac:dyDescent="0.4">
      <c r="B150" s="12"/>
      <c r="C150" s="19"/>
      <c r="D150" s="19"/>
      <c r="E150" s="19"/>
      <c r="F150" s="19"/>
      <c r="G150" s="19"/>
      <c r="H150" s="19"/>
      <c r="I150" s="12"/>
    </row>
    <row r="151" spans="1:11" ht="18.75" customHeight="1" x14ac:dyDescent="0.4">
      <c r="A151" s="89">
        <f>+A131+1</f>
        <v>18</v>
      </c>
      <c r="I151" s="76" t="str">
        <f>IF($N$2&lt;A151,"",A151&amp;"/"&amp;$N$2)</f>
        <v/>
      </c>
    </row>
    <row r="152" spans="1:11" ht="18.75" customHeight="1" x14ac:dyDescent="0.4"/>
    <row r="153" spans="1:11" ht="18.75" customHeight="1" x14ac:dyDescent="0.4">
      <c r="B153" s="13" t="s">
        <v>94</v>
      </c>
      <c r="C153" s="13"/>
      <c r="D153" s="13"/>
      <c r="E153" s="13"/>
      <c r="F153" s="13"/>
    </row>
    <row r="154" spans="1:11" ht="18.75" customHeight="1" x14ac:dyDescent="0.4">
      <c r="H154" s="53" t="s">
        <v>6</v>
      </c>
      <c r="I154" s="2"/>
    </row>
    <row r="155" spans="1:11" ht="18.75" customHeight="1" x14ac:dyDescent="0.4">
      <c r="B155" s="53" t="s">
        <v>97</v>
      </c>
      <c r="C155" s="97"/>
      <c r="D155" s="97"/>
      <c r="E155" s="97"/>
      <c r="F155" s="97"/>
      <c r="G155" s="97"/>
      <c r="H155" s="53" t="s">
        <v>16</v>
      </c>
      <c r="I155" s="2"/>
    </row>
    <row r="156" spans="1:11" ht="18.75" customHeight="1" x14ac:dyDescent="0.4">
      <c r="A156" s="89">
        <v>2</v>
      </c>
      <c r="B156" s="38" t="s">
        <v>4</v>
      </c>
      <c r="C156" s="39" t="s">
        <v>1</v>
      </c>
      <c r="D156" s="40"/>
      <c r="E156" s="40"/>
      <c r="F156" s="40"/>
      <c r="G156" s="41"/>
      <c r="H156" s="38" t="s">
        <v>24</v>
      </c>
      <c r="I156" s="38" t="s">
        <v>34</v>
      </c>
    </row>
    <row r="157" spans="1:11" ht="18.75" customHeight="1" x14ac:dyDescent="0.4">
      <c r="A157" s="89">
        <v>3</v>
      </c>
      <c r="B157" s="42" t="s">
        <v>28</v>
      </c>
      <c r="C157" s="98"/>
      <c r="D157" s="99"/>
      <c r="E157" s="99"/>
      <c r="F157" s="99"/>
      <c r="G157" s="100"/>
      <c r="H157" s="5"/>
      <c r="I157" s="7"/>
    </row>
    <row r="158" spans="1:11" ht="18.75" customHeight="1" x14ac:dyDescent="0.4">
      <c r="A158" s="89">
        <v>4</v>
      </c>
      <c r="B158" s="43" t="s">
        <v>29</v>
      </c>
      <c r="C158" s="20"/>
      <c r="D158" s="21"/>
      <c r="E158" s="21"/>
      <c r="F158" s="21"/>
      <c r="G158" s="22"/>
      <c r="H158" s="3"/>
      <c r="I158" s="8"/>
    </row>
    <row r="159" spans="1:11" ht="18.75" customHeight="1" x14ac:dyDescent="0.4">
      <c r="A159" s="89">
        <v>5</v>
      </c>
      <c r="B159" s="43"/>
      <c r="C159" s="20"/>
      <c r="D159" s="21"/>
      <c r="E159" s="21"/>
      <c r="F159" s="21"/>
      <c r="G159" s="22"/>
      <c r="H159" s="3"/>
      <c r="I159" s="8"/>
    </row>
    <row r="160" spans="1:11" ht="18.75" customHeight="1" x14ac:dyDescent="0.4">
      <c r="A160" s="89">
        <v>6</v>
      </c>
      <c r="B160" s="43"/>
      <c r="C160" s="20"/>
      <c r="D160" s="21"/>
      <c r="E160" s="21"/>
      <c r="F160" s="21"/>
      <c r="G160" s="22"/>
      <c r="H160" s="3"/>
      <c r="I160" s="8"/>
    </row>
    <row r="161" spans="1:11" ht="18.75" customHeight="1" x14ac:dyDescent="0.4">
      <c r="A161" s="89">
        <v>7</v>
      </c>
      <c r="B161" s="44"/>
      <c r="C161" s="23"/>
      <c r="D161" s="24"/>
      <c r="E161" s="24"/>
      <c r="F161" s="24"/>
      <c r="G161" s="25"/>
      <c r="H161" s="4"/>
      <c r="I161" s="9"/>
    </row>
    <row r="162" spans="1:11" ht="18.75" customHeight="1" x14ac:dyDescent="0.4">
      <c r="A162" s="89">
        <v>8</v>
      </c>
      <c r="B162" s="45" t="s">
        <v>30</v>
      </c>
      <c r="C162" s="15"/>
      <c r="D162" s="18"/>
      <c r="E162" s="18"/>
      <c r="F162" s="18"/>
      <c r="G162" s="16"/>
      <c r="H162" s="6"/>
      <c r="I162" s="10"/>
    </row>
    <row r="163" spans="1:11" ht="18.75" customHeight="1" x14ac:dyDescent="0.4">
      <c r="A163" s="89">
        <v>9</v>
      </c>
      <c r="B163" s="45"/>
      <c r="C163" s="20"/>
      <c r="D163" s="21"/>
      <c r="E163" s="21"/>
      <c r="F163" s="21"/>
      <c r="G163" s="22"/>
      <c r="H163" s="3"/>
      <c r="I163" s="10"/>
    </row>
    <row r="164" spans="1:11" ht="18.75" customHeight="1" x14ac:dyDescent="0.4">
      <c r="A164" s="89">
        <v>10</v>
      </c>
      <c r="B164" s="43"/>
      <c r="C164" s="20"/>
      <c r="D164" s="21"/>
      <c r="E164" s="21"/>
      <c r="F164" s="21"/>
      <c r="G164" s="22"/>
      <c r="H164" s="3"/>
      <c r="I164" s="8"/>
    </row>
    <row r="165" spans="1:11" ht="18.75" customHeight="1" x14ac:dyDescent="0.4">
      <c r="B165" s="46"/>
      <c r="C165" s="23"/>
      <c r="D165" s="24"/>
      <c r="E165" s="24"/>
      <c r="F165" s="24"/>
      <c r="G165" s="25"/>
      <c r="H165" s="14"/>
      <c r="I165" s="11"/>
    </row>
    <row r="166" spans="1:11" ht="18.75" customHeight="1" x14ac:dyDescent="0.4">
      <c r="B166" s="17"/>
      <c r="C166" s="18"/>
      <c r="D166" s="18"/>
      <c r="E166" s="18"/>
      <c r="F166" s="18"/>
      <c r="G166" s="18"/>
      <c r="H166" s="47" t="s">
        <v>9</v>
      </c>
      <c r="I166" s="7">
        <f>SUMIF(H157:H165,"市外",I157:I165)</f>
        <v>0</v>
      </c>
    </row>
    <row r="167" spans="1:11" ht="18.75" customHeight="1" x14ac:dyDescent="0.4">
      <c r="B167" s="12"/>
      <c r="C167" s="19"/>
      <c r="D167" s="19"/>
      <c r="E167" s="19"/>
      <c r="F167" s="19"/>
      <c r="G167" s="19"/>
      <c r="H167" s="48" t="s">
        <v>8</v>
      </c>
      <c r="I167" s="8">
        <f>SUMIF(H157:H165,"市内",I157:I165)</f>
        <v>0</v>
      </c>
    </row>
    <row r="168" spans="1:11" ht="18.75" customHeight="1" x14ac:dyDescent="0.4">
      <c r="B168" s="12"/>
      <c r="C168" s="19"/>
      <c r="D168" s="19"/>
      <c r="E168" s="19"/>
      <c r="F168" s="19"/>
      <c r="G168" s="19"/>
      <c r="H168" s="73" t="s">
        <v>21</v>
      </c>
      <c r="I168" s="9">
        <f>SUM(I166:I167)</f>
        <v>0</v>
      </c>
    </row>
    <row r="169" spans="1:11" ht="18.75" customHeight="1" x14ac:dyDescent="0.4"/>
    <row r="170" spans="1:11" ht="18.75" customHeight="1" x14ac:dyDescent="0.4"/>
    <row r="171" spans="1:11" ht="18.75" customHeight="1" x14ac:dyDescent="0.4"/>
    <row r="172" spans="1:11" ht="18.75" customHeight="1" x14ac:dyDescent="0.4"/>
    <row r="173" spans="1:11" ht="9.9499999999999993" customHeight="1" x14ac:dyDescent="0.4"/>
    <row r="174" spans="1:11" ht="18.75" customHeight="1" x14ac:dyDescent="0.4">
      <c r="A174" s="89">
        <f>+A151+1</f>
        <v>19</v>
      </c>
      <c r="I174" s="76" t="str">
        <f>IF($N$2&lt;A174,"",A174&amp;"/"&amp;$N$2)</f>
        <v/>
      </c>
      <c r="K174" s="1"/>
    </row>
    <row r="175" spans="1:11" ht="18.75" customHeight="1" x14ac:dyDescent="0.4"/>
    <row r="176" spans="1:11" s="1" customFormat="1" ht="18.75" customHeight="1" x14ac:dyDescent="0.4">
      <c r="A176" s="89"/>
      <c r="B176" s="13" t="s">
        <v>94</v>
      </c>
      <c r="C176" s="13"/>
      <c r="D176" s="13"/>
      <c r="E176" s="13"/>
      <c r="F176" s="13"/>
      <c r="G176"/>
      <c r="H176"/>
      <c r="I176"/>
      <c r="J176"/>
      <c r="K176"/>
    </row>
    <row r="177" spans="1:11" ht="18.75" customHeight="1" x14ac:dyDescent="0.4">
      <c r="H177" s="53" t="s">
        <v>6</v>
      </c>
      <c r="I177" s="2"/>
    </row>
    <row r="178" spans="1:11" ht="18.75" customHeight="1" x14ac:dyDescent="0.4">
      <c r="B178" s="53" t="s">
        <v>97</v>
      </c>
      <c r="C178" s="97"/>
      <c r="D178" s="97"/>
      <c r="E178" s="97"/>
      <c r="F178" s="97"/>
      <c r="G178" s="97"/>
      <c r="H178" s="53" t="s">
        <v>16</v>
      </c>
      <c r="I178" s="2"/>
    </row>
    <row r="179" spans="1:11" ht="18.75" customHeight="1" x14ac:dyDescent="0.4">
      <c r="B179" s="38" t="s">
        <v>4</v>
      </c>
      <c r="C179" s="39" t="s">
        <v>1</v>
      </c>
      <c r="D179" s="40"/>
      <c r="E179" s="40"/>
      <c r="F179" s="40"/>
      <c r="G179" s="41"/>
      <c r="H179" s="38" t="s">
        <v>24</v>
      </c>
      <c r="I179" s="38" t="s">
        <v>34</v>
      </c>
    </row>
    <row r="180" spans="1:11" ht="18.75" customHeight="1" x14ac:dyDescent="0.4">
      <c r="B180" s="42" t="s">
        <v>28</v>
      </c>
      <c r="C180" s="98"/>
      <c r="D180" s="99"/>
      <c r="E180" s="99"/>
      <c r="F180" s="99"/>
      <c r="G180" s="100"/>
      <c r="H180" s="5"/>
      <c r="I180" s="7"/>
    </row>
    <row r="181" spans="1:11" ht="18.75" customHeight="1" x14ac:dyDescent="0.4">
      <c r="B181" s="43" t="s">
        <v>29</v>
      </c>
      <c r="C181" s="20"/>
      <c r="D181" s="21"/>
      <c r="E181" s="21"/>
      <c r="F181" s="21"/>
      <c r="G181" s="22"/>
      <c r="H181" s="3"/>
      <c r="I181" s="8"/>
    </row>
    <row r="182" spans="1:11" ht="18.75" customHeight="1" x14ac:dyDescent="0.4">
      <c r="B182" s="43"/>
      <c r="C182" s="20"/>
      <c r="D182" s="21"/>
      <c r="E182" s="21"/>
      <c r="F182" s="21"/>
      <c r="G182" s="22"/>
      <c r="H182" s="3"/>
      <c r="I182" s="8"/>
    </row>
    <row r="183" spans="1:11" ht="18.75" customHeight="1" x14ac:dyDescent="0.4">
      <c r="B183" s="43"/>
      <c r="C183" s="20"/>
      <c r="D183" s="21"/>
      <c r="E183" s="21"/>
      <c r="F183" s="21"/>
      <c r="G183" s="22"/>
      <c r="H183" s="3"/>
      <c r="I183" s="8"/>
    </row>
    <row r="184" spans="1:11" ht="18.75" customHeight="1" x14ac:dyDescent="0.4">
      <c r="B184" s="44"/>
      <c r="C184" s="23"/>
      <c r="D184" s="24"/>
      <c r="E184" s="24"/>
      <c r="F184" s="24"/>
      <c r="G184" s="25"/>
      <c r="H184" s="4"/>
      <c r="I184" s="9"/>
    </row>
    <row r="185" spans="1:11" ht="18.75" customHeight="1" x14ac:dyDescent="0.4">
      <c r="B185" s="45" t="s">
        <v>30</v>
      </c>
      <c r="C185" s="15"/>
      <c r="D185" s="18"/>
      <c r="E185" s="18"/>
      <c r="F185" s="18"/>
      <c r="G185" s="16"/>
      <c r="H185" s="6"/>
      <c r="I185" s="10"/>
    </row>
    <row r="186" spans="1:11" ht="18.75" customHeight="1" x14ac:dyDescent="0.4">
      <c r="B186" s="45"/>
      <c r="C186" s="20"/>
      <c r="D186" s="21"/>
      <c r="E186" s="21"/>
      <c r="F186" s="21"/>
      <c r="G186" s="22"/>
      <c r="H186" s="3"/>
      <c r="I186" s="10"/>
    </row>
    <row r="187" spans="1:11" ht="18.75" customHeight="1" x14ac:dyDescent="0.4">
      <c r="B187" s="43"/>
      <c r="C187" s="20"/>
      <c r="D187" s="21"/>
      <c r="E187" s="21"/>
      <c r="F187" s="21"/>
      <c r="G187" s="22"/>
      <c r="H187" s="3"/>
      <c r="I187" s="8"/>
    </row>
    <row r="188" spans="1:11" ht="18.75" customHeight="1" x14ac:dyDescent="0.4">
      <c r="B188" s="46"/>
      <c r="C188" s="23"/>
      <c r="D188" s="24"/>
      <c r="E188" s="24"/>
      <c r="F188" s="24"/>
      <c r="G188" s="25"/>
      <c r="H188" s="14"/>
      <c r="I188" s="11"/>
    </row>
    <row r="189" spans="1:11" ht="18.75" customHeight="1" x14ac:dyDescent="0.4">
      <c r="B189" s="17"/>
      <c r="C189" s="18"/>
      <c r="D189" s="18"/>
      <c r="E189" s="18"/>
      <c r="F189" s="18"/>
      <c r="G189" s="18"/>
      <c r="H189" s="47" t="s">
        <v>9</v>
      </c>
      <c r="I189" s="7">
        <f>SUMIF(H180:H188,"市外",I180:I188)</f>
        <v>0</v>
      </c>
      <c r="K189" s="1"/>
    </row>
    <row r="190" spans="1:11" ht="18.75" customHeight="1" x14ac:dyDescent="0.4">
      <c r="B190" s="12"/>
      <c r="C190" s="19"/>
      <c r="D190" s="19"/>
      <c r="E190" s="19"/>
      <c r="F190" s="19"/>
      <c r="G190" s="19"/>
      <c r="H190" s="48" t="s">
        <v>8</v>
      </c>
      <c r="I190" s="8">
        <f>SUMIF(H180:H188,"市内",I180:I188)</f>
        <v>0</v>
      </c>
    </row>
    <row r="191" spans="1:11" s="1" customFormat="1" ht="18.75" customHeight="1" x14ac:dyDescent="0.4">
      <c r="A191" s="89"/>
      <c r="B191" s="12"/>
      <c r="C191" s="19"/>
      <c r="D191" s="19"/>
      <c r="E191" s="19"/>
      <c r="F191" s="19"/>
      <c r="G191" s="19"/>
      <c r="H191" s="73" t="s">
        <v>21</v>
      </c>
      <c r="I191" s="11">
        <f>SUM(I189:I190)</f>
        <v>0</v>
      </c>
      <c r="J191"/>
      <c r="K191"/>
    </row>
    <row r="192" spans="1:11" ht="18.75" customHeight="1" x14ac:dyDescent="0.4">
      <c r="B192" s="12"/>
      <c r="C192" s="19"/>
      <c r="D192" s="19"/>
      <c r="E192" s="19"/>
      <c r="F192" s="19"/>
      <c r="G192" s="19"/>
      <c r="H192" s="19"/>
      <c r="I192" s="17"/>
    </row>
    <row r="193" spans="1:9" ht="18.75" customHeight="1" x14ac:dyDescent="0.4">
      <c r="B193" s="12"/>
      <c r="C193" s="19"/>
      <c r="D193" s="19"/>
      <c r="E193" s="19"/>
      <c r="F193" s="19"/>
      <c r="G193" s="19"/>
      <c r="H193" s="19"/>
      <c r="I193" s="12"/>
    </row>
    <row r="194" spans="1:9" ht="18.75" customHeight="1" x14ac:dyDescent="0.4">
      <c r="A194" s="89">
        <f>+A174+1</f>
        <v>20</v>
      </c>
      <c r="I194" s="76" t="str">
        <f>IF($N$2&lt;A194,"",A194&amp;"/"&amp;$N$2)</f>
        <v/>
      </c>
    </row>
    <row r="195" spans="1:9" ht="18.75" customHeight="1" x14ac:dyDescent="0.4"/>
    <row r="196" spans="1:9" ht="18.75" customHeight="1" x14ac:dyDescent="0.4">
      <c r="B196" s="13" t="s">
        <v>94</v>
      </c>
      <c r="C196" s="13"/>
      <c r="D196" s="13"/>
      <c r="E196" s="13"/>
      <c r="F196" s="13"/>
    </row>
    <row r="197" spans="1:9" ht="18.75" customHeight="1" x14ac:dyDescent="0.4">
      <c r="H197" s="53" t="s">
        <v>6</v>
      </c>
      <c r="I197" s="2"/>
    </row>
    <row r="198" spans="1:9" ht="18.75" customHeight="1" x14ac:dyDescent="0.4">
      <c r="B198" s="53" t="s">
        <v>97</v>
      </c>
      <c r="C198" s="97"/>
      <c r="D198" s="97"/>
      <c r="E198" s="97"/>
      <c r="F198" s="97"/>
      <c r="G198" s="97"/>
      <c r="H198" s="53" t="s">
        <v>16</v>
      </c>
      <c r="I198" s="2"/>
    </row>
    <row r="199" spans="1:9" ht="18.75" customHeight="1" x14ac:dyDescent="0.4">
      <c r="A199" s="89">
        <v>2</v>
      </c>
      <c r="B199" s="38" t="s">
        <v>4</v>
      </c>
      <c r="C199" s="39" t="s">
        <v>1</v>
      </c>
      <c r="D199" s="40"/>
      <c r="E199" s="40"/>
      <c r="F199" s="40"/>
      <c r="G199" s="41"/>
      <c r="H199" s="38" t="s">
        <v>24</v>
      </c>
      <c r="I199" s="38" t="s">
        <v>34</v>
      </c>
    </row>
    <row r="200" spans="1:9" ht="18.75" customHeight="1" x14ac:dyDescent="0.4">
      <c r="A200" s="89">
        <v>3</v>
      </c>
      <c r="B200" s="42" t="s">
        <v>28</v>
      </c>
      <c r="C200" s="98"/>
      <c r="D200" s="99"/>
      <c r="E200" s="99"/>
      <c r="F200" s="99"/>
      <c r="G200" s="100"/>
      <c r="H200" s="5"/>
      <c r="I200" s="7"/>
    </row>
    <row r="201" spans="1:9" ht="18.75" customHeight="1" x14ac:dyDescent="0.4">
      <c r="A201" s="89">
        <v>4</v>
      </c>
      <c r="B201" s="43" t="s">
        <v>29</v>
      </c>
      <c r="C201" s="20"/>
      <c r="D201" s="21"/>
      <c r="E201" s="21"/>
      <c r="F201" s="21"/>
      <c r="G201" s="22"/>
      <c r="H201" s="3"/>
      <c r="I201" s="8"/>
    </row>
    <row r="202" spans="1:9" ht="18.75" customHeight="1" x14ac:dyDescent="0.4">
      <c r="A202" s="89">
        <v>5</v>
      </c>
      <c r="B202" s="43"/>
      <c r="C202" s="20"/>
      <c r="D202" s="21"/>
      <c r="E202" s="21"/>
      <c r="F202" s="21"/>
      <c r="G202" s="22"/>
      <c r="H202" s="3"/>
      <c r="I202" s="8"/>
    </row>
    <row r="203" spans="1:9" ht="18.75" customHeight="1" x14ac:dyDescent="0.4">
      <c r="A203" s="89">
        <v>6</v>
      </c>
      <c r="B203" s="43"/>
      <c r="C203" s="20"/>
      <c r="D203" s="21"/>
      <c r="E203" s="21"/>
      <c r="F203" s="21"/>
      <c r="G203" s="22"/>
      <c r="H203" s="3"/>
      <c r="I203" s="8"/>
    </row>
    <row r="204" spans="1:9" ht="18.75" customHeight="1" x14ac:dyDescent="0.4">
      <c r="A204" s="89">
        <v>7</v>
      </c>
      <c r="B204" s="44"/>
      <c r="C204" s="23"/>
      <c r="D204" s="24"/>
      <c r="E204" s="24"/>
      <c r="F204" s="24"/>
      <c r="G204" s="25"/>
      <c r="H204" s="4"/>
      <c r="I204" s="9"/>
    </row>
    <row r="205" spans="1:9" ht="18.75" customHeight="1" x14ac:dyDescent="0.4">
      <c r="A205" s="89">
        <v>8</v>
      </c>
      <c r="B205" s="45" t="s">
        <v>30</v>
      </c>
      <c r="C205" s="15"/>
      <c r="D205" s="18"/>
      <c r="E205" s="18"/>
      <c r="F205" s="18"/>
      <c r="G205" s="16"/>
      <c r="H205" s="6"/>
      <c r="I205" s="10"/>
    </row>
    <row r="206" spans="1:9" ht="18.75" customHeight="1" x14ac:dyDescent="0.4">
      <c r="A206" s="89">
        <v>9</v>
      </c>
      <c r="B206" s="45"/>
      <c r="C206" s="20"/>
      <c r="D206" s="21"/>
      <c r="E206" s="21"/>
      <c r="F206" s="21"/>
      <c r="G206" s="22"/>
      <c r="H206" s="3"/>
      <c r="I206" s="10"/>
    </row>
    <row r="207" spans="1:9" ht="18.75" customHeight="1" x14ac:dyDescent="0.4">
      <c r="A207" s="89">
        <v>10</v>
      </c>
      <c r="B207" s="43"/>
      <c r="C207" s="20"/>
      <c r="D207" s="21"/>
      <c r="E207" s="21"/>
      <c r="F207" s="21"/>
      <c r="G207" s="22"/>
      <c r="H207" s="3"/>
      <c r="I207" s="8"/>
    </row>
    <row r="208" spans="1:9" ht="18.75" customHeight="1" x14ac:dyDescent="0.4">
      <c r="B208" s="46"/>
      <c r="C208" s="23"/>
      <c r="D208" s="24"/>
      <c r="E208" s="24"/>
      <c r="F208" s="24"/>
      <c r="G208" s="25"/>
      <c r="H208" s="14"/>
      <c r="I208" s="11"/>
    </row>
    <row r="209" spans="2:9" ht="18.75" customHeight="1" x14ac:dyDescent="0.4">
      <c r="B209" s="17"/>
      <c r="C209" s="18"/>
      <c r="D209" s="18"/>
      <c r="E209" s="18"/>
      <c r="F209" s="18"/>
      <c r="G209" s="18"/>
      <c r="H209" s="47" t="s">
        <v>9</v>
      </c>
      <c r="I209" s="7">
        <f>SUMIF(H200:H208,"市外",I200:I208)</f>
        <v>0</v>
      </c>
    </row>
    <row r="210" spans="2:9" ht="18.75" customHeight="1" x14ac:dyDescent="0.4">
      <c r="B210" s="12"/>
      <c r="C210" s="19"/>
      <c r="D210" s="19"/>
      <c r="E210" s="19"/>
      <c r="F210" s="19"/>
      <c r="G210" s="19"/>
      <c r="H210" s="48" t="s">
        <v>8</v>
      </c>
      <c r="I210" s="8">
        <f>SUMIF(H200:H208,"市内",I200:I208)</f>
        <v>0</v>
      </c>
    </row>
    <row r="211" spans="2:9" ht="18.75" customHeight="1" x14ac:dyDescent="0.4">
      <c r="B211" s="12"/>
      <c r="C211" s="19"/>
      <c r="D211" s="19"/>
      <c r="E211" s="19"/>
      <c r="F211" s="19"/>
      <c r="G211" s="19"/>
      <c r="H211" s="73" t="s">
        <v>21</v>
      </c>
      <c r="I211" s="9">
        <f>SUM(I209:I210)</f>
        <v>0</v>
      </c>
    </row>
  </sheetData>
  <mergeCells count="19">
    <mergeCell ref="C6:G6"/>
    <mergeCell ref="C26:G26"/>
    <mergeCell ref="C49:G49"/>
    <mergeCell ref="C69:G69"/>
    <mergeCell ref="C92:G92"/>
    <mergeCell ref="C137:G137"/>
    <mergeCell ref="C157:G157"/>
    <mergeCell ref="C180:G180"/>
    <mergeCell ref="C200:G200"/>
    <mergeCell ref="C28:G28"/>
    <mergeCell ref="C51:G51"/>
    <mergeCell ref="C71:G71"/>
    <mergeCell ref="C94:G94"/>
    <mergeCell ref="C114:G114"/>
    <mergeCell ref="C112:G112"/>
    <mergeCell ref="C135:G135"/>
    <mergeCell ref="C155:G155"/>
    <mergeCell ref="C178:G178"/>
    <mergeCell ref="C198:G198"/>
  </mergeCells>
  <phoneticPr fontId="1"/>
  <dataValidations count="2">
    <dataValidation type="decimal" operator="equal" allowBlank="1" showInputMessage="1" showErrorMessage="1" sqref="I17:I19 I37:I39 I60:I62 I209:I211 I103:I105 I123:I125 I146:I148 I166:I168 I189:I191 I80:I82 I84:I85" xr:uid="{E690B47D-F107-4773-AA71-E4066995200B}">
      <formula1>0.00005</formula1>
    </dataValidation>
    <dataValidation type="whole" errorStyle="warning" operator="greaterThanOrEqual" allowBlank="1" showErrorMessage="1" error="セット品子(未申請)ならば価格制限がありません_x000a_" promptTitle="返礼品申請しないセット品(子)の価格制限はありません。" prompt="_x000a_" sqref="I5 I25 I48 I68 I91 I111 I134 I154 I177 I197" xr:uid="{2D5137EF-9B63-46A9-8678-2A5B2C2EFB53}">
      <formula1>1500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356331-4329-4383-B0B0-CA72478FE38F}">
          <x14:formula1>
            <xm:f>記入例データ!$M$1:$N$1</xm:f>
          </x14:formula1>
          <xm:sqref>H8:H16 H28:H36 H51:H59 H71:H79 H94:H102 H114:H122 H137:H145 H157:H165 H180:H188 H200:H208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24EF-C71C-4CA0-9093-DEDC86D60903}">
  <sheetPr>
    <tabColor theme="4" tint="0.59999389629810485"/>
  </sheetPr>
  <dimension ref="A1:N211"/>
  <sheetViews>
    <sheetView zoomScale="89" zoomScaleNormal="89" workbookViewId="0">
      <selection activeCell="P6" sqref="P6"/>
    </sheetView>
  </sheetViews>
  <sheetFormatPr defaultRowHeight="18.75" x14ac:dyDescent="0.4"/>
  <cols>
    <col min="1" max="1" width="2.625" style="89" customWidth="1"/>
    <col min="2" max="2" width="13.625" customWidth="1"/>
    <col min="3" max="3" width="8.625" customWidth="1"/>
    <col min="4" max="4" width="10.625" customWidth="1"/>
    <col min="5" max="6" width="9.625" customWidth="1"/>
    <col min="7" max="7" width="9.375" customWidth="1"/>
    <col min="8" max="9" width="12.625" customWidth="1"/>
    <col min="10" max="10" width="1.625" customWidth="1"/>
    <col min="11" max="11" width="3.625" customWidth="1"/>
    <col min="12" max="12" width="1.625" customWidth="1"/>
    <col min="16" max="16" width="12.75" customWidth="1"/>
  </cols>
  <sheetData>
    <row r="1" spans="1:14" ht="9.9499999999999993" customHeight="1" x14ac:dyDescent="0.4"/>
    <row r="2" spans="1:14" x14ac:dyDescent="0.4">
      <c r="A2" s="89">
        <v>21</v>
      </c>
      <c r="I2" s="76" t="str">
        <f>IF($N$2&lt;A2,"",A2&amp;"/"&amp;$N$2)</f>
        <v/>
      </c>
      <c r="J2" s="53"/>
      <c r="M2" s="53" t="s">
        <v>93</v>
      </c>
      <c r="N2">
        <f>'様式3-1　付加価値の算出表(No.11～20)'!$N$2+COUNTA($C$8)+COUNTA($C$28)+COUNTA($C$51)+COUNTA($C$71)+COUNTA($C$94)+COUNTA($C$114)+COUNTA($C$137)+COUNTA($C$157)+COUNTA($C$180)+COUNTA($C$200)</f>
        <v>0</v>
      </c>
    </row>
    <row r="4" spans="1:14" ht="19.5" x14ac:dyDescent="0.4">
      <c r="B4" s="13" t="s">
        <v>94</v>
      </c>
      <c r="C4" s="13"/>
      <c r="D4" s="13"/>
      <c r="E4" s="13"/>
      <c r="F4" s="13"/>
    </row>
    <row r="5" spans="1:14" x14ac:dyDescent="0.4">
      <c r="H5" s="53" t="s">
        <v>6</v>
      </c>
      <c r="I5" s="2"/>
    </row>
    <row r="6" spans="1:14" x14ac:dyDescent="0.4">
      <c r="B6" s="53" t="s">
        <v>97</v>
      </c>
      <c r="C6" s="97"/>
      <c r="D6" s="97"/>
      <c r="E6" s="97"/>
      <c r="F6" s="97"/>
      <c r="G6" s="97"/>
      <c r="H6" s="53" t="s">
        <v>16</v>
      </c>
      <c r="I6" s="2"/>
    </row>
    <row r="7" spans="1:14" x14ac:dyDescent="0.4">
      <c r="B7" s="38" t="s">
        <v>4</v>
      </c>
      <c r="C7" s="39" t="s">
        <v>1</v>
      </c>
      <c r="D7" s="40"/>
      <c r="E7" s="40"/>
      <c r="F7" s="40"/>
      <c r="G7" s="41"/>
      <c r="H7" s="38" t="s">
        <v>24</v>
      </c>
      <c r="I7" s="38" t="s">
        <v>34</v>
      </c>
    </row>
    <row r="8" spans="1:14" x14ac:dyDescent="0.4">
      <c r="B8" s="42" t="s">
        <v>28</v>
      </c>
      <c r="C8" s="98"/>
      <c r="D8" s="99"/>
      <c r="E8" s="99"/>
      <c r="F8" s="99"/>
      <c r="G8" s="100"/>
      <c r="H8" s="5"/>
      <c r="I8" s="7"/>
    </row>
    <row r="9" spans="1:14" x14ac:dyDescent="0.4">
      <c r="B9" s="43" t="s">
        <v>29</v>
      </c>
      <c r="C9" s="20"/>
      <c r="D9" s="21"/>
      <c r="E9" s="21"/>
      <c r="F9" s="21"/>
      <c r="G9" s="22"/>
      <c r="H9" s="3"/>
      <c r="I9" s="8"/>
    </row>
    <row r="10" spans="1:14" x14ac:dyDescent="0.4">
      <c r="B10" s="43"/>
      <c r="C10" s="20"/>
      <c r="D10" s="21"/>
      <c r="E10" s="21"/>
      <c r="F10" s="21"/>
      <c r="G10" s="22"/>
      <c r="H10" s="3"/>
      <c r="I10" s="8"/>
    </row>
    <row r="11" spans="1:14" x14ac:dyDescent="0.4">
      <c r="B11" s="43"/>
      <c r="C11" s="20"/>
      <c r="D11" s="21"/>
      <c r="E11" s="21"/>
      <c r="F11" s="21"/>
      <c r="G11" s="22"/>
      <c r="H11" s="3"/>
      <c r="I11" s="8"/>
    </row>
    <row r="12" spans="1:14" x14ac:dyDescent="0.4">
      <c r="B12" s="44"/>
      <c r="C12" s="23"/>
      <c r="D12" s="24"/>
      <c r="E12" s="24"/>
      <c r="F12" s="24"/>
      <c r="G12" s="25"/>
      <c r="H12" s="4"/>
      <c r="I12" s="9"/>
    </row>
    <row r="13" spans="1:14" x14ac:dyDescent="0.4">
      <c r="B13" s="45" t="s">
        <v>30</v>
      </c>
      <c r="C13" s="15"/>
      <c r="D13" s="18"/>
      <c r="E13" s="18"/>
      <c r="F13" s="18"/>
      <c r="G13" s="16"/>
      <c r="H13" s="6"/>
      <c r="I13" s="10"/>
    </row>
    <row r="14" spans="1:14" x14ac:dyDescent="0.4">
      <c r="B14" s="45"/>
      <c r="C14" s="20"/>
      <c r="D14" s="21"/>
      <c r="E14" s="21"/>
      <c r="F14" s="21"/>
      <c r="G14" s="22"/>
      <c r="H14" s="3"/>
      <c r="I14" s="10"/>
    </row>
    <row r="15" spans="1:14" x14ac:dyDescent="0.4">
      <c r="B15" s="43"/>
      <c r="C15" s="20"/>
      <c r="D15" s="21"/>
      <c r="E15" s="21"/>
      <c r="F15" s="21"/>
      <c r="G15" s="22"/>
      <c r="H15" s="3"/>
      <c r="I15" s="8"/>
    </row>
    <row r="16" spans="1:14" x14ac:dyDescent="0.4">
      <c r="B16" s="46"/>
      <c r="C16" s="23"/>
      <c r="D16" s="24"/>
      <c r="E16" s="24"/>
      <c r="F16" s="24"/>
      <c r="G16" s="25"/>
      <c r="H16" s="14"/>
      <c r="I16" s="11"/>
    </row>
    <row r="17" spans="1:11" x14ac:dyDescent="0.4">
      <c r="B17" s="17"/>
      <c r="C17" s="18"/>
      <c r="D17" s="18"/>
      <c r="E17" s="18"/>
      <c r="F17" s="18"/>
      <c r="G17" s="18"/>
      <c r="H17" s="47" t="s">
        <v>9</v>
      </c>
      <c r="I17" s="7">
        <f>SUMIF(H8:H16,"市外",I8:I16)</f>
        <v>0</v>
      </c>
    </row>
    <row r="18" spans="1:11" x14ac:dyDescent="0.4">
      <c r="B18" s="12"/>
      <c r="C18" s="19"/>
      <c r="D18" s="19"/>
      <c r="E18" s="19"/>
      <c r="F18" s="19"/>
      <c r="G18" s="19"/>
      <c r="H18" s="48" t="s">
        <v>8</v>
      </c>
      <c r="I18" s="8">
        <f>SUMIF(H8:H16,"市内",I8:I16)</f>
        <v>0</v>
      </c>
    </row>
    <row r="19" spans="1:11" x14ac:dyDescent="0.4">
      <c r="B19" s="12"/>
      <c r="C19" s="19"/>
      <c r="D19" s="19"/>
      <c r="E19" s="19"/>
      <c r="F19" s="19"/>
      <c r="G19" s="19"/>
      <c r="H19" s="73" t="s">
        <v>21</v>
      </c>
      <c r="I19" s="11">
        <f>SUM(I17:I18)</f>
        <v>0</v>
      </c>
    </row>
    <row r="20" spans="1:11" x14ac:dyDescent="0.4">
      <c r="B20" s="12"/>
      <c r="C20" s="19"/>
      <c r="D20" s="19"/>
      <c r="E20" s="19"/>
      <c r="F20" s="19"/>
      <c r="G20" s="19"/>
      <c r="H20" s="19"/>
      <c r="I20" s="17"/>
    </row>
    <row r="21" spans="1:11" x14ac:dyDescent="0.4">
      <c r="B21" s="12"/>
      <c r="C21" s="19"/>
      <c r="D21" s="19"/>
      <c r="E21" s="19"/>
      <c r="F21" s="19"/>
      <c r="G21" s="19"/>
      <c r="H21" s="19"/>
      <c r="I21" s="12"/>
    </row>
    <row r="22" spans="1:11" x14ac:dyDescent="0.4">
      <c r="A22" s="89">
        <f>+A2+1</f>
        <v>22</v>
      </c>
      <c r="I22" s="76" t="str">
        <f>IF($N$2&lt;A22,"",A22&amp;"/"&amp;$N$2)</f>
        <v/>
      </c>
    </row>
    <row r="24" spans="1:11" ht="19.5" x14ac:dyDescent="0.4">
      <c r="B24" s="13" t="s">
        <v>94</v>
      </c>
      <c r="C24" s="13"/>
      <c r="D24" s="13"/>
      <c r="E24" s="13"/>
      <c r="F24" s="13"/>
    </row>
    <row r="25" spans="1:11" x14ac:dyDescent="0.4">
      <c r="H25" s="53" t="s">
        <v>6</v>
      </c>
      <c r="I25" s="2"/>
    </row>
    <row r="26" spans="1:11" x14ac:dyDescent="0.4">
      <c r="B26" s="53" t="s">
        <v>97</v>
      </c>
      <c r="C26" s="97"/>
      <c r="D26" s="97"/>
      <c r="E26" s="97"/>
      <c r="F26" s="97"/>
      <c r="G26" s="97"/>
      <c r="H26" s="53" t="s">
        <v>16</v>
      </c>
      <c r="I26" s="2"/>
    </row>
    <row r="27" spans="1:11" x14ac:dyDescent="0.4">
      <c r="A27" s="89">
        <v>2</v>
      </c>
      <c r="B27" s="38" t="s">
        <v>4</v>
      </c>
      <c r="C27" s="39" t="s">
        <v>1</v>
      </c>
      <c r="D27" s="40"/>
      <c r="E27" s="40"/>
      <c r="F27" s="40"/>
      <c r="G27" s="41"/>
      <c r="H27" s="38" t="s">
        <v>24</v>
      </c>
      <c r="I27" s="38" t="s">
        <v>34</v>
      </c>
      <c r="K27" s="54">
        <v>2</v>
      </c>
    </row>
    <row r="28" spans="1:11" x14ac:dyDescent="0.4">
      <c r="A28" s="89">
        <v>3</v>
      </c>
      <c r="B28" s="42" t="s">
        <v>28</v>
      </c>
      <c r="C28" s="98"/>
      <c r="D28" s="99"/>
      <c r="E28" s="99"/>
      <c r="F28" s="99"/>
      <c r="G28" s="100"/>
      <c r="H28" s="5"/>
      <c r="I28" s="7"/>
      <c r="K28" s="54">
        <v>3</v>
      </c>
    </row>
    <row r="29" spans="1:11" x14ac:dyDescent="0.4">
      <c r="A29" s="89">
        <v>4</v>
      </c>
      <c r="B29" s="43" t="s">
        <v>29</v>
      </c>
      <c r="C29" s="20"/>
      <c r="D29" s="21"/>
      <c r="E29" s="21"/>
      <c r="F29" s="21"/>
      <c r="G29" s="22"/>
      <c r="H29" s="3"/>
      <c r="I29" s="8"/>
      <c r="K29" s="54">
        <v>4</v>
      </c>
    </row>
    <row r="30" spans="1:11" x14ac:dyDescent="0.4">
      <c r="A30" s="89">
        <v>5</v>
      </c>
      <c r="B30" s="43"/>
      <c r="C30" s="20"/>
      <c r="D30" s="21"/>
      <c r="E30" s="21"/>
      <c r="F30" s="21"/>
      <c r="G30" s="22"/>
      <c r="H30" s="3"/>
      <c r="I30" s="8"/>
      <c r="K30" s="54">
        <v>5</v>
      </c>
    </row>
    <row r="31" spans="1:11" x14ac:dyDescent="0.4">
      <c r="A31" s="89">
        <v>6</v>
      </c>
      <c r="B31" s="43"/>
      <c r="C31" s="20"/>
      <c r="D31" s="21"/>
      <c r="E31" s="21"/>
      <c r="F31" s="21"/>
      <c r="G31" s="22"/>
      <c r="H31" s="3"/>
      <c r="I31" s="8"/>
      <c r="K31" s="54">
        <v>6</v>
      </c>
    </row>
    <row r="32" spans="1:11" x14ac:dyDescent="0.4">
      <c r="A32" s="89">
        <v>7</v>
      </c>
      <c r="B32" s="44"/>
      <c r="C32" s="23"/>
      <c r="D32" s="24"/>
      <c r="E32" s="24"/>
      <c r="F32" s="24"/>
      <c r="G32" s="25"/>
      <c r="H32" s="4"/>
      <c r="I32" s="9"/>
      <c r="K32" s="54">
        <v>7</v>
      </c>
    </row>
    <row r="33" spans="1:11" x14ac:dyDescent="0.4">
      <c r="A33" s="89">
        <v>8</v>
      </c>
      <c r="B33" s="45" t="s">
        <v>30</v>
      </c>
      <c r="C33" s="15"/>
      <c r="D33" s="18"/>
      <c r="E33" s="18"/>
      <c r="F33" s="18"/>
      <c r="G33" s="16"/>
      <c r="H33" s="6"/>
      <c r="I33" s="10"/>
      <c r="K33" s="54">
        <v>8</v>
      </c>
    </row>
    <row r="34" spans="1:11" x14ac:dyDescent="0.4">
      <c r="A34" s="89">
        <v>9</v>
      </c>
      <c r="B34" s="45"/>
      <c r="C34" s="20"/>
      <c r="D34" s="21"/>
      <c r="E34" s="21"/>
      <c r="F34" s="21"/>
      <c r="G34" s="22"/>
      <c r="H34" s="3"/>
      <c r="I34" s="10"/>
      <c r="K34" s="54">
        <v>9</v>
      </c>
    </row>
    <row r="35" spans="1:11" x14ac:dyDescent="0.4">
      <c r="A35" s="89">
        <v>10</v>
      </c>
      <c r="B35" s="43"/>
      <c r="C35" s="20"/>
      <c r="D35" s="21"/>
      <c r="E35" s="21"/>
      <c r="F35" s="21"/>
      <c r="G35" s="22"/>
      <c r="H35" s="3"/>
      <c r="I35" s="8"/>
      <c r="K35" s="54">
        <v>10</v>
      </c>
    </row>
    <row r="36" spans="1:11" x14ac:dyDescent="0.4">
      <c r="B36" s="46"/>
      <c r="C36" s="23"/>
      <c r="D36" s="24"/>
      <c r="E36" s="24"/>
      <c r="F36" s="24"/>
      <c r="G36" s="25"/>
      <c r="H36" s="14"/>
      <c r="I36" s="11"/>
    </row>
    <row r="37" spans="1:11" x14ac:dyDescent="0.4">
      <c r="B37" s="17"/>
      <c r="C37" s="18"/>
      <c r="D37" s="18"/>
      <c r="E37" s="18"/>
      <c r="F37" s="18"/>
      <c r="G37" s="18"/>
      <c r="H37" s="47" t="s">
        <v>9</v>
      </c>
      <c r="I37" s="7">
        <f>SUMIF(H28:H36,"市外",I28:I36)</f>
        <v>0</v>
      </c>
      <c r="K37" s="54">
        <v>7</v>
      </c>
    </row>
    <row r="38" spans="1:11" x14ac:dyDescent="0.4">
      <c r="B38" s="12"/>
      <c r="C38" s="19"/>
      <c r="D38" s="19"/>
      <c r="E38" s="19"/>
      <c r="F38" s="19"/>
      <c r="G38" s="19"/>
      <c r="H38" s="48" t="s">
        <v>8</v>
      </c>
      <c r="I38" s="8">
        <f>SUMIF(H28:H36,"市内",I28:I36)</f>
        <v>0</v>
      </c>
      <c r="K38" s="54">
        <v>8</v>
      </c>
    </row>
    <row r="39" spans="1:11" x14ac:dyDescent="0.4">
      <c r="B39" s="12"/>
      <c r="C39" s="19"/>
      <c r="D39" s="19"/>
      <c r="E39" s="19"/>
      <c r="F39" s="19"/>
      <c r="G39" s="19"/>
      <c r="H39" s="73" t="s">
        <v>21</v>
      </c>
      <c r="I39" s="9">
        <f>SUM(I37:I38)</f>
        <v>0</v>
      </c>
      <c r="K39" s="54">
        <v>9</v>
      </c>
    </row>
    <row r="40" spans="1:11" x14ac:dyDescent="0.4">
      <c r="B40" s="12"/>
      <c r="C40" s="19"/>
      <c r="D40" s="19"/>
      <c r="E40" s="19"/>
      <c r="F40" s="19"/>
      <c r="G40" s="19"/>
      <c r="H40" s="19"/>
    </row>
    <row r="41" spans="1:11" ht="18.75" customHeight="1" x14ac:dyDescent="0.4"/>
    <row r="42" spans="1:11" ht="18.75" customHeight="1" x14ac:dyDescent="0.4"/>
    <row r="43" spans="1:11" ht="18.75" customHeight="1" x14ac:dyDescent="0.4"/>
    <row r="44" spans="1:11" ht="9.9499999999999993" customHeight="1" x14ac:dyDescent="0.4"/>
    <row r="45" spans="1:11" ht="18.75" customHeight="1" x14ac:dyDescent="0.4">
      <c r="A45" s="89">
        <f>+A22+1</f>
        <v>23</v>
      </c>
      <c r="I45" s="76" t="str">
        <f>IF($N$2&lt;A45,"",A45&amp;"/"&amp;$N$2)</f>
        <v/>
      </c>
      <c r="K45" s="1"/>
    </row>
    <row r="46" spans="1:11" ht="18.75" customHeight="1" x14ac:dyDescent="0.4"/>
    <row r="47" spans="1:11" s="1" customFormat="1" ht="18.75" customHeight="1" x14ac:dyDescent="0.4">
      <c r="A47" s="89"/>
      <c r="B47" s="13" t="s">
        <v>94</v>
      </c>
      <c r="C47" s="13"/>
      <c r="D47" s="13"/>
      <c r="E47" s="13"/>
      <c r="F47" s="13"/>
      <c r="G47"/>
      <c r="H47"/>
      <c r="I47"/>
      <c r="J47"/>
      <c r="K47"/>
    </row>
    <row r="48" spans="1:11" ht="18.75" customHeight="1" x14ac:dyDescent="0.4">
      <c r="H48" s="53" t="s">
        <v>6</v>
      </c>
      <c r="I48" s="2"/>
    </row>
    <row r="49" spans="1:11" ht="18.75" customHeight="1" x14ac:dyDescent="0.4">
      <c r="B49" s="53" t="s">
        <v>97</v>
      </c>
      <c r="C49" s="97"/>
      <c r="D49" s="97"/>
      <c r="E49" s="97"/>
      <c r="F49" s="97"/>
      <c r="G49" s="97"/>
      <c r="H49" s="53" t="s">
        <v>16</v>
      </c>
      <c r="I49" s="2"/>
    </row>
    <row r="50" spans="1:11" ht="18.75" customHeight="1" x14ac:dyDescent="0.4">
      <c r="B50" s="38" t="s">
        <v>4</v>
      </c>
      <c r="C50" s="39" t="s">
        <v>1</v>
      </c>
      <c r="D50" s="40"/>
      <c r="E50" s="40"/>
      <c r="F50" s="40"/>
      <c r="G50" s="41"/>
      <c r="H50" s="38" t="s">
        <v>24</v>
      </c>
      <c r="I50" s="38" t="s">
        <v>34</v>
      </c>
    </row>
    <row r="51" spans="1:11" ht="18.75" customHeight="1" x14ac:dyDescent="0.4">
      <c r="B51" s="42" t="s">
        <v>28</v>
      </c>
      <c r="C51" s="98"/>
      <c r="D51" s="99"/>
      <c r="E51" s="99"/>
      <c r="F51" s="99"/>
      <c r="G51" s="100"/>
      <c r="H51" s="5"/>
      <c r="I51" s="7"/>
    </row>
    <row r="52" spans="1:11" ht="18.75" customHeight="1" x14ac:dyDescent="0.4">
      <c r="B52" s="43" t="s">
        <v>29</v>
      </c>
      <c r="C52" s="20"/>
      <c r="D52" s="21"/>
      <c r="E52" s="21"/>
      <c r="F52" s="21"/>
      <c r="G52" s="22"/>
      <c r="H52" s="3"/>
      <c r="I52" s="8"/>
    </row>
    <row r="53" spans="1:11" ht="18.75" customHeight="1" x14ac:dyDescent="0.4">
      <c r="B53" s="43"/>
      <c r="C53" s="20"/>
      <c r="D53" s="21"/>
      <c r="E53" s="21"/>
      <c r="F53" s="21"/>
      <c r="G53" s="22"/>
      <c r="H53" s="3"/>
      <c r="I53" s="8"/>
    </row>
    <row r="54" spans="1:11" ht="18.75" customHeight="1" x14ac:dyDescent="0.4">
      <c r="B54" s="43"/>
      <c r="C54" s="20"/>
      <c r="D54" s="21"/>
      <c r="E54" s="21"/>
      <c r="F54" s="21"/>
      <c r="G54" s="22"/>
      <c r="H54" s="3"/>
      <c r="I54" s="8"/>
    </row>
    <row r="55" spans="1:11" ht="18.75" customHeight="1" x14ac:dyDescent="0.4">
      <c r="B55" s="44"/>
      <c r="C55" s="23"/>
      <c r="D55" s="24"/>
      <c r="E55" s="24"/>
      <c r="F55" s="24"/>
      <c r="G55" s="25"/>
      <c r="H55" s="4"/>
      <c r="I55" s="9"/>
    </row>
    <row r="56" spans="1:11" ht="18.75" customHeight="1" x14ac:dyDescent="0.4">
      <c r="B56" s="45" t="s">
        <v>30</v>
      </c>
      <c r="C56" s="15"/>
      <c r="D56" s="18"/>
      <c r="E56" s="18"/>
      <c r="F56" s="18"/>
      <c r="G56" s="16"/>
      <c r="H56" s="6"/>
      <c r="I56" s="10"/>
    </row>
    <row r="57" spans="1:11" ht="18.75" customHeight="1" x14ac:dyDescent="0.4">
      <c r="B57" s="45"/>
      <c r="C57" s="20"/>
      <c r="D57" s="21"/>
      <c r="E57" s="21"/>
      <c r="F57" s="21"/>
      <c r="G57" s="22"/>
      <c r="H57" s="3"/>
      <c r="I57" s="10"/>
    </row>
    <row r="58" spans="1:11" ht="18.75" customHeight="1" x14ac:dyDescent="0.4">
      <c r="B58" s="43"/>
      <c r="C58" s="20"/>
      <c r="D58" s="21"/>
      <c r="E58" s="21"/>
      <c r="F58" s="21"/>
      <c r="G58" s="22"/>
      <c r="H58" s="3"/>
      <c r="I58" s="8"/>
    </row>
    <row r="59" spans="1:11" ht="18.75" customHeight="1" x14ac:dyDescent="0.4">
      <c r="B59" s="46"/>
      <c r="C59" s="23"/>
      <c r="D59" s="24"/>
      <c r="E59" s="24"/>
      <c r="F59" s="24"/>
      <c r="G59" s="25"/>
      <c r="H59" s="14"/>
      <c r="I59" s="11"/>
    </row>
    <row r="60" spans="1:11" ht="18.75" customHeight="1" x14ac:dyDescent="0.4">
      <c r="B60" s="17"/>
      <c r="C60" s="18"/>
      <c r="D60" s="18"/>
      <c r="E60" s="18"/>
      <c r="F60" s="18"/>
      <c r="G60" s="18"/>
      <c r="H60" s="47" t="s">
        <v>9</v>
      </c>
      <c r="I60" s="7">
        <f>SUMIF(H51:H59,"市外",I51:I59)</f>
        <v>0</v>
      </c>
      <c r="K60" s="1"/>
    </row>
    <row r="61" spans="1:11" ht="18.75" customHeight="1" x14ac:dyDescent="0.4">
      <c r="B61" s="12"/>
      <c r="C61" s="19"/>
      <c r="D61" s="19"/>
      <c r="E61" s="19"/>
      <c r="F61" s="19"/>
      <c r="G61" s="19"/>
      <c r="H61" s="48" t="s">
        <v>8</v>
      </c>
      <c r="I61" s="8">
        <f>SUMIF(H51:H59,"市内",I51:I59)</f>
        <v>0</v>
      </c>
    </row>
    <row r="62" spans="1:11" s="1" customFormat="1" ht="18.75" customHeight="1" x14ac:dyDescent="0.4">
      <c r="A62" s="89"/>
      <c r="B62" s="12"/>
      <c r="C62" s="19"/>
      <c r="D62" s="19"/>
      <c r="E62" s="19"/>
      <c r="F62" s="19"/>
      <c r="G62" s="19"/>
      <c r="H62" s="73" t="s">
        <v>21</v>
      </c>
      <c r="I62" s="11">
        <f>SUM(I60:I61)</f>
        <v>0</v>
      </c>
      <c r="J62"/>
      <c r="K62"/>
    </row>
    <row r="63" spans="1:11" ht="18.75" customHeight="1" x14ac:dyDescent="0.4">
      <c r="B63" s="12"/>
      <c r="C63" s="19"/>
      <c r="D63" s="19"/>
      <c r="E63" s="19"/>
      <c r="F63" s="19"/>
      <c r="G63" s="19"/>
      <c r="H63" s="19"/>
      <c r="I63" s="17"/>
    </row>
    <row r="64" spans="1:11" ht="18.75" customHeight="1" x14ac:dyDescent="0.4">
      <c r="B64" s="12"/>
      <c r="C64" s="19"/>
      <c r="D64" s="19"/>
      <c r="E64" s="19"/>
      <c r="F64" s="19"/>
      <c r="G64" s="19"/>
      <c r="H64" s="19"/>
      <c r="I64" s="12"/>
    </row>
    <row r="65" spans="1:9" ht="18.75" customHeight="1" x14ac:dyDescent="0.4">
      <c r="A65" s="89">
        <f>+A45+1</f>
        <v>24</v>
      </c>
      <c r="I65" s="76" t="str">
        <f>IF($N$2&lt;A65,"",A65&amp;"/"&amp;$N$2)</f>
        <v/>
      </c>
    </row>
    <row r="66" spans="1:9" ht="18.75" customHeight="1" x14ac:dyDescent="0.4"/>
    <row r="67" spans="1:9" ht="18.75" customHeight="1" x14ac:dyDescent="0.4">
      <c r="B67" s="13" t="s">
        <v>94</v>
      </c>
      <c r="C67" s="13"/>
      <c r="D67" s="13"/>
      <c r="E67" s="13"/>
      <c r="F67" s="13"/>
    </row>
    <row r="68" spans="1:9" ht="18.75" customHeight="1" x14ac:dyDescent="0.4">
      <c r="H68" s="53" t="s">
        <v>6</v>
      </c>
      <c r="I68" s="2"/>
    </row>
    <row r="69" spans="1:9" ht="18.75" customHeight="1" x14ac:dyDescent="0.4">
      <c r="B69" s="53" t="s">
        <v>97</v>
      </c>
      <c r="C69" s="97"/>
      <c r="D69" s="97"/>
      <c r="E69" s="97"/>
      <c r="F69" s="97"/>
      <c r="G69" s="97"/>
      <c r="H69" s="53" t="s">
        <v>16</v>
      </c>
      <c r="I69" s="2"/>
    </row>
    <row r="70" spans="1:9" ht="18.75" customHeight="1" x14ac:dyDescent="0.4">
      <c r="A70" s="89">
        <v>2</v>
      </c>
      <c r="B70" s="38" t="s">
        <v>4</v>
      </c>
      <c r="C70" s="39" t="s">
        <v>1</v>
      </c>
      <c r="D70" s="40"/>
      <c r="E70" s="40"/>
      <c r="F70" s="40"/>
      <c r="G70" s="41"/>
      <c r="H70" s="38" t="s">
        <v>24</v>
      </c>
      <c r="I70" s="38" t="s">
        <v>34</v>
      </c>
    </row>
    <row r="71" spans="1:9" ht="18.75" customHeight="1" x14ac:dyDescent="0.4">
      <c r="A71" s="89">
        <v>3</v>
      </c>
      <c r="B71" s="42" t="s">
        <v>28</v>
      </c>
      <c r="C71" s="98"/>
      <c r="D71" s="99"/>
      <c r="E71" s="99"/>
      <c r="F71" s="99"/>
      <c r="G71" s="100"/>
      <c r="H71" s="5"/>
      <c r="I71" s="7"/>
    </row>
    <row r="72" spans="1:9" ht="18.75" customHeight="1" x14ac:dyDescent="0.4">
      <c r="A72" s="89">
        <v>4</v>
      </c>
      <c r="B72" s="43" t="s">
        <v>29</v>
      </c>
      <c r="C72" s="20"/>
      <c r="D72" s="21"/>
      <c r="E72" s="21"/>
      <c r="F72" s="21"/>
      <c r="G72" s="22"/>
      <c r="H72" s="3"/>
      <c r="I72" s="8"/>
    </row>
    <row r="73" spans="1:9" ht="18.75" customHeight="1" x14ac:dyDescent="0.4">
      <c r="A73" s="89">
        <v>5</v>
      </c>
      <c r="B73" s="43"/>
      <c r="C73" s="20"/>
      <c r="D73" s="21"/>
      <c r="E73" s="21"/>
      <c r="F73" s="21"/>
      <c r="G73" s="22"/>
      <c r="H73" s="3"/>
      <c r="I73" s="8"/>
    </row>
    <row r="74" spans="1:9" ht="18.75" customHeight="1" x14ac:dyDescent="0.4">
      <c r="A74" s="89">
        <v>6</v>
      </c>
      <c r="B74" s="43"/>
      <c r="C74" s="20"/>
      <c r="D74" s="21"/>
      <c r="E74" s="21"/>
      <c r="F74" s="21"/>
      <c r="G74" s="22"/>
      <c r="H74" s="3"/>
      <c r="I74" s="8"/>
    </row>
    <row r="75" spans="1:9" ht="18.75" customHeight="1" x14ac:dyDescent="0.4">
      <c r="A75" s="89">
        <v>7</v>
      </c>
      <c r="B75" s="44"/>
      <c r="C75" s="23"/>
      <c r="D75" s="24"/>
      <c r="E75" s="24"/>
      <c r="F75" s="24"/>
      <c r="G75" s="25"/>
      <c r="H75" s="4"/>
      <c r="I75" s="9"/>
    </row>
    <row r="76" spans="1:9" ht="18.75" customHeight="1" x14ac:dyDescent="0.4">
      <c r="A76" s="89">
        <v>8</v>
      </c>
      <c r="B76" s="45" t="s">
        <v>30</v>
      </c>
      <c r="C76" s="15"/>
      <c r="D76" s="18"/>
      <c r="E76" s="18"/>
      <c r="F76" s="18"/>
      <c r="G76" s="16"/>
      <c r="H76" s="6"/>
      <c r="I76" s="10"/>
    </row>
    <row r="77" spans="1:9" ht="18.75" customHeight="1" x14ac:dyDescent="0.4">
      <c r="A77" s="89">
        <v>9</v>
      </c>
      <c r="B77" s="45"/>
      <c r="C77" s="20"/>
      <c r="D77" s="21"/>
      <c r="E77" s="21"/>
      <c r="F77" s="21"/>
      <c r="G77" s="22"/>
      <c r="H77" s="3"/>
      <c r="I77" s="10"/>
    </row>
    <row r="78" spans="1:9" ht="18.75" customHeight="1" x14ac:dyDescent="0.4">
      <c r="A78" s="89">
        <v>10</v>
      </c>
      <c r="B78" s="43"/>
      <c r="C78" s="20"/>
      <c r="D78" s="21"/>
      <c r="E78" s="21"/>
      <c r="F78" s="21"/>
      <c r="G78" s="22"/>
      <c r="H78" s="3"/>
      <c r="I78" s="8"/>
    </row>
    <row r="79" spans="1:9" ht="18.75" customHeight="1" x14ac:dyDescent="0.4">
      <c r="B79" s="46"/>
      <c r="C79" s="23"/>
      <c r="D79" s="24"/>
      <c r="E79" s="24"/>
      <c r="F79" s="24"/>
      <c r="G79" s="25"/>
      <c r="H79" s="14"/>
      <c r="I79" s="11"/>
    </row>
    <row r="80" spans="1:9" ht="18.75" customHeight="1" x14ac:dyDescent="0.4">
      <c r="B80" s="17"/>
      <c r="C80" s="18"/>
      <c r="D80" s="18"/>
      <c r="E80" s="18"/>
      <c r="F80" s="18"/>
      <c r="G80" s="18"/>
      <c r="H80" s="47" t="s">
        <v>9</v>
      </c>
      <c r="I80" s="7">
        <f>SUMIF(H71:H79,"市外",I71:I79)</f>
        <v>0</v>
      </c>
    </row>
    <row r="81" spans="1:11" ht="18.75" customHeight="1" x14ac:dyDescent="0.4">
      <c r="B81" s="12"/>
      <c r="C81" s="19"/>
      <c r="D81" s="19"/>
      <c r="E81" s="19"/>
      <c r="F81" s="19"/>
      <c r="G81" s="19"/>
      <c r="H81" s="48" t="s">
        <v>8</v>
      </c>
      <c r="I81" s="8">
        <f>SUMIF(H71:H79,"市内",I71:I79)</f>
        <v>0</v>
      </c>
    </row>
    <row r="82" spans="1:11" ht="18.75" customHeight="1" x14ac:dyDescent="0.4">
      <c r="B82" s="12"/>
      <c r="C82" s="19"/>
      <c r="D82" s="19"/>
      <c r="E82" s="19"/>
      <c r="F82" s="19"/>
      <c r="G82" s="19"/>
      <c r="H82" s="73" t="s">
        <v>21</v>
      </c>
      <c r="I82" s="9">
        <f>SUM(I80:I81)</f>
        <v>0</v>
      </c>
    </row>
    <row r="83" spans="1:11" ht="18.75" customHeight="1" x14ac:dyDescent="0.4">
      <c r="B83" s="12"/>
      <c r="C83" s="19"/>
      <c r="D83" s="19"/>
      <c r="E83" s="19"/>
      <c r="F83" s="19"/>
      <c r="G83" s="19"/>
      <c r="H83" s="19"/>
      <c r="I83" s="76"/>
    </row>
    <row r="84" spans="1:11" ht="18.75" customHeight="1" x14ac:dyDescent="0.4">
      <c r="B84" s="12"/>
      <c r="C84" s="19"/>
      <c r="D84" s="19"/>
      <c r="E84" s="19"/>
      <c r="F84" s="19"/>
      <c r="G84" s="19"/>
      <c r="H84" s="19"/>
      <c r="I84" s="77"/>
    </row>
    <row r="85" spans="1:11" ht="18.75" customHeight="1" x14ac:dyDescent="0.4">
      <c r="B85" s="12"/>
      <c r="C85" s="19"/>
      <c r="D85" s="19"/>
      <c r="E85" s="19"/>
      <c r="F85" s="19"/>
      <c r="G85" s="19"/>
      <c r="H85" s="19"/>
      <c r="I85" s="77"/>
    </row>
    <row r="86" spans="1:11" ht="18.75" customHeight="1" x14ac:dyDescent="0.4">
      <c r="B86" s="12"/>
      <c r="C86" s="19"/>
      <c r="D86" s="19"/>
      <c r="E86" s="19"/>
      <c r="F86" s="19"/>
      <c r="G86" s="19"/>
      <c r="H86" s="19"/>
    </row>
    <row r="87" spans="1:11" ht="9.9499999999999993" customHeight="1" x14ac:dyDescent="0.4"/>
    <row r="88" spans="1:11" ht="18.75" customHeight="1" x14ac:dyDescent="0.4">
      <c r="A88" s="89">
        <f>+A65+1</f>
        <v>25</v>
      </c>
      <c r="I88" s="76" t="str">
        <f>IF($N$2&lt;A88,"",A88&amp;"/"&amp;$N$2)</f>
        <v/>
      </c>
      <c r="K88" s="1"/>
    </row>
    <row r="89" spans="1:11" ht="18.75" customHeight="1" x14ac:dyDescent="0.4"/>
    <row r="90" spans="1:11" s="1" customFormat="1" ht="18.75" customHeight="1" x14ac:dyDescent="0.4">
      <c r="A90" s="89"/>
      <c r="B90" s="13" t="s">
        <v>94</v>
      </c>
      <c r="C90" s="13"/>
      <c r="D90" s="13"/>
      <c r="E90" s="13"/>
      <c r="F90" s="13"/>
      <c r="G90"/>
      <c r="H90"/>
      <c r="I90"/>
      <c r="J90"/>
      <c r="K90"/>
    </row>
    <row r="91" spans="1:11" ht="18.75" customHeight="1" x14ac:dyDescent="0.4">
      <c r="H91" s="53" t="s">
        <v>6</v>
      </c>
      <c r="I91" s="2"/>
    </row>
    <row r="92" spans="1:11" ht="18.75" customHeight="1" x14ac:dyDescent="0.4">
      <c r="B92" s="53" t="s">
        <v>97</v>
      </c>
      <c r="C92" s="97"/>
      <c r="D92" s="97"/>
      <c r="E92" s="97"/>
      <c r="F92" s="97"/>
      <c r="G92" s="97"/>
      <c r="H92" s="53" t="s">
        <v>16</v>
      </c>
      <c r="I92" s="2"/>
    </row>
    <row r="93" spans="1:11" ht="18.75" customHeight="1" x14ac:dyDescent="0.4">
      <c r="B93" s="38" t="s">
        <v>4</v>
      </c>
      <c r="C93" s="39" t="s">
        <v>1</v>
      </c>
      <c r="D93" s="40"/>
      <c r="E93" s="40"/>
      <c r="F93" s="40"/>
      <c r="G93" s="41"/>
      <c r="H93" s="38" t="s">
        <v>24</v>
      </c>
      <c r="I93" s="38" t="s">
        <v>34</v>
      </c>
    </row>
    <row r="94" spans="1:11" ht="18.75" customHeight="1" x14ac:dyDescent="0.4">
      <c r="B94" s="42" t="s">
        <v>28</v>
      </c>
      <c r="C94" s="98"/>
      <c r="D94" s="99"/>
      <c r="E94" s="99"/>
      <c r="F94" s="99"/>
      <c r="G94" s="100"/>
      <c r="H94" s="5"/>
      <c r="I94" s="7"/>
    </row>
    <row r="95" spans="1:11" ht="18.75" customHeight="1" x14ac:dyDescent="0.4">
      <c r="B95" s="43" t="s">
        <v>29</v>
      </c>
      <c r="C95" s="20"/>
      <c r="D95" s="21"/>
      <c r="E95" s="21"/>
      <c r="F95" s="21"/>
      <c r="G95" s="22"/>
      <c r="H95" s="3"/>
      <c r="I95" s="8"/>
    </row>
    <row r="96" spans="1:11" ht="18.75" customHeight="1" x14ac:dyDescent="0.4">
      <c r="B96" s="43"/>
      <c r="C96" s="20"/>
      <c r="D96" s="21"/>
      <c r="E96" s="21"/>
      <c r="F96" s="21"/>
      <c r="G96" s="22"/>
      <c r="H96" s="3"/>
      <c r="I96" s="8"/>
    </row>
    <row r="97" spans="1:11" ht="18.75" customHeight="1" x14ac:dyDescent="0.4">
      <c r="B97" s="43"/>
      <c r="C97" s="20"/>
      <c r="D97" s="21"/>
      <c r="E97" s="21"/>
      <c r="F97" s="21"/>
      <c r="G97" s="22"/>
      <c r="H97" s="3"/>
      <c r="I97" s="8"/>
    </row>
    <row r="98" spans="1:11" ht="18.75" customHeight="1" x14ac:dyDescent="0.4">
      <c r="B98" s="44"/>
      <c r="C98" s="23"/>
      <c r="D98" s="24"/>
      <c r="E98" s="24"/>
      <c r="F98" s="24"/>
      <c r="G98" s="25"/>
      <c r="H98" s="4"/>
      <c r="I98" s="9"/>
    </row>
    <row r="99" spans="1:11" ht="18.75" customHeight="1" x14ac:dyDescent="0.4">
      <c r="B99" s="45" t="s">
        <v>30</v>
      </c>
      <c r="C99" s="15"/>
      <c r="D99" s="18"/>
      <c r="E99" s="18"/>
      <c r="F99" s="18"/>
      <c r="G99" s="16"/>
      <c r="H99" s="6"/>
      <c r="I99" s="10"/>
    </row>
    <row r="100" spans="1:11" ht="18.75" customHeight="1" x14ac:dyDescent="0.4">
      <c r="B100" s="45"/>
      <c r="C100" s="20"/>
      <c r="D100" s="21"/>
      <c r="E100" s="21"/>
      <c r="F100" s="21"/>
      <c r="G100" s="22"/>
      <c r="H100" s="3"/>
      <c r="I100" s="10"/>
    </row>
    <row r="101" spans="1:11" ht="18.75" customHeight="1" x14ac:dyDescent="0.4">
      <c r="B101" s="43"/>
      <c r="C101" s="20"/>
      <c r="D101" s="21"/>
      <c r="E101" s="21"/>
      <c r="F101" s="21"/>
      <c r="G101" s="22"/>
      <c r="H101" s="3"/>
      <c r="I101" s="8"/>
    </row>
    <row r="102" spans="1:11" ht="18.75" customHeight="1" x14ac:dyDescent="0.4">
      <c r="B102" s="46"/>
      <c r="C102" s="23"/>
      <c r="D102" s="24"/>
      <c r="E102" s="24"/>
      <c r="F102" s="24"/>
      <c r="G102" s="25"/>
      <c r="H102" s="14"/>
      <c r="I102" s="11"/>
    </row>
    <row r="103" spans="1:11" ht="18.75" customHeight="1" x14ac:dyDescent="0.4">
      <c r="B103" s="17"/>
      <c r="C103" s="18"/>
      <c r="D103" s="18"/>
      <c r="E103" s="18"/>
      <c r="F103" s="18"/>
      <c r="G103" s="18"/>
      <c r="H103" s="47" t="s">
        <v>9</v>
      </c>
      <c r="I103" s="7">
        <f>SUMIF(H94:H102,"市外",I94:I102)</f>
        <v>0</v>
      </c>
      <c r="K103" s="1"/>
    </row>
    <row r="104" spans="1:11" ht="18.75" customHeight="1" x14ac:dyDescent="0.4">
      <c r="B104" s="12"/>
      <c r="C104" s="19"/>
      <c r="D104" s="19"/>
      <c r="E104" s="19"/>
      <c r="F104" s="19"/>
      <c r="G104" s="19"/>
      <c r="H104" s="48" t="s">
        <v>8</v>
      </c>
      <c r="I104" s="8">
        <f>SUMIF(H94:H102,"市内",I94:I102)</f>
        <v>0</v>
      </c>
    </row>
    <row r="105" spans="1:11" s="1" customFormat="1" ht="18.75" customHeight="1" x14ac:dyDescent="0.4">
      <c r="A105" s="89"/>
      <c r="B105" s="12"/>
      <c r="C105" s="19"/>
      <c r="D105" s="19"/>
      <c r="E105" s="19"/>
      <c r="F105" s="19"/>
      <c r="G105" s="19"/>
      <c r="H105" s="73" t="s">
        <v>21</v>
      </c>
      <c r="I105" s="11">
        <f>SUM(I103:I104)</f>
        <v>0</v>
      </c>
      <c r="J105"/>
      <c r="K105"/>
    </row>
    <row r="106" spans="1:11" ht="18.75" customHeight="1" x14ac:dyDescent="0.4">
      <c r="B106" s="12"/>
      <c r="C106" s="19"/>
      <c r="D106" s="19"/>
      <c r="E106" s="19"/>
      <c r="F106" s="19"/>
      <c r="G106" s="19"/>
      <c r="H106" s="19"/>
      <c r="I106" s="17"/>
    </row>
    <row r="107" spans="1:11" ht="18.75" customHeight="1" x14ac:dyDescent="0.4">
      <c r="B107" s="12"/>
      <c r="C107" s="19"/>
      <c r="D107" s="19"/>
      <c r="E107" s="19"/>
      <c r="F107" s="19"/>
      <c r="G107" s="19"/>
      <c r="H107" s="19"/>
      <c r="I107" s="12"/>
    </row>
    <row r="108" spans="1:11" ht="18.75" customHeight="1" x14ac:dyDescent="0.4">
      <c r="A108" s="89">
        <f>+A88+1</f>
        <v>26</v>
      </c>
      <c r="I108" s="76" t="str">
        <f>IF($N$2&lt;A108,"",A108&amp;"/"&amp;$N$2)</f>
        <v/>
      </c>
    </row>
    <row r="109" spans="1:11" ht="18.75" customHeight="1" x14ac:dyDescent="0.4"/>
    <row r="110" spans="1:11" ht="18.75" customHeight="1" x14ac:dyDescent="0.4">
      <c r="B110" s="13" t="s">
        <v>94</v>
      </c>
      <c r="C110" s="13"/>
      <c r="D110" s="13"/>
      <c r="E110" s="13"/>
      <c r="F110" s="13"/>
    </row>
    <row r="111" spans="1:11" ht="18.75" customHeight="1" x14ac:dyDescent="0.4">
      <c r="H111" s="53" t="s">
        <v>6</v>
      </c>
      <c r="I111" s="2"/>
    </row>
    <row r="112" spans="1:11" ht="18.75" customHeight="1" x14ac:dyDescent="0.4">
      <c r="B112" s="53" t="s">
        <v>97</v>
      </c>
      <c r="C112" s="97"/>
      <c r="D112" s="97"/>
      <c r="E112" s="97"/>
      <c r="F112" s="97"/>
      <c r="G112" s="97"/>
      <c r="H112" s="53" t="s">
        <v>16</v>
      </c>
      <c r="I112" s="2"/>
    </row>
    <row r="113" spans="1:9" ht="18.75" customHeight="1" x14ac:dyDescent="0.4">
      <c r="A113" s="89">
        <v>2</v>
      </c>
      <c r="B113" s="38" t="s">
        <v>4</v>
      </c>
      <c r="C113" s="39" t="s">
        <v>1</v>
      </c>
      <c r="D113" s="40"/>
      <c r="E113" s="40"/>
      <c r="F113" s="40"/>
      <c r="G113" s="41"/>
      <c r="H113" s="38" t="s">
        <v>24</v>
      </c>
      <c r="I113" s="38" t="s">
        <v>34</v>
      </c>
    </row>
    <row r="114" spans="1:9" ht="18.75" customHeight="1" x14ac:dyDescent="0.4">
      <c r="A114" s="89">
        <v>3</v>
      </c>
      <c r="B114" s="42" t="s">
        <v>28</v>
      </c>
      <c r="C114" s="98"/>
      <c r="D114" s="99"/>
      <c r="E114" s="99"/>
      <c r="F114" s="99"/>
      <c r="G114" s="100"/>
      <c r="H114" s="5"/>
      <c r="I114" s="7"/>
    </row>
    <row r="115" spans="1:9" ht="18.75" customHeight="1" x14ac:dyDescent="0.4">
      <c r="A115" s="89">
        <v>4</v>
      </c>
      <c r="B115" s="43" t="s">
        <v>29</v>
      </c>
      <c r="C115" s="20"/>
      <c r="D115" s="21"/>
      <c r="E115" s="21"/>
      <c r="F115" s="21"/>
      <c r="G115" s="22"/>
      <c r="H115" s="3"/>
      <c r="I115" s="8"/>
    </row>
    <row r="116" spans="1:9" ht="18.75" customHeight="1" x14ac:dyDescent="0.4">
      <c r="A116" s="89">
        <v>5</v>
      </c>
      <c r="B116" s="43"/>
      <c r="C116" s="20"/>
      <c r="D116" s="21"/>
      <c r="E116" s="21"/>
      <c r="F116" s="21"/>
      <c r="G116" s="22"/>
      <c r="H116" s="3"/>
      <c r="I116" s="8"/>
    </row>
    <row r="117" spans="1:9" ht="18.75" customHeight="1" x14ac:dyDescent="0.4">
      <c r="A117" s="89">
        <v>6</v>
      </c>
      <c r="B117" s="43"/>
      <c r="C117" s="20"/>
      <c r="D117" s="21"/>
      <c r="E117" s="21"/>
      <c r="F117" s="21"/>
      <c r="G117" s="22"/>
      <c r="H117" s="3"/>
      <c r="I117" s="8"/>
    </row>
    <row r="118" spans="1:9" ht="18.75" customHeight="1" x14ac:dyDescent="0.4">
      <c r="A118" s="89">
        <v>7</v>
      </c>
      <c r="B118" s="44"/>
      <c r="C118" s="23"/>
      <c r="D118" s="24"/>
      <c r="E118" s="24"/>
      <c r="F118" s="24"/>
      <c r="G118" s="25"/>
      <c r="H118" s="4"/>
      <c r="I118" s="9"/>
    </row>
    <row r="119" spans="1:9" ht="18.75" customHeight="1" x14ac:dyDescent="0.4">
      <c r="A119" s="89">
        <v>8</v>
      </c>
      <c r="B119" s="45" t="s">
        <v>30</v>
      </c>
      <c r="C119" s="15"/>
      <c r="D119" s="18"/>
      <c r="E119" s="18"/>
      <c r="F119" s="18"/>
      <c r="G119" s="16"/>
      <c r="H119" s="6"/>
      <c r="I119" s="10"/>
    </row>
    <row r="120" spans="1:9" ht="18.75" customHeight="1" x14ac:dyDescent="0.4">
      <c r="A120" s="89">
        <v>9</v>
      </c>
      <c r="B120" s="45"/>
      <c r="C120" s="20"/>
      <c r="D120" s="21"/>
      <c r="E120" s="21"/>
      <c r="F120" s="21"/>
      <c r="G120" s="22"/>
      <c r="H120" s="3"/>
      <c r="I120" s="10"/>
    </row>
    <row r="121" spans="1:9" ht="18.75" customHeight="1" x14ac:dyDescent="0.4">
      <c r="A121" s="89">
        <v>10</v>
      </c>
      <c r="B121" s="43"/>
      <c r="C121" s="20"/>
      <c r="D121" s="21"/>
      <c r="E121" s="21"/>
      <c r="F121" s="21"/>
      <c r="G121" s="22"/>
      <c r="H121" s="3"/>
      <c r="I121" s="8"/>
    </row>
    <row r="122" spans="1:9" ht="18.75" customHeight="1" x14ac:dyDescent="0.4">
      <c r="B122" s="46"/>
      <c r="C122" s="23"/>
      <c r="D122" s="24"/>
      <c r="E122" s="24"/>
      <c r="F122" s="24"/>
      <c r="G122" s="25"/>
      <c r="H122" s="14"/>
      <c r="I122" s="11"/>
    </row>
    <row r="123" spans="1:9" ht="18.75" customHeight="1" x14ac:dyDescent="0.4">
      <c r="B123" s="17"/>
      <c r="C123" s="18"/>
      <c r="D123" s="18"/>
      <c r="E123" s="18"/>
      <c r="F123" s="18"/>
      <c r="G123" s="18"/>
      <c r="H123" s="47" t="s">
        <v>9</v>
      </c>
      <c r="I123" s="7">
        <f>SUMIF(H114:H122,"市外",I114:I122)</f>
        <v>0</v>
      </c>
    </row>
    <row r="124" spans="1:9" ht="18.75" customHeight="1" x14ac:dyDescent="0.4">
      <c r="B124" s="12"/>
      <c r="C124" s="19"/>
      <c r="D124" s="19"/>
      <c r="E124" s="19"/>
      <c r="F124" s="19"/>
      <c r="G124" s="19"/>
      <c r="H124" s="48" t="s">
        <v>8</v>
      </c>
      <c r="I124" s="8">
        <f>SUMIF(H114:H122,"市内",I114:I122)</f>
        <v>0</v>
      </c>
    </row>
    <row r="125" spans="1:9" ht="18.75" customHeight="1" x14ac:dyDescent="0.4">
      <c r="B125" s="12"/>
      <c r="C125" s="19"/>
      <c r="D125" s="19"/>
      <c r="E125" s="19"/>
      <c r="F125" s="19"/>
      <c r="G125" s="19"/>
      <c r="H125" s="73" t="s">
        <v>21</v>
      </c>
      <c r="I125" s="9">
        <f>SUM(I123:I124)</f>
        <v>0</v>
      </c>
    </row>
    <row r="126" spans="1:9" ht="18.75" customHeight="1" x14ac:dyDescent="0.4">
      <c r="B126" s="12"/>
      <c r="C126" s="19"/>
      <c r="D126" s="19"/>
      <c r="E126" s="19"/>
      <c r="F126" s="19"/>
      <c r="G126" s="19"/>
      <c r="H126" s="19"/>
    </row>
    <row r="127" spans="1:9" ht="18.75" customHeight="1" x14ac:dyDescent="0.4"/>
    <row r="128" spans="1:9" ht="18.75" customHeight="1" x14ac:dyDescent="0.4"/>
    <row r="129" spans="1:11" ht="18.75" customHeight="1" x14ac:dyDescent="0.4"/>
    <row r="130" spans="1:11" ht="9.9499999999999993" customHeight="1" x14ac:dyDescent="0.4"/>
    <row r="131" spans="1:11" ht="18.75" customHeight="1" x14ac:dyDescent="0.4">
      <c r="A131" s="89">
        <f>+A108+1</f>
        <v>27</v>
      </c>
      <c r="I131" s="76" t="str">
        <f>IF($N$2&lt;A131,"",A131&amp;"/"&amp;$N$2)</f>
        <v/>
      </c>
      <c r="K131" s="1"/>
    </row>
    <row r="132" spans="1:11" ht="18.75" customHeight="1" x14ac:dyDescent="0.4"/>
    <row r="133" spans="1:11" s="1" customFormat="1" ht="18.75" customHeight="1" x14ac:dyDescent="0.4">
      <c r="A133" s="89"/>
      <c r="B133" s="13" t="s">
        <v>94</v>
      </c>
      <c r="C133" s="13"/>
      <c r="D133" s="13"/>
      <c r="E133" s="13"/>
      <c r="F133" s="13"/>
      <c r="G133"/>
      <c r="H133"/>
      <c r="I133"/>
      <c r="J133"/>
      <c r="K133"/>
    </row>
    <row r="134" spans="1:11" ht="18.75" customHeight="1" x14ac:dyDescent="0.4">
      <c r="H134" s="53" t="s">
        <v>6</v>
      </c>
      <c r="I134" s="2"/>
    </row>
    <row r="135" spans="1:11" ht="18.75" customHeight="1" x14ac:dyDescent="0.4">
      <c r="B135" s="53" t="s">
        <v>97</v>
      </c>
      <c r="C135" s="97"/>
      <c r="D135" s="97"/>
      <c r="E135" s="97"/>
      <c r="F135" s="97"/>
      <c r="G135" s="97"/>
      <c r="H135" s="53" t="s">
        <v>16</v>
      </c>
      <c r="I135" s="2"/>
    </row>
    <row r="136" spans="1:11" ht="18.75" customHeight="1" x14ac:dyDescent="0.4">
      <c r="B136" s="38" t="s">
        <v>4</v>
      </c>
      <c r="C136" s="39" t="s">
        <v>1</v>
      </c>
      <c r="D136" s="40"/>
      <c r="E136" s="40"/>
      <c r="F136" s="40"/>
      <c r="G136" s="41"/>
      <c r="H136" s="38" t="s">
        <v>24</v>
      </c>
      <c r="I136" s="38" t="s">
        <v>34</v>
      </c>
    </row>
    <row r="137" spans="1:11" ht="18.75" customHeight="1" x14ac:dyDescent="0.4">
      <c r="B137" s="42" t="s">
        <v>28</v>
      </c>
      <c r="C137" s="98"/>
      <c r="D137" s="99"/>
      <c r="E137" s="99"/>
      <c r="F137" s="99"/>
      <c r="G137" s="100"/>
      <c r="H137" s="5"/>
      <c r="I137" s="7"/>
    </row>
    <row r="138" spans="1:11" ht="18.75" customHeight="1" x14ac:dyDescent="0.4">
      <c r="B138" s="43" t="s">
        <v>29</v>
      </c>
      <c r="C138" s="20"/>
      <c r="D138" s="21"/>
      <c r="E138" s="21"/>
      <c r="F138" s="21"/>
      <c r="G138" s="22"/>
      <c r="H138" s="3"/>
      <c r="I138" s="8"/>
    </row>
    <row r="139" spans="1:11" ht="18.75" customHeight="1" x14ac:dyDescent="0.4">
      <c r="B139" s="43"/>
      <c r="C139" s="20"/>
      <c r="D139" s="21"/>
      <c r="E139" s="21"/>
      <c r="F139" s="21"/>
      <c r="G139" s="22"/>
      <c r="H139" s="3"/>
      <c r="I139" s="8"/>
    </row>
    <row r="140" spans="1:11" ht="18.75" customHeight="1" x14ac:dyDescent="0.4">
      <c r="B140" s="43"/>
      <c r="C140" s="20"/>
      <c r="D140" s="21"/>
      <c r="E140" s="21"/>
      <c r="F140" s="21"/>
      <c r="G140" s="22"/>
      <c r="H140" s="3"/>
      <c r="I140" s="8"/>
    </row>
    <row r="141" spans="1:11" ht="18.75" customHeight="1" x14ac:dyDescent="0.4">
      <c r="B141" s="44"/>
      <c r="C141" s="23"/>
      <c r="D141" s="24"/>
      <c r="E141" s="24"/>
      <c r="F141" s="24"/>
      <c r="G141" s="25"/>
      <c r="H141" s="4"/>
      <c r="I141" s="9"/>
    </row>
    <row r="142" spans="1:11" ht="18.75" customHeight="1" x14ac:dyDescent="0.4">
      <c r="B142" s="45" t="s">
        <v>30</v>
      </c>
      <c r="C142" s="15"/>
      <c r="D142" s="18"/>
      <c r="E142" s="18"/>
      <c r="F142" s="18"/>
      <c r="G142" s="16"/>
      <c r="H142" s="6"/>
      <c r="I142" s="10"/>
    </row>
    <row r="143" spans="1:11" ht="18.75" customHeight="1" x14ac:dyDescent="0.4">
      <c r="B143" s="45"/>
      <c r="C143" s="20"/>
      <c r="D143" s="21"/>
      <c r="E143" s="21"/>
      <c r="F143" s="21"/>
      <c r="G143" s="22"/>
      <c r="H143" s="3"/>
      <c r="I143" s="10"/>
    </row>
    <row r="144" spans="1:11" ht="18.75" customHeight="1" x14ac:dyDescent="0.4">
      <c r="B144" s="43"/>
      <c r="C144" s="20"/>
      <c r="D144" s="21"/>
      <c r="E144" s="21"/>
      <c r="F144" s="21"/>
      <c r="G144" s="22"/>
      <c r="H144" s="3"/>
      <c r="I144" s="8"/>
    </row>
    <row r="145" spans="1:11" ht="18.75" customHeight="1" x14ac:dyDescent="0.4">
      <c r="B145" s="46"/>
      <c r="C145" s="23"/>
      <c r="D145" s="24"/>
      <c r="E145" s="24"/>
      <c r="F145" s="24"/>
      <c r="G145" s="25"/>
      <c r="H145" s="14"/>
      <c r="I145" s="11"/>
    </row>
    <row r="146" spans="1:11" ht="18.75" customHeight="1" x14ac:dyDescent="0.4">
      <c r="B146" s="17"/>
      <c r="C146" s="18"/>
      <c r="D146" s="18"/>
      <c r="E146" s="18"/>
      <c r="F146" s="18"/>
      <c r="G146" s="18"/>
      <c r="H146" s="47" t="s">
        <v>9</v>
      </c>
      <c r="I146" s="7">
        <f>SUMIF(H137:H145,"市外",I137:I145)</f>
        <v>0</v>
      </c>
      <c r="K146" s="1"/>
    </row>
    <row r="147" spans="1:11" ht="18.75" customHeight="1" x14ac:dyDescent="0.4">
      <c r="B147" s="12"/>
      <c r="C147" s="19"/>
      <c r="D147" s="19"/>
      <c r="E147" s="19"/>
      <c r="F147" s="19"/>
      <c r="G147" s="19"/>
      <c r="H147" s="48" t="s">
        <v>8</v>
      </c>
      <c r="I147" s="8">
        <f>SUMIF(H137:H145,"市内",I137:I145)</f>
        <v>0</v>
      </c>
    </row>
    <row r="148" spans="1:11" s="1" customFormat="1" ht="18.75" customHeight="1" x14ac:dyDescent="0.4">
      <c r="A148" s="89"/>
      <c r="B148" s="12"/>
      <c r="C148" s="19"/>
      <c r="D148" s="19"/>
      <c r="E148" s="19"/>
      <c r="F148" s="19"/>
      <c r="G148" s="19"/>
      <c r="H148" s="73" t="s">
        <v>21</v>
      </c>
      <c r="I148" s="11">
        <f>SUM(I146:I147)</f>
        <v>0</v>
      </c>
      <c r="J148"/>
      <c r="K148"/>
    </row>
    <row r="149" spans="1:11" ht="18.75" customHeight="1" x14ac:dyDescent="0.4">
      <c r="B149" s="12"/>
      <c r="C149" s="19"/>
      <c r="D149" s="19"/>
      <c r="E149" s="19"/>
      <c r="F149" s="19"/>
      <c r="G149" s="19"/>
      <c r="H149" s="19"/>
      <c r="I149" s="17"/>
    </row>
    <row r="150" spans="1:11" ht="18.75" customHeight="1" x14ac:dyDescent="0.4">
      <c r="B150" s="12"/>
      <c r="C150" s="19"/>
      <c r="D150" s="19"/>
      <c r="E150" s="19"/>
      <c r="F150" s="19"/>
      <c r="G150" s="19"/>
      <c r="H150" s="19"/>
      <c r="I150" s="12"/>
    </row>
    <row r="151" spans="1:11" ht="18.75" customHeight="1" x14ac:dyDescent="0.4">
      <c r="A151" s="89">
        <f>+A131+1</f>
        <v>28</v>
      </c>
      <c r="I151" s="76" t="str">
        <f>IF($N$2&lt;A151,"",A151&amp;"/"&amp;$N$2)</f>
        <v/>
      </c>
    </row>
    <row r="152" spans="1:11" ht="18.75" customHeight="1" x14ac:dyDescent="0.4"/>
    <row r="153" spans="1:11" ht="18.75" customHeight="1" x14ac:dyDescent="0.4">
      <c r="B153" s="13" t="s">
        <v>94</v>
      </c>
      <c r="C153" s="13"/>
      <c r="D153" s="13"/>
      <c r="E153" s="13"/>
      <c r="F153" s="13"/>
    </row>
    <row r="154" spans="1:11" ht="18.75" customHeight="1" x14ac:dyDescent="0.4">
      <c r="H154" s="53" t="s">
        <v>6</v>
      </c>
      <c r="I154" s="2"/>
    </row>
    <row r="155" spans="1:11" ht="18.75" customHeight="1" x14ac:dyDescent="0.4">
      <c r="B155" s="53" t="s">
        <v>97</v>
      </c>
      <c r="C155" s="97"/>
      <c r="D155" s="97"/>
      <c r="E155" s="97"/>
      <c r="F155" s="97"/>
      <c r="G155" s="97"/>
      <c r="H155" s="53" t="s">
        <v>16</v>
      </c>
      <c r="I155" s="2"/>
    </row>
    <row r="156" spans="1:11" ht="18.75" customHeight="1" x14ac:dyDescent="0.4">
      <c r="A156" s="89">
        <v>2</v>
      </c>
      <c r="B156" s="38" t="s">
        <v>4</v>
      </c>
      <c r="C156" s="39" t="s">
        <v>1</v>
      </c>
      <c r="D156" s="40"/>
      <c r="E156" s="40"/>
      <c r="F156" s="40"/>
      <c r="G156" s="41"/>
      <c r="H156" s="38" t="s">
        <v>24</v>
      </c>
      <c r="I156" s="38" t="s">
        <v>34</v>
      </c>
    </row>
    <row r="157" spans="1:11" ht="18.75" customHeight="1" x14ac:dyDescent="0.4">
      <c r="A157" s="89">
        <v>3</v>
      </c>
      <c r="B157" s="42" t="s">
        <v>28</v>
      </c>
      <c r="C157" s="98"/>
      <c r="D157" s="99"/>
      <c r="E157" s="99"/>
      <c r="F157" s="99"/>
      <c r="G157" s="100"/>
      <c r="H157" s="5"/>
      <c r="I157" s="7"/>
    </row>
    <row r="158" spans="1:11" ht="18.75" customHeight="1" x14ac:dyDescent="0.4">
      <c r="A158" s="89">
        <v>4</v>
      </c>
      <c r="B158" s="43" t="s">
        <v>29</v>
      </c>
      <c r="C158" s="20"/>
      <c r="D158" s="21"/>
      <c r="E158" s="21"/>
      <c r="F158" s="21"/>
      <c r="G158" s="22"/>
      <c r="H158" s="3"/>
      <c r="I158" s="8"/>
    </row>
    <row r="159" spans="1:11" ht="18.75" customHeight="1" x14ac:dyDescent="0.4">
      <c r="A159" s="89">
        <v>5</v>
      </c>
      <c r="B159" s="43"/>
      <c r="C159" s="20"/>
      <c r="D159" s="21"/>
      <c r="E159" s="21"/>
      <c r="F159" s="21"/>
      <c r="G159" s="22"/>
      <c r="H159" s="3"/>
      <c r="I159" s="8"/>
    </row>
    <row r="160" spans="1:11" ht="18.75" customHeight="1" x14ac:dyDescent="0.4">
      <c r="A160" s="89">
        <v>6</v>
      </c>
      <c r="B160" s="43"/>
      <c r="C160" s="20"/>
      <c r="D160" s="21"/>
      <c r="E160" s="21"/>
      <c r="F160" s="21"/>
      <c r="G160" s="22"/>
      <c r="H160" s="3"/>
      <c r="I160" s="8"/>
    </row>
    <row r="161" spans="1:11" ht="18.75" customHeight="1" x14ac:dyDescent="0.4">
      <c r="A161" s="89">
        <v>7</v>
      </c>
      <c r="B161" s="44"/>
      <c r="C161" s="23"/>
      <c r="D161" s="24"/>
      <c r="E161" s="24"/>
      <c r="F161" s="24"/>
      <c r="G161" s="25"/>
      <c r="H161" s="4"/>
      <c r="I161" s="9"/>
    </row>
    <row r="162" spans="1:11" ht="18.75" customHeight="1" x14ac:dyDescent="0.4">
      <c r="A162" s="89">
        <v>8</v>
      </c>
      <c r="B162" s="45" t="s">
        <v>30</v>
      </c>
      <c r="C162" s="15"/>
      <c r="D162" s="18"/>
      <c r="E162" s="18"/>
      <c r="F162" s="18"/>
      <c r="G162" s="16"/>
      <c r="H162" s="6"/>
      <c r="I162" s="10"/>
    </row>
    <row r="163" spans="1:11" ht="18.75" customHeight="1" x14ac:dyDescent="0.4">
      <c r="A163" s="89">
        <v>9</v>
      </c>
      <c r="B163" s="45"/>
      <c r="C163" s="20"/>
      <c r="D163" s="21"/>
      <c r="E163" s="21"/>
      <c r="F163" s="21"/>
      <c r="G163" s="22"/>
      <c r="H163" s="3"/>
      <c r="I163" s="10"/>
    </row>
    <row r="164" spans="1:11" ht="18.75" customHeight="1" x14ac:dyDescent="0.4">
      <c r="A164" s="89">
        <v>10</v>
      </c>
      <c r="B164" s="43"/>
      <c r="C164" s="20"/>
      <c r="D164" s="21"/>
      <c r="E164" s="21"/>
      <c r="F164" s="21"/>
      <c r="G164" s="22"/>
      <c r="H164" s="3"/>
      <c r="I164" s="8"/>
    </row>
    <row r="165" spans="1:11" ht="18.75" customHeight="1" x14ac:dyDescent="0.4">
      <c r="B165" s="46"/>
      <c r="C165" s="23"/>
      <c r="D165" s="24"/>
      <c r="E165" s="24"/>
      <c r="F165" s="24"/>
      <c r="G165" s="25"/>
      <c r="H165" s="14"/>
      <c r="I165" s="11"/>
    </row>
    <row r="166" spans="1:11" ht="18.75" customHeight="1" x14ac:dyDescent="0.4">
      <c r="B166" s="17"/>
      <c r="C166" s="18"/>
      <c r="D166" s="18"/>
      <c r="E166" s="18"/>
      <c r="F166" s="18"/>
      <c r="G166" s="18"/>
      <c r="H166" s="47" t="s">
        <v>9</v>
      </c>
      <c r="I166" s="7">
        <f>SUMIF(H157:H165,"市外",I157:I165)</f>
        <v>0</v>
      </c>
    </row>
    <row r="167" spans="1:11" ht="18.75" customHeight="1" x14ac:dyDescent="0.4">
      <c r="B167" s="12"/>
      <c r="C167" s="19"/>
      <c r="D167" s="19"/>
      <c r="E167" s="19"/>
      <c r="F167" s="19"/>
      <c r="G167" s="19"/>
      <c r="H167" s="48" t="s">
        <v>8</v>
      </c>
      <c r="I167" s="8">
        <f>SUMIF(H157:H165,"市内",I157:I165)</f>
        <v>0</v>
      </c>
    </row>
    <row r="168" spans="1:11" ht="18.75" customHeight="1" x14ac:dyDescent="0.4">
      <c r="B168" s="12"/>
      <c r="C168" s="19"/>
      <c r="D168" s="19"/>
      <c r="E168" s="19"/>
      <c r="F168" s="19"/>
      <c r="G168" s="19"/>
      <c r="H168" s="73" t="s">
        <v>21</v>
      </c>
      <c r="I168" s="9">
        <f>SUM(I166:I167)</f>
        <v>0</v>
      </c>
    </row>
    <row r="169" spans="1:11" ht="18.75" customHeight="1" x14ac:dyDescent="0.4"/>
    <row r="170" spans="1:11" ht="18.75" customHeight="1" x14ac:dyDescent="0.4"/>
    <row r="171" spans="1:11" ht="18.75" customHeight="1" x14ac:dyDescent="0.4"/>
    <row r="172" spans="1:11" ht="18.75" customHeight="1" x14ac:dyDescent="0.4"/>
    <row r="173" spans="1:11" ht="9.9499999999999993" customHeight="1" x14ac:dyDescent="0.4"/>
    <row r="174" spans="1:11" ht="18.75" customHeight="1" x14ac:dyDescent="0.4">
      <c r="A174" s="89">
        <f>+A151+1</f>
        <v>29</v>
      </c>
      <c r="I174" s="76" t="str">
        <f>IF($N$2&lt;A174,"",A174&amp;"/"&amp;$N$2)</f>
        <v/>
      </c>
      <c r="K174" s="1"/>
    </row>
    <row r="175" spans="1:11" ht="18.75" customHeight="1" x14ac:dyDescent="0.4"/>
    <row r="176" spans="1:11" s="1" customFormat="1" ht="18.75" customHeight="1" x14ac:dyDescent="0.4">
      <c r="A176" s="89"/>
      <c r="B176" s="13" t="s">
        <v>94</v>
      </c>
      <c r="C176" s="13"/>
      <c r="D176" s="13"/>
      <c r="E176" s="13"/>
      <c r="F176" s="13"/>
      <c r="G176"/>
      <c r="H176"/>
      <c r="I176"/>
      <c r="J176"/>
      <c r="K176"/>
    </row>
    <row r="177" spans="1:11" ht="18.75" customHeight="1" x14ac:dyDescent="0.4">
      <c r="H177" s="53" t="s">
        <v>6</v>
      </c>
      <c r="I177" s="2"/>
    </row>
    <row r="178" spans="1:11" ht="18.75" customHeight="1" x14ac:dyDescent="0.4">
      <c r="B178" s="53" t="s">
        <v>97</v>
      </c>
      <c r="C178" s="97"/>
      <c r="D178" s="97"/>
      <c r="E178" s="97"/>
      <c r="F178" s="97"/>
      <c r="G178" s="97"/>
      <c r="H178" s="53" t="s">
        <v>16</v>
      </c>
      <c r="I178" s="2"/>
    </row>
    <row r="179" spans="1:11" ht="18.75" customHeight="1" x14ac:dyDescent="0.4">
      <c r="B179" s="38" t="s">
        <v>4</v>
      </c>
      <c r="C179" s="39" t="s">
        <v>1</v>
      </c>
      <c r="D179" s="40"/>
      <c r="E179" s="40"/>
      <c r="F179" s="40"/>
      <c r="G179" s="41"/>
      <c r="H179" s="38" t="s">
        <v>24</v>
      </c>
      <c r="I179" s="38" t="s">
        <v>34</v>
      </c>
    </row>
    <row r="180" spans="1:11" ht="18.75" customHeight="1" x14ac:dyDescent="0.4">
      <c r="B180" s="42" t="s">
        <v>28</v>
      </c>
      <c r="C180" s="98"/>
      <c r="D180" s="99"/>
      <c r="E180" s="99"/>
      <c r="F180" s="99"/>
      <c r="G180" s="100"/>
      <c r="H180" s="5"/>
      <c r="I180" s="7"/>
    </row>
    <row r="181" spans="1:11" ht="18.75" customHeight="1" x14ac:dyDescent="0.4">
      <c r="B181" s="43" t="s">
        <v>29</v>
      </c>
      <c r="C181" s="20"/>
      <c r="D181" s="21"/>
      <c r="E181" s="21"/>
      <c r="F181" s="21"/>
      <c r="G181" s="22"/>
      <c r="H181" s="3"/>
      <c r="I181" s="8"/>
    </row>
    <row r="182" spans="1:11" ht="18.75" customHeight="1" x14ac:dyDescent="0.4">
      <c r="B182" s="43"/>
      <c r="C182" s="20"/>
      <c r="D182" s="21"/>
      <c r="E182" s="21"/>
      <c r="F182" s="21"/>
      <c r="G182" s="22"/>
      <c r="H182" s="3"/>
      <c r="I182" s="8"/>
    </row>
    <row r="183" spans="1:11" ht="18.75" customHeight="1" x14ac:dyDescent="0.4">
      <c r="B183" s="43"/>
      <c r="C183" s="20"/>
      <c r="D183" s="21"/>
      <c r="E183" s="21"/>
      <c r="F183" s="21"/>
      <c r="G183" s="22"/>
      <c r="H183" s="3"/>
      <c r="I183" s="8"/>
    </row>
    <row r="184" spans="1:11" ht="18.75" customHeight="1" x14ac:dyDescent="0.4">
      <c r="B184" s="44"/>
      <c r="C184" s="23"/>
      <c r="D184" s="24"/>
      <c r="E184" s="24"/>
      <c r="F184" s="24"/>
      <c r="G184" s="25"/>
      <c r="H184" s="4"/>
      <c r="I184" s="9"/>
    </row>
    <row r="185" spans="1:11" ht="18.75" customHeight="1" x14ac:dyDescent="0.4">
      <c r="B185" s="45" t="s">
        <v>30</v>
      </c>
      <c r="C185" s="15"/>
      <c r="D185" s="18"/>
      <c r="E185" s="18"/>
      <c r="F185" s="18"/>
      <c r="G185" s="16"/>
      <c r="H185" s="6"/>
      <c r="I185" s="10"/>
    </row>
    <row r="186" spans="1:11" ht="18.75" customHeight="1" x14ac:dyDescent="0.4">
      <c r="B186" s="45"/>
      <c r="C186" s="20"/>
      <c r="D186" s="21"/>
      <c r="E186" s="21"/>
      <c r="F186" s="21"/>
      <c r="G186" s="22"/>
      <c r="H186" s="3"/>
      <c r="I186" s="10"/>
    </row>
    <row r="187" spans="1:11" ht="18.75" customHeight="1" x14ac:dyDescent="0.4">
      <c r="B187" s="43"/>
      <c r="C187" s="20"/>
      <c r="D187" s="21"/>
      <c r="E187" s="21"/>
      <c r="F187" s="21"/>
      <c r="G187" s="22"/>
      <c r="H187" s="3"/>
      <c r="I187" s="8"/>
    </row>
    <row r="188" spans="1:11" ht="18.75" customHeight="1" x14ac:dyDescent="0.4">
      <c r="B188" s="46"/>
      <c r="C188" s="23"/>
      <c r="D188" s="24"/>
      <c r="E188" s="24"/>
      <c r="F188" s="24"/>
      <c r="G188" s="25"/>
      <c r="H188" s="14"/>
      <c r="I188" s="11"/>
    </row>
    <row r="189" spans="1:11" ht="18.75" customHeight="1" x14ac:dyDescent="0.4">
      <c r="B189" s="17"/>
      <c r="C189" s="18"/>
      <c r="D189" s="18"/>
      <c r="E189" s="18"/>
      <c r="F189" s="18"/>
      <c r="G189" s="18"/>
      <c r="H189" s="47" t="s">
        <v>9</v>
      </c>
      <c r="I189" s="7">
        <f>SUMIF(H180:H188,"市外",I180:I188)</f>
        <v>0</v>
      </c>
      <c r="K189" s="1"/>
    </row>
    <row r="190" spans="1:11" ht="18.75" customHeight="1" x14ac:dyDescent="0.4">
      <c r="B190" s="12"/>
      <c r="C190" s="19"/>
      <c r="D190" s="19"/>
      <c r="E190" s="19"/>
      <c r="F190" s="19"/>
      <c r="G190" s="19"/>
      <c r="H190" s="48" t="s">
        <v>8</v>
      </c>
      <c r="I190" s="8">
        <f>SUMIF(H180:H188,"市内",I180:I188)</f>
        <v>0</v>
      </c>
    </row>
    <row r="191" spans="1:11" s="1" customFormat="1" ht="18.75" customHeight="1" x14ac:dyDescent="0.4">
      <c r="A191" s="89"/>
      <c r="B191" s="12"/>
      <c r="C191" s="19"/>
      <c r="D191" s="19"/>
      <c r="E191" s="19"/>
      <c r="F191" s="19"/>
      <c r="G191" s="19"/>
      <c r="H191" s="73" t="s">
        <v>21</v>
      </c>
      <c r="I191" s="11">
        <f>SUM(I189:I190)</f>
        <v>0</v>
      </c>
      <c r="J191"/>
      <c r="K191"/>
    </row>
    <row r="192" spans="1:11" ht="18.75" customHeight="1" x14ac:dyDescent="0.4">
      <c r="B192" s="12"/>
      <c r="C192" s="19"/>
      <c r="D192" s="19"/>
      <c r="E192" s="19"/>
      <c r="F192" s="19"/>
      <c r="G192" s="19"/>
      <c r="H192" s="19"/>
      <c r="I192" s="17"/>
    </row>
    <row r="193" spans="1:9" ht="18.75" customHeight="1" x14ac:dyDescent="0.4">
      <c r="B193" s="12"/>
      <c r="C193" s="19"/>
      <c r="D193" s="19"/>
      <c r="E193" s="19"/>
      <c r="F193" s="19"/>
      <c r="G193" s="19"/>
      <c r="H193" s="19"/>
      <c r="I193" s="12"/>
    </row>
    <row r="194" spans="1:9" ht="18.75" customHeight="1" x14ac:dyDescent="0.4">
      <c r="A194" s="89">
        <f>+A174+1</f>
        <v>30</v>
      </c>
      <c r="I194" s="76" t="str">
        <f>IF($N$2&lt;A194,"",A194&amp;"/"&amp;$N$2)</f>
        <v/>
      </c>
    </row>
    <row r="195" spans="1:9" ht="18.75" customHeight="1" x14ac:dyDescent="0.4"/>
    <row r="196" spans="1:9" ht="18.75" customHeight="1" x14ac:dyDescent="0.4">
      <c r="B196" s="13" t="s">
        <v>94</v>
      </c>
      <c r="C196" s="13"/>
      <c r="D196" s="13"/>
      <c r="E196" s="13"/>
      <c r="F196" s="13"/>
    </row>
    <row r="197" spans="1:9" ht="18.75" customHeight="1" x14ac:dyDescent="0.4">
      <c r="H197" s="53" t="s">
        <v>6</v>
      </c>
      <c r="I197" s="2"/>
    </row>
    <row r="198" spans="1:9" ht="18.75" customHeight="1" x14ac:dyDescent="0.4">
      <c r="B198" s="53" t="s">
        <v>97</v>
      </c>
      <c r="C198" s="97"/>
      <c r="D198" s="97"/>
      <c r="E198" s="97"/>
      <c r="F198" s="97"/>
      <c r="G198" s="97"/>
      <c r="H198" s="53" t="s">
        <v>16</v>
      </c>
      <c r="I198" s="2"/>
    </row>
    <row r="199" spans="1:9" ht="18.75" customHeight="1" x14ac:dyDescent="0.4">
      <c r="A199" s="89">
        <v>2</v>
      </c>
      <c r="B199" s="38" t="s">
        <v>4</v>
      </c>
      <c r="C199" s="39" t="s">
        <v>1</v>
      </c>
      <c r="D199" s="40"/>
      <c r="E199" s="40"/>
      <c r="F199" s="40"/>
      <c r="G199" s="41"/>
      <c r="H199" s="38" t="s">
        <v>24</v>
      </c>
      <c r="I199" s="38" t="s">
        <v>34</v>
      </c>
    </row>
    <row r="200" spans="1:9" ht="18.75" customHeight="1" x14ac:dyDescent="0.4">
      <c r="A200" s="89">
        <v>3</v>
      </c>
      <c r="B200" s="42" t="s">
        <v>28</v>
      </c>
      <c r="C200" s="98"/>
      <c r="D200" s="99"/>
      <c r="E200" s="99"/>
      <c r="F200" s="99"/>
      <c r="G200" s="100"/>
      <c r="H200" s="5"/>
      <c r="I200" s="7"/>
    </row>
    <row r="201" spans="1:9" ht="18.75" customHeight="1" x14ac:dyDescent="0.4">
      <c r="A201" s="89">
        <v>4</v>
      </c>
      <c r="B201" s="43" t="s">
        <v>29</v>
      </c>
      <c r="C201" s="20"/>
      <c r="D201" s="21"/>
      <c r="E201" s="21"/>
      <c r="F201" s="21"/>
      <c r="G201" s="22"/>
      <c r="H201" s="3"/>
      <c r="I201" s="8"/>
    </row>
    <row r="202" spans="1:9" ht="18.75" customHeight="1" x14ac:dyDescent="0.4">
      <c r="A202" s="89">
        <v>5</v>
      </c>
      <c r="B202" s="43"/>
      <c r="C202" s="20"/>
      <c r="D202" s="21"/>
      <c r="E202" s="21"/>
      <c r="F202" s="21"/>
      <c r="G202" s="22"/>
      <c r="H202" s="3"/>
      <c r="I202" s="8"/>
    </row>
    <row r="203" spans="1:9" ht="18.75" customHeight="1" x14ac:dyDescent="0.4">
      <c r="A203" s="89">
        <v>6</v>
      </c>
      <c r="B203" s="43"/>
      <c r="C203" s="20"/>
      <c r="D203" s="21"/>
      <c r="E203" s="21"/>
      <c r="F203" s="21"/>
      <c r="G203" s="22"/>
      <c r="H203" s="3"/>
      <c r="I203" s="8"/>
    </row>
    <row r="204" spans="1:9" ht="18.75" customHeight="1" x14ac:dyDescent="0.4">
      <c r="A204" s="89">
        <v>7</v>
      </c>
      <c r="B204" s="44"/>
      <c r="C204" s="23"/>
      <c r="D204" s="24"/>
      <c r="E204" s="24"/>
      <c r="F204" s="24"/>
      <c r="G204" s="25"/>
      <c r="H204" s="4"/>
      <c r="I204" s="9"/>
    </row>
    <row r="205" spans="1:9" ht="18.75" customHeight="1" x14ac:dyDescent="0.4">
      <c r="A205" s="89">
        <v>8</v>
      </c>
      <c r="B205" s="45" t="s">
        <v>30</v>
      </c>
      <c r="C205" s="15"/>
      <c r="D205" s="18"/>
      <c r="E205" s="18"/>
      <c r="F205" s="18"/>
      <c r="G205" s="16"/>
      <c r="H205" s="6"/>
      <c r="I205" s="10"/>
    </row>
    <row r="206" spans="1:9" ht="18.75" customHeight="1" x14ac:dyDescent="0.4">
      <c r="A206" s="89">
        <v>9</v>
      </c>
      <c r="B206" s="45"/>
      <c r="C206" s="20"/>
      <c r="D206" s="21"/>
      <c r="E206" s="21"/>
      <c r="F206" s="21"/>
      <c r="G206" s="22"/>
      <c r="H206" s="3"/>
      <c r="I206" s="10"/>
    </row>
    <row r="207" spans="1:9" ht="18.75" customHeight="1" x14ac:dyDescent="0.4">
      <c r="A207" s="89">
        <v>10</v>
      </c>
      <c r="B207" s="43"/>
      <c r="C207" s="20"/>
      <c r="D207" s="21"/>
      <c r="E207" s="21"/>
      <c r="F207" s="21"/>
      <c r="G207" s="22"/>
      <c r="H207" s="3"/>
      <c r="I207" s="8"/>
    </row>
    <row r="208" spans="1:9" ht="18.75" customHeight="1" x14ac:dyDescent="0.4">
      <c r="B208" s="46"/>
      <c r="C208" s="23"/>
      <c r="D208" s="24"/>
      <c r="E208" s="24"/>
      <c r="F208" s="24"/>
      <c r="G208" s="25"/>
      <c r="H208" s="14"/>
      <c r="I208" s="11"/>
    </row>
    <row r="209" spans="2:9" ht="18.75" customHeight="1" x14ac:dyDescent="0.4">
      <c r="B209" s="17"/>
      <c r="C209" s="18"/>
      <c r="D209" s="18"/>
      <c r="E209" s="18"/>
      <c r="F209" s="18"/>
      <c r="G209" s="18"/>
      <c r="H209" s="47" t="s">
        <v>9</v>
      </c>
      <c r="I209" s="7">
        <f>SUMIF(H200:H208,"市外",I200:I208)</f>
        <v>0</v>
      </c>
    </row>
    <row r="210" spans="2:9" ht="18.75" customHeight="1" x14ac:dyDescent="0.4">
      <c r="B210" s="12"/>
      <c r="C210" s="19"/>
      <c r="D210" s="19"/>
      <c r="E210" s="19"/>
      <c r="F210" s="19"/>
      <c r="G210" s="19"/>
      <c r="H210" s="48" t="s">
        <v>8</v>
      </c>
      <c r="I210" s="8">
        <f>SUMIF(H200:H208,"市内",I200:I208)</f>
        <v>0</v>
      </c>
    </row>
    <row r="211" spans="2:9" ht="18.75" customHeight="1" x14ac:dyDescent="0.4">
      <c r="B211" s="12"/>
      <c r="C211" s="19"/>
      <c r="D211" s="19"/>
      <c r="E211" s="19"/>
      <c r="F211" s="19"/>
      <c r="G211" s="19"/>
      <c r="H211" s="73" t="s">
        <v>21</v>
      </c>
      <c r="I211" s="9">
        <f>SUM(I209:I210)</f>
        <v>0</v>
      </c>
    </row>
  </sheetData>
  <mergeCells count="20">
    <mergeCell ref="C6:G6"/>
    <mergeCell ref="C26:G26"/>
    <mergeCell ref="C49:G49"/>
    <mergeCell ref="C69:G69"/>
    <mergeCell ref="C92:G92"/>
    <mergeCell ref="C137:G137"/>
    <mergeCell ref="C157:G157"/>
    <mergeCell ref="C180:G180"/>
    <mergeCell ref="C200:G200"/>
    <mergeCell ref="C8:G8"/>
    <mergeCell ref="C28:G28"/>
    <mergeCell ref="C51:G51"/>
    <mergeCell ref="C71:G71"/>
    <mergeCell ref="C94:G94"/>
    <mergeCell ref="C114:G114"/>
    <mergeCell ref="C112:G112"/>
    <mergeCell ref="C135:G135"/>
    <mergeCell ref="C155:G155"/>
    <mergeCell ref="C178:G178"/>
    <mergeCell ref="C198:G198"/>
  </mergeCells>
  <phoneticPr fontId="1"/>
  <dataValidations count="2">
    <dataValidation type="decimal" operator="equal" allowBlank="1" showInputMessage="1" showErrorMessage="1" sqref="I17:I19 I37:I39 I60:I62 I209:I211 I103:I105 I123:I125 I146:I148 I166:I168 I189:I191 I80:I82 I84:I85" xr:uid="{701A1912-4AE6-492E-85F9-A83C8846E9A3}">
      <formula1>0.00005</formula1>
    </dataValidation>
    <dataValidation type="whole" errorStyle="warning" operator="greaterThanOrEqual" allowBlank="1" showErrorMessage="1" error="セット品子(未申請)ならば価格制限がありません_x000a_" promptTitle="返礼品申請しないセット品(子)の価格制限はありません。" prompt="_x000a_" sqref="I5 I25 I48 I68 I91 I111 I134 I154 I177 I197" xr:uid="{3C2BB95D-9BF0-473D-ADEB-51E001F15A72}">
      <formula1>1500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2C094B-D8C7-4601-8CB0-920D01C88D3B}">
          <x14:formula1>
            <xm:f>記入例データ!$M$1:$N$1</xm:f>
          </x14:formula1>
          <xm:sqref>H8:H16 H28:H36 H51:H59 H71:H79 H94:H102 H114:H122 H137:H145 H157:H165 H180:H188 H200:H208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4"/>
  <sheetViews>
    <sheetView topLeftCell="A22" workbookViewId="0">
      <selection activeCell="G48" sqref="G48"/>
    </sheetView>
  </sheetViews>
  <sheetFormatPr defaultRowHeight="18.75" x14ac:dyDescent="0.4"/>
  <cols>
    <col min="1" max="1" width="1.625" customWidth="1"/>
    <col min="2" max="2" width="6" customWidth="1"/>
    <col min="3" max="7" width="14.625" customWidth="1"/>
  </cols>
  <sheetData>
    <row r="1" spans="2:14" x14ac:dyDescent="0.4">
      <c r="B1" t="s">
        <v>27</v>
      </c>
      <c r="L1" t="s">
        <v>91</v>
      </c>
      <c r="M1" s="1" t="s">
        <v>2</v>
      </c>
      <c r="N1" s="1" t="s">
        <v>3</v>
      </c>
    </row>
    <row r="2" spans="2:14" x14ac:dyDescent="0.4">
      <c r="C2" t="s">
        <v>47</v>
      </c>
      <c r="D2" t="s">
        <v>48</v>
      </c>
      <c r="E2" t="s">
        <v>49</v>
      </c>
      <c r="F2" t="s">
        <v>50</v>
      </c>
      <c r="G2" t="s">
        <v>85</v>
      </c>
    </row>
    <row r="3" spans="2:14" x14ac:dyDescent="0.4">
      <c r="B3" t="s">
        <v>51</v>
      </c>
      <c r="C3" t="s">
        <v>5</v>
      </c>
      <c r="D3" t="s">
        <v>25</v>
      </c>
      <c r="E3" t="s">
        <v>77</v>
      </c>
      <c r="F3" t="s">
        <v>5</v>
      </c>
      <c r="G3" t="s">
        <v>80</v>
      </c>
    </row>
    <row r="4" spans="2:14" x14ac:dyDescent="0.4">
      <c r="B4" t="s">
        <v>52</v>
      </c>
      <c r="C4" t="s">
        <v>7</v>
      </c>
      <c r="D4" t="s">
        <v>25</v>
      </c>
      <c r="E4" t="s">
        <v>22</v>
      </c>
      <c r="F4" t="s">
        <v>18</v>
      </c>
      <c r="G4" t="s">
        <v>22</v>
      </c>
    </row>
    <row r="5" spans="2:14" x14ac:dyDescent="0.4">
      <c r="B5" t="s">
        <v>53</v>
      </c>
      <c r="C5" t="s">
        <v>10</v>
      </c>
      <c r="D5" t="s">
        <v>11</v>
      </c>
      <c r="E5" t="s">
        <v>11</v>
      </c>
      <c r="F5" t="s">
        <v>11</v>
      </c>
      <c r="G5" t="s">
        <v>81</v>
      </c>
    </row>
    <row r="6" spans="2:14" x14ac:dyDescent="0.4">
      <c r="B6" t="s">
        <v>35</v>
      </c>
      <c r="C6" t="s">
        <v>11</v>
      </c>
      <c r="D6" t="s">
        <v>0</v>
      </c>
      <c r="E6" t="s">
        <v>0</v>
      </c>
      <c r="F6" t="s">
        <v>0</v>
      </c>
      <c r="G6" t="s">
        <v>0</v>
      </c>
    </row>
    <row r="7" spans="2:14" x14ac:dyDescent="0.4">
      <c r="B7" t="s">
        <v>36</v>
      </c>
      <c r="C7" t="s">
        <v>0</v>
      </c>
      <c r="D7" t="s">
        <v>0</v>
      </c>
      <c r="E7" t="s">
        <v>0</v>
      </c>
      <c r="F7" t="s">
        <v>0</v>
      </c>
      <c r="G7" t="s">
        <v>0</v>
      </c>
    </row>
    <row r="8" spans="2:14" x14ac:dyDescent="0.4">
      <c r="B8" t="s">
        <v>37</v>
      </c>
      <c r="C8" t="s">
        <v>13</v>
      </c>
      <c r="D8" t="s">
        <v>26</v>
      </c>
      <c r="E8" t="s">
        <v>82</v>
      </c>
      <c r="F8" t="s">
        <v>20</v>
      </c>
      <c r="G8" t="s">
        <v>82</v>
      </c>
    </row>
    <row r="9" spans="2:14" x14ac:dyDescent="0.4">
      <c r="B9" t="s">
        <v>38</v>
      </c>
      <c r="C9" t="s">
        <v>12</v>
      </c>
      <c r="D9" t="s">
        <v>32</v>
      </c>
      <c r="E9" t="s">
        <v>0</v>
      </c>
      <c r="F9" t="s">
        <v>33</v>
      </c>
      <c r="G9" t="s">
        <v>0</v>
      </c>
    </row>
    <row r="10" spans="2:14" x14ac:dyDescent="0.4">
      <c r="B10" t="s">
        <v>39</v>
      </c>
      <c r="C10" t="s">
        <v>31</v>
      </c>
      <c r="D10" t="s">
        <v>0</v>
      </c>
      <c r="E10" t="s">
        <v>0</v>
      </c>
      <c r="F10" t="s">
        <v>0</v>
      </c>
      <c r="G10" t="s">
        <v>0</v>
      </c>
    </row>
    <row r="11" spans="2:14" x14ac:dyDescent="0.4">
      <c r="B11" t="s">
        <v>40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</row>
    <row r="12" spans="2:14" x14ac:dyDescent="0.4">
      <c r="G12" t="s">
        <v>0</v>
      </c>
    </row>
    <row r="13" spans="2:14" x14ac:dyDescent="0.4">
      <c r="B13" t="s">
        <v>54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</row>
    <row r="14" spans="2:14" x14ac:dyDescent="0.4">
      <c r="B14" t="s">
        <v>55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83</v>
      </c>
    </row>
    <row r="15" spans="2:14" x14ac:dyDescent="0.4">
      <c r="B15" t="s">
        <v>56</v>
      </c>
      <c r="C15" t="s">
        <v>2</v>
      </c>
      <c r="D15" t="s">
        <v>3</v>
      </c>
      <c r="E15" t="s">
        <v>2</v>
      </c>
      <c r="F15" t="s">
        <v>3</v>
      </c>
      <c r="G15" t="s">
        <v>3</v>
      </c>
    </row>
    <row r="16" spans="2:14" x14ac:dyDescent="0.4">
      <c r="B16" t="s">
        <v>41</v>
      </c>
      <c r="C16" t="s">
        <v>3</v>
      </c>
      <c r="D16" t="s">
        <v>0</v>
      </c>
      <c r="E16" t="s">
        <v>0</v>
      </c>
      <c r="F16" t="s">
        <v>0</v>
      </c>
      <c r="G16" t="s">
        <v>0</v>
      </c>
    </row>
    <row r="17" spans="2:10" x14ac:dyDescent="0.4">
      <c r="B17" t="s">
        <v>42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</row>
    <row r="18" spans="2:10" x14ac:dyDescent="0.4">
      <c r="B18" t="s">
        <v>43</v>
      </c>
      <c r="C18" t="s">
        <v>3</v>
      </c>
      <c r="D18" t="s">
        <v>2</v>
      </c>
      <c r="E18" t="s">
        <v>2</v>
      </c>
      <c r="F18" t="s">
        <v>3</v>
      </c>
      <c r="G18" t="s">
        <v>2</v>
      </c>
    </row>
    <row r="19" spans="2:10" x14ac:dyDescent="0.4">
      <c r="B19" t="s">
        <v>44</v>
      </c>
      <c r="C19" t="s">
        <v>2</v>
      </c>
      <c r="D19" t="s">
        <v>2</v>
      </c>
      <c r="E19" t="s">
        <v>0</v>
      </c>
      <c r="F19" t="s">
        <v>2</v>
      </c>
      <c r="G19" t="s">
        <v>0</v>
      </c>
    </row>
    <row r="20" spans="2:10" x14ac:dyDescent="0.4">
      <c r="B20" t="s">
        <v>45</v>
      </c>
      <c r="C20" t="s">
        <v>2</v>
      </c>
      <c r="D20" t="s">
        <v>0</v>
      </c>
      <c r="E20" t="s">
        <v>0</v>
      </c>
      <c r="F20" t="s">
        <v>0</v>
      </c>
      <c r="G20" t="s">
        <v>0</v>
      </c>
      <c r="J20" t="s">
        <v>99</v>
      </c>
    </row>
    <row r="21" spans="2:10" x14ac:dyDescent="0.4">
      <c r="B21" t="s">
        <v>46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</row>
    <row r="22" spans="2:10" x14ac:dyDescent="0.4">
      <c r="G22" t="s">
        <v>0</v>
      </c>
    </row>
    <row r="23" spans="2:10" x14ac:dyDescent="0.4">
      <c r="B23" t="s">
        <v>57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</row>
    <row r="24" spans="2:10" x14ac:dyDescent="0.4">
      <c r="B24" t="s">
        <v>58</v>
      </c>
      <c r="C24" t="s">
        <v>23</v>
      </c>
      <c r="D24" t="s">
        <v>79</v>
      </c>
      <c r="E24" t="s">
        <v>23</v>
      </c>
      <c r="F24" t="s">
        <v>19</v>
      </c>
      <c r="G24" t="s">
        <v>0</v>
      </c>
    </row>
    <row r="25" spans="2:10" x14ac:dyDescent="0.4">
      <c r="B25" t="s">
        <v>59</v>
      </c>
      <c r="C25" t="s">
        <v>0</v>
      </c>
      <c r="D25" t="s">
        <v>15</v>
      </c>
      <c r="E25" t="s">
        <v>0</v>
      </c>
      <c r="F25" t="s">
        <v>14</v>
      </c>
      <c r="G25" t="s">
        <v>84</v>
      </c>
    </row>
    <row r="26" spans="2:10" x14ac:dyDescent="0.4">
      <c r="B26" t="s">
        <v>60</v>
      </c>
      <c r="C26" t="s">
        <v>14</v>
      </c>
      <c r="D26" t="s">
        <v>0</v>
      </c>
      <c r="E26" t="s">
        <v>0</v>
      </c>
      <c r="F26" t="s">
        <v>0</v>
      </c>
      <c r="G26" t="s">
        <v>0</v>
      </c>
    </row>
    <row r="27" spans="2:10" x14ac:dyDescent="0.4">
      <c r="B27" t="s">
        <v>61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</row>
    <row r="28" spans="2:10" x14ac:dyDescent="0.4">
      <c r="B28" t="s">
        <v>62</v>
      </c>
      <c r="C28" t="s">
        <v>15</v>
      </c>
      <c r="D28" t="s">
        <v>0</v>
      </c>
      <c r="E28" t="s">
        <v>0</v>
      </c>
      <c r="F28" t="s">
        <v>17</v>
      </c>
      <c r="G28" t="s">
        <v>0</v>
      </c>
    </row>
    <row r="29" spans="2:10" x14ac:dyDescent="0.4">
      <c r="B29" t="s">
        <v>63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</row>
    <row r="30" spans="2:10" x14ac:dyDescent="0.4">
      <c r="B30" t="s">
        <v>64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</row>
    <row r="31" spans="2:10" x14ac:dyDescent="0.4">
      <c r="B31" t="s">
        <v>65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</row>
    <row r="32" spans="2:10" x14ac:dyDescent="0.4">
      <c r="G32" t="s">
        <v>0</v>
      </c>
    </row>
    <row r="33" spans="2:7" x14ac:dyDescent="0.4">
      <c r="B33" t="s">
        <v>66</v>
      </c>
      <c r="C33">
        <v>500</v>
      </c>
      <c r="D33">
        <v>2000</v>
      </c>
      <c r="E33">
        <v>800</v>
      </c>
      <c r="F33">
        <v>1800</v>
      </c>
      <c r="G33">
        <v>845</v>
      </c>
    </row>
    <row r="34" spans="2:7" x14ac:dyDescent="0.4">
      <c r="B34" t="s">
        <v>67</v>
      </c>
      <c r="C34">
        <v>50</v>
      </c>
      <c r="D34">
        <v>4000</v>
      </c>
      <c r="E34">
        <v>20</v>
      </c>
      <c r="F34">
        <v>100</v>
      </c>
      <c r="G34">
        <v>5</v>
      </c>
    </row>
    <row r="35" spans="2:7" x14ac:dyDescent="0.4">
      <c r="B35" t="s">
        <v>68</v>
      </c>
      <c r="C35">
        <v>30</v>
      </c>
      <c r="D35">
        <v>200</v>
      </c>
      <c r="E35">
        <v>70</v>
      </c>
      <c r="F35">
        <v>100</v>
      </c>
      <c r="G35">
        <v>150</v>
      </c>
    </row>
    <row r="36" spans="2:7" x14ac:dyDescent="0.4">
      <c r="B36" t="s">
        <v>69</v>
      </c>
      <c r="C36">
        <v>20</v>
      </c>
      <c r="D36" t="s">
        <v>0</v>
      </c>
      <c r="E36" t="s">
        <v>0</v>
      </c>
      <c r="F36" t="s">
        <v>0</v>
      </c>
      <c r="G36" t="s">
        <v>0</v>
      </c>
    </row>
    <row r="37" spans="2:7" x14ac:dyDescent="0.4">
      <c r="B37" t="s">
        <v>70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</row>
    <row r="38" spans="2:7" x14ac:dyDescent="0.4">
      <c r="B38" t="s">
        <v>71</v>
      </c>
      <c r="C38">
        <v>700</v>
      </c>
      <c r="D38">
        <v>8100</v>
      </c>
      <c r="E38">
        <v>610</v>
      </c>
      <c r="F38">
        <v>700</v>
      </c>
      <c r="G38" t="s">
        <v>0</v>
      </c>
    </row>
    <row r="39" spans="2:7" x14ac:dyDescent="0.4">
      <c r="B39" t="s">
        <v>72</v>
      </c>
      <c r="C39">
        <v>700</v>
      </c>
      <c r="D39">
        <v>700</v>
      </c>
      <c r="E39" t="s">
        <v>0</v>
      </c>
      <c r="F39">
        <v>300</v>
      </c>
      <c r="G39" t="s">
        <v>0</v>
      </c>
    </row>
    <row r="40" spans="2:7" x14ac:dyDescent="0.4">
      <c r="B40" t="s">
        <v>73</v>
      </c>
      <c r="C40">
        <v>200</v>
      </c>
      <c r="D40" t="s">
        <v>0</v>
      </c>
      <c r="E40" t="s">
        <v>0</v>
      </c>
      <c r="F40" t="s">
        <v>0</v>
      </c>
      <c r="G40" t="s">
        <v>0</v>
      </c>
    </row>
    <row r="41" spans="2:7" x14ac:dyDescent="0.4">
      <c r="B41" t="s">
        <v>74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</row>
    <row r="42" spans="2:7" x14ac:dyDescent="0.4">
      <c r="G42" t="s">
        <v>0</v>
      </c>
    </row>
    <row r="43" spans="2:7" x14ac:dyDescent="0.4">
      <c r="B43" t="s">
        <v>75</v>
      </c>
      <c r="C43">
        <v>2200</v>
      </c>
      <c r="D43">
        <v>15000</v>
      </c>
      <c r="E43">
        <v>1500</v>
      </c>
      <c r="F43">
        <v>3000</v>
      </c>
      <c r="G43">
        <v>2500</v>
      </c>
    </row>
    <row r="44" spans="2:7" x14ac:dyDescent="0.4">
      <c r="B44" t="s">
        <v>76</v>
      </c>
      <c r="C44">
        <v>2500</v>
      </c>
      <c r="D44">
        <v>18000</v>
      </c>
      <c r="E44" s="53" t="s">
        <v>78</v>
      </c>
      <c r="F44" s="53" t="s">
        <v>78</v>
      </c>
      <c r="G44" s="53" t="s">
        <v>78</v>
      </c>
    </row>
  </sheetData>
  <sheetProtection algorithmName="SHA-512" hashValue="cvJTmuBjY4UwchkHUmCtupXW3g+sxcsmDmQuq+r9nCkh4X2sqzEwVQy2AAVxGh9rHXHHvTdNjVgelTqMgMh0bA==" saltValue="vsoJtsVpWGeFKzlRhNX8dg==" spinCount="100000" sheet="1" objects="1" scenarios="1"/>
  <sortState xmlns:xlrd2="http://schemas.microsoft.com/office/spreadsheetml/2017/richdata2" ref="B3:B6">
    <sortCondition ref="B3:B6"/>
  </sortState>
  <phoneticPr fontId="1"/>
  <dataValidations disablePrompts="1" count="2">
    <dataValidation operator="equal" allowBlank="1" showInputMessage="1" showErrorMessage="1" sqref="E8 E18 E1:F5 F8:F9 E12:F15 F18:F19 H1:L24 G13:G15 G1:G4 G8 G18 E22:F22 E24:F24" xr:uid="{00000000-0002-0000-0100-000001000000}"/>
    <dataValidation type="decimal" operator="equal" allowBlank="1" showInputMessage="1" showErrorMessage="1" sqref="M1:N1" xr:uid="{A3E10630-AACA-470A-8CEE-0008517EF1F6}">
      <formula1>0.00005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4336-B369-44BB-84C1-41B755A9442B}">
  <sheetPr>
    <tabColor theme="7" tint="0.59999389629810485"/>
  </sheetPr>
  <dimension ref="B2:G26"/>
  <sheetViews>
    <sheetView workbookViewId="0">
      <selection activeCell="G48" sqref="G48"/>
    </sheetView>
  </sheetViews>
  <sheetFormatPr defaultRowHeight="13.5" x14ac:dyDescent="0.4"/>
  <cols>
    <col min="1" max="1" width="9" style="59"/>
    <col min="2" max="2" width="5" style="58" customWidth="1"/>
    <col min="3" max="3" width="9" style="58"/>
    <col min="4" max="4" width="65.25" style="59" customWidth="1"/>
    <col min="5" max="16384" width="9" style="59"/>
  </cols>
  <sheetData>
    <row r="2" spans="2:4" x14ac:dyDescent="0.4">
      <c r="B2" s="58" t="s">
        <v>87</v>
      </c>
      <c r="C2" s="58" t="s">
        <v>87</v>
      </c>
    </row>
    <row r="3" spans="2:4" s="58" customFormat="1" ht="18" customHeight="1" x14ac:dyDescent="0.4">
      <c r="B3" s="60" t="s">
        <v>88</v>
      </c>
      <c r="C3" s="60" t="s">
        <v>89</v>
      </c>
      <c r="D3" s="60" t="s">
        <v>90</v>
      </c>
    </row>
    <row r="4" spans="2:4" ht="18" customHeight="1" x14ac:dyDescent="0.4">
      <c r="B4" s="61">
        <v>0</v>
      </c>
      <c r="C4" s="70">
        <v>45992</v>
      </c>
      <c r="D4" s="62" t="s">
        <v>101</v>
      </c>
    </row>
    <row r="5" spans="2:4" ht="60.75" customHeight="1" x14ac:dyDescent="0.4">
      <c r="B5" s="63">
        <v>1</v>
      </c>
      <c r="C5" s="72">
        <v>46073</v>
      </c>
      <c r="D5" s="64" t="s">
        <v>100</v>
      </c>
    </row>
    <row r="6" spans="2:4" ht="18" customHeight="1" x14ac:dyDescent="0.4">
      <c r="B6" s="63"/>
      <c r="C6" s="71"/>
      <c r="D6" s="66"/>
    </row>
    <row r="7" spans="2:4" ht="18" customHeight="1" x14ac:dyDescent="0.4">
      <c r="B7" s="63"/>
      <c r="C7" s="65"/>
      <c r="D7" s="66"/>
    </row>
    <row r="8" spans="2:4" ht="18" customHeight="1" x14ac:dyDescent="0.4">
      <c r="B8" s="67"/>
      <c r="C8" s="68"/>
      <c r="D8" s="69"/>
    </row>
    <row r="26" spans="7:7" x14ac:dyDescent="0.4">
      <c r="G26" s="59" t="s">
        <v>99</v>
      </c>
    </row>
  </sheetData>
  <sheetProtection algorithmName="SHA-512" hashValue="GnaYyABI+96ITBB4zRR2YvqsFkoxB2CfVB0eM13+v3oP0ScK66WBUnQEN6iHjP4FQQxgTVH1bCTBczTjYuyPrA==" saltValue="DeO69gUyFJ4mx+7/MDRxVQ==" spinCount="100000" sheet="1" objects="1" scenarios="1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5973-FE0C-491B-9CB1-B943AF3B0653}">
  <sheetPr>
    <tabColor theme="9" tint="0.59999389629810485"/>
  </sheetPr>
  <dimension ref="A1:S32"/>
  <sheetViews>
    <sheetView workbookViewId="0">
      <selection activeCell="L8" sqref="L8"/>
    </sheetView>
  </sheetViews>
  <sheetFormatPr defaultRowHeight="18.75" x14ac:dyDescent="0.4"/>
  <cols>
    <col min="1" max="1" width="1.625" style="54" customWidth="1"/>
    <col min="2" max="2" width="5.625" style="1" customWidth="1"/>
    <col min="3" max="3" width="16.25" style="78" customWidth="1"/>
    <col min="4" max="7" width="12.625" style="84" customWidth="1"/>
    <col min="8" max="8" width="9" style="2"/>
  </cols>
  <sheetData>
    <row r="1" spans="1:19" x14ac:dyDescent="0.4">
      <c r="H1" s="1"/>
    </row>
    <row r="2" spans="1:19" s="1" customFormat="1" x14ac:dyDescent="0.4">
      <c r="A2" s="88"/>
      <c r="B2" s="79" t="s">
        <v>95</v>
      </c>
      <c r="C2" s="79" t="s">
        <v>96</v>
      </c>
      <c r="D2" s="80" t="s">
        <v>6</v>
      </c>
      <c r="E2" s="80" t="s">
        <v>16</v>
      </c>
      <c r="F2" s="80" t="s">
        <v>98</v>
      </c>
      <c r="G2" s="80" t="s">
        <v>8</v>
      </c>
      <c r="H2" s="80" t="s">
        <v>102</v>
      </c>
      <c r="J2"/>
      <c r="K2"/>
      <c r="L2"/>
      <c r="M2"/>
      <c r="N2"/>
      <c r="O2"/>
      <c r="P2"/>
      <c r="Q2"/>
      <c r="R2"/>
      <c r="S2"/>
    </row>
    <row r="3" spans="1:19" x14ac:dyDescent="0.4">
      <c r="A3" s="54">
        <v>6</v>
      </c>
      <c r="B3" s="6">
        <v>1</v>
      </c>
      <c r="C3" s="81" cm="1">
        <f t="array" aca="1" ref="C3" ca="1">INDIRECT("'様式3-1　付加価値の算出表(No.1～10)'!$C$"&amp;A3)</f>
        <v>0</v>
      </c>
      <c r="D3" s="85" cm="1">
        <f t="array" aca="1" ref="D3" ca="1">INDIRECT("'様式3-1　付加価値の算出表(No.1～10)'!$I$"&amp;A3-1)</f>
        <v>0</v>
      </c>
      <c r="E3" s="85" cm="1">
        <f t="array" aca="1" ref="E3" ca="1">INDIRECT("'様式3-1　付加価値の算出表(No.1～10)'!$I$"&amp;A3)</f>
        <v>0</v>
      </c>
      <c r="F3" s="85" cm="1">
        <f t="array" aca="1" ref="F3" ca="1">INDIRECT("'様式3-1　付加価値の算出表(No.1～10)'!$I$"&amp;A3+11)</f>
        <v>0</v>
      </c>
      <c r="G3" s="85" cm="1">
        <f t="array" aca="1" ref="G3" ca="1">INDIRECT("'様式3-1　付加価値の算出表(No.1～10)'!$I$"&amp;A3+12)</f>
        <v>0</v>
      </c>
      <c r="H3" s="101" t="e">
        <f ca="1">G3/D3</f>
        <v>#DIV/0!</v>
      </c>
    </row>
    <row r="4" spans="1:19" x14ac:dyDescent="0.4">
      <c r="A4" s="54">
        <f>A3+20</f>
        <v>26</v>
      </c>
      <c r="B4" s="3">
        <v>2</v>
      </c>
      <c r="C4" s="82" cm="1">
        <f t="array" aca="1" ref="C4" ca="1">INDIRECT("'様式3-1　付加価値の算出表(No.1～10)'!$C$"&amp;A4)</f>
        <v>0</v>
      </c>
      <c r="D4" s="85" cm="1">
        <f t="array" aca="1" ref="D4" ca="1">INDIRECT("'様式3-1　付加価値の算出表(No.1～10)'!$I$"&amp;A4-1)</f>
        <v>0</v>
      </c>
      <c r="E4" s="85" cm="1">
        <f t="array" aca="1" ref="E4" ca="1">INDIRECT("'様式3-1　付加価値の算出表(No.1～10)'!$I$"&amp;A4)</f>
        <v>0</v>
      </c>
      <c r="F4" s="85" cm="1">
        <f t="array" aca="1" ref="F4" ca="1">INDIRECT("'様式3-1　付加価値の算出表(No.1～10)'!$I$"&amp;A4+11)</f>
        <v>0</v>
      </c>
      <c r="G4" s="85" cm="1">
        <f t="array" aca="1" ref="G4" ca="1">INDIRECT("'様式3-1　付加価値の算出表(No.1～10)'!$I$"&amp;A4+12)</f>
        <v>0</v>
      </c>
      <c r="H4" s="101" t="e">
        <f ca="1">G4/D4</f>
        <v>#DIV/0!</v>
      </c>
    </row>
    <row r="5" spans="1:19" x14ac:dyDescent="0.4">
      <c r="A5" s="54">
        <v>49</v>
      </c>
      <c r="B5" s="3">
        <v>3</v>
      </c>
      <c r="C5" s="82" cm="1">
        <f t="array" aca="1" ref="C5" ca="1">INDIRECT("'様式3-1　付加価値の算出表(No.1～10)'!$C$"&amp;A5)</f>
        <v>0</v>
      </c>
      <c r="D5" s="85" cm="1">
        <f t="array" aca="1" ref="D5" ca="1">INDIRECT("'様式3-1　付加価値の算出表(No.1～10)'!$I$"&amp;A5-1)</f>
        <v>0</v>
      </c>
      <c r="E5" s="85" cm="1">
        <f t="array" aca="1" ref="E5" ca="1">INDIRECT("'様式3-1　付加価値の算出表(No.1～10)'!$I$"&amp;A5)</f>
        <v>0</v>
      </c>
      <c r="F5" s="85" cm="1">
        <f t="array" aca="1" ref="F5" ca="1">INDIRECT("'様式3-1　付加価値の算出表(No.1～10)'!$I$"&amp;A5+11)</f>
        <v>0</v>
      </c>
      <c r="G5" s="85" cm="1">
        <f t="array" aca="1" ref="G5" ca="1">INDIRECT("'様式3-1　付加価値の算出表(No.1～10)'!$I$"&amp;A5+12)</f>
        <v>0</v>
      </c>
      <c r="H5" s="101" t="e">
        <f t="shared" ref="H5:H32" ca="1" si="0">G5/D5</f>
        <v>#DIV/0!</v>
      </c>
      <c r="I5" s="54"/>
    </row>
    <row r="6" spans="1:19" x14ac:dyDescent="0.4">
      <c r="A6" s="54">
        <f t="shared" ref="A6:A12" si="1">A5+20</f>
        <v>69</v>
      </c>
      <c r="B6" s="3">
        <v>4</v>
      </c>
      <c r="C6" s="82" cm="1">
        <f t="array" aca="1" ref="C6" ca="1">INDIRECT("'様式3-1　付加価値の算出表(No.1～10)'!$C$"&amp;A6)</f>
        <v>0</v>
      </c>
      <c r="D6" s="85" cm="1">
        <f t="array" aca="1" ref="D6" ca="1">INDIRECT("'様式3-1　付加価値の算出表(No.1～10)'!$I$"&amp;A6-1)</f>
        <v>0</v>
      </c>
      <c r="E6" s="85" cm="1">
        <f t="array" aca="1" ref="E6" ca="1">INDIRECT("'様式3-1　付加価値の算出表(No.1～10)'!$I$"&amp;A6)</f>
        <v>0</v>
      </c>
      <c r="F6" s="85" cm="1">
        <f t="array" aca="1" ref="F6" ca="1">INDIRECT("'様式3-1　付加価値の算出表(No.1～10)'!$I$"&amp;A6+11)</f>
        <v>0</v>
      </c>
      <c r="G6" s="85" cm="1">
        <f t="array" aca="1" ref="G6" ca="1">INDIRECT("'様式3-1　付加価値の算出表(No.1～10)'!$I$"&amp;A6+12)</f>
        <v>0</v>
      </c>
      <c r="H6" s="101" t="e">
        <f t="shared" ca="1" si="0"/>
        <v>#DIV/0!</v>
      </c>
    </row>
    <row r="7" spans="1:19" x14ac:dyDescent="0.4">
      <c r="A7" s="54">
        <v>92</v>
      </c>
      <c r="B7" s="3">
        <v>5</v>
      </c>
      <c r="C7" s="82" cm="1">
        <f t="array" aca="1" ref="C7" ca="1">INDIRECT("'様式3-1　付加価値の算出表(No.1～10)'!$C$"&amp;A7)</f>
        <v>0</v>
      </c>
      <c r="D7" s="85" cm="1">
        <f t="array" aca="1" ref="D7" ca="1">INDIRECT("'様式3-1　付加価値の算出表(No.1～10)'!$I$"&amp;A7-1)</f>
        <v>0</v>
      </c>
      <c r="E7" s="85" cm="1">
        <f t="array" aca="1" ref="E7" ca="1">INDIRECT("'様式3-1　付加価値の算出表(No.1～10)'!$I$"&amp;A7)</f>
        <v>0</v>
      </c>
      <c r="F7" s="85" cm="1">
        <f t="array" aca="1" ref="F7" ca="1">INDIRECT("'様式3-1　付加価値の算出表(No.1～10)'!$I$"&amp;A7+11)</f>
        <v>0</v>
      </c>
      <c r="G7" s="85" cm="1">
        <f t="array" aca="1" ref="G7" ca="1">INDIRECT("'様式3-1　付加価値の算出表(No.1～10)'!$I$"&amp;A7+12)</f>
        <v>0</v>
      </c>
      <c r="H7" s="101" t="e">
        <f t="shared" ca="1" si="0"/>
        <v>#DIV/0!</v>
      </c>
    </row>
    <row r="8" spans="1:19" x14ac:dyDescent="0.4">
      <c r="A8" s="54">
        <f t="shared" si="1"/>
        <v>112</v>
      </c>
      <c r="B8" s="3">
        <v>6</v>
      </c>
      <c r="C8" s="82" cm="1">
        <f t="array" aca="1" ref="C8" ca="1">INDIRECT("'様式3-1　付加価値の算出表(No.1～10)'!$C$"&amp;A8)</f>
        <v>0</v>
      </c>
      <c r="D8" s="85" cm="1">
        <f t="array" aca="1" ref="D8" ca="1">INDIRECT("'様式3-1　付加価値の算出表(No.1～10)'!$I$"&amp;A8-1)</f>
        <v>0</v>
      </c>
      <c r="E8" s="85" cm="1">
        <f t="array" aca="1" ref="E8" ca="1">INDIRECT("'様式3-1　付加価値の算出表(No.1～10)'!$I$"&amp;A8)</f>
        <v>0</v>
      </c>
      <c r="F8" s="85" cm="1">
        <f t="array" aca="1" ref="F8" ca="1">INDIRECT("'様式3-1　付加価値の算出表(No.1～10)'!$I$"&amp;A8+11)</f>
        <v>0</v>
      </c>
      <c r="G8" s="85" cm="1">
        <f t="array" aca="1" ref="G8" ca="1">INDIRECT("'様式3-1　付加価値の算出表(No.1～10)'!$I$"&amp;A8+12)</f>
        <v>0</v>
      </c>
      <c r="H8" s="101" t="e">
        <f t="shared" ca="1" si="0"/>
        <v>#DIV/0!</v>
      </c>
    </row>
    <row r="9" spans="1:19" x14ac:dyDescent="0.4">
      <c r="A9" s="54">
        <v>135</v>
      </c>
      <c r="B9" s="3">
        <v>7</v>
      </c>
      <c r="C9" s="82" cm="1">
        <f t="array" aca="1" ref="C9" ca="1">INDIRECT("'様式3-1　付加価値の算出表(No.1～10)'!$C$"&amp;A9)</f>
        <v>0</v>
      </c>
      <c r="D9" s="85" cm="1">
        <f t="array" aca="1" ref="D9" ca="1">INDIRECT("'様式3-1　付加価値の算出表(No.1～10)'!$I$"&amp;A9-1)</f>
        <v>0</v>
      </c>
      <c r="E9" s="85" cm="1">
        <f t="array" aca="1" ref="E9" ca="1">INDIRECT("'様式3-1　付加価値の算出表(No.1～10)'!$I$"&amp;A9)</f>
        <v>0</v>
      </c>
      <c r="F9" s="85" cm="1">
        <f t="array" aca="1" ref="F9" ca="1">INDIRECT("'様式3-1　付加価値の算出表(No.1～10)'!$I$"&amp;A9+11)</f>
        <v>0</v>
      </c>
      <c r="G9" s="85" cm="1">
        <f t="array" aca="1" ref="G9" ca="1">INDIRECT("'様式3-1　付加価値の算出表(No.1～10)'!$I$"&amp;A9+12)</f>
        <v>0</v>
      </c>
      <c r="H9" s="101" t="e">
        <f t="shared" ca="1" si="0"/>
        <v>#DIV/0!</v>
      </c>
    </row>
    <row r="10" spans="1:19" x14ac:dyDescent="0.4">
      <c r="A10" s="54">
        <f t="shared" si="1"/>
        <v>155</v>
      </c>
      <c r="B10" s="3">
        <v>8</v>
      </c>
      <c r="C10" s="82" cm="1">
        <f t="array" aca="1" ref="C10" ca="1">INDIRECT("'様式3-1　付加価値の算出表(No.1～10)'!$C$"&amp;A10)</f>
        <v>0</v>
      </c>
      <c r="D10" s="85" cm="1">
        <f t="array" aca="1" ref="D10" ca="1">INDIRECT("'様式3-1　付加価値の算出表(No.1～10)'!$I$"&amp;A10-1)</f>
        <v>0</v>
      </c>
      <c r="E10" s="85" cm="1">
        <f t="array" aca="1" ref="E10" ca="1">INDIRECT("'様式3-1　付加価値の算出表(No.1～10)'!$I$"&amp;A10)</f>
        <v>0</v>
      </c>
      <c r="F10" s="85" cm="1">
        <f t="array" aca="1" ref="F10" ca="1">INDIRECT("'様式3-1　付加価値の算出表(No.1～10)'!$I$"&amp;A10+11)</f>
        <v>0</v>
      </c>
      <c r="G10" s="85" cm="1">
        <f t="array" aca="1" ref="G10" ca="1">INDIRECT("'様式3-1　付加価値の算出表(No.1～10)'!$I$"&amp;A10+12)</f>
        <v>0</v>
      </c>
      <c r="H10" s="101" t="e">
        <f t="shared" ca="1" si="0"/>
        <v>#DIV/0!</v>
      </c>
    </row>
    <row r="11" spans="1:19" x14ac:dyDescent="0.4">
      <c r="A11" s="54">
        <v>178</v>
      </c>
      <c r="B11" s="3">
        <v>9</v>
      </c>
      <c r="C11" s="82" cm="1">
        <f t="array" aca="1" ref="C11" ca="1">INDIRECT("'様式3-1　付加価値の算出表(No.1～10)'!$C$"&amp;A11)</f>
        <v>0</v>
      </c>
      <c r="D11" s="85" cm="1">
        <f t="array" aca="1" ref="D11" ca="1">INDIRECT("'様式3-1　付加価値の算出表(No.1～10)'!$I$"&amp;A11-1)</f>
        <v>0</v>
      </c>
      <c r="E11" s="85" cm="1">
        <f t="array" aca="1" ref="E11" ca="1">INDIRECT("'様式3-1　付加価値の算出表(No.1～10)'!$I$"&amp;A11)</f>
        <v>0</v>
      </c>
      <c r="F11" s="85" cm="1">
        <f t="array" aca="1" ref="F11" ca="1">INDIRECT("'様式3-1　付加価値の算出表(No.1～10)'!$I$"&amp;A11+11)</f>
        <v>0</v>
      </c>
      <c r="G11" s="85" cm="1">
        <f t="array" aca="1" ref="G11" ca="1">INDIRECT("'様式3-1　付加価値の算出表(No.1～10)'!$I$"&amp;A11+12)</f>
        <v>0</v>
      </c>
      <c r="H11" s="101" t="e">
        <f t="shared" ca="1" si="0"/>
        <v>#DIV/0!</v>
      </c>
    </row>
    <row r="12" spans="1:19" x14ac:dyDescent="0.4">
      <c r="A12" s="54">
        <f t="shared" si="1"/>
        <v>198</v>
      </c>
      <c r="B12" s="3">
        <v>10</v>
      </c>
      <c r="C12" s="82" cm="1">
        <f t="array" aca="1" ref="C12" ca="1">INDIRECT("'様式3-1　付加価値の算出表(No.1～10)'!$C$"&amp;A12)</f>
        <v>0</v>
      </c>
      <c r="D12" s="85" cm="1">
        <f t="array" aca="1" ref="D12" ca="1">INDIRECT("'様式3-1　付加価値の算出表(No.1～10)'!$I$"&amp;A12-1)</f>
        <v>0</v>
      </c>
      <c r="E12" s="85" cm="1">
        <f t="array" aca="1" ref="E12" ca="1">INDIRECT("'様式3-1　付加価値の算出表(No.1～10)'!$I$"&amp;A12)</f>
        <v>0</v>
      </c>
      <c r="F12" s="85" cm="1">
        <f t="array" aca="1" ref="F12" ca="1">INDIRECT("'様式3-1　付加価値の算出表(No.1～10)'!$I$"&amp;A12+11)</f>
        <v>0</v>
      </c>
      <c r="G12" s="85" cm="1">
        <f t="array" aca="1" ref="G12" ca="1">INDIRECT("'様式3-1　付加価値の算出表(No.1～10)'!$I$"&amp;A12+12)</f>
        <v>0</v>
      </c>
      <c r="H12" s="101" t="e">
        <f t="shared" ca="1" si="0"/>
        <v>#DIV/0!</v>
      </c>
    </row>
    <row r="13" spans="1:19" x14ac:dyDescent="0.4">
      <c r="A13" s="54">
        <v>6</v>
      </c>
      <c r="B13" s="3">
        <v>11</v>
      </c>
      <c r="C13" s="82" cm="1">
        <f t="array" aca="1" ref="C13" ca="1">INDIRECT("'様式3-1　付加価値の算出表(No.11～20)'!$C$"&amp;A13)</f>
        <v>0</v>
      </c>
      <c r="D13" s="85" cm="1">
        <f t="array" aca="1" ref="D13" ca="1">INDIRECT("'様式3-1　付加価値の算出表(No.11～20)'!$I$"&amp;A13-1)</f>
        <v>0</v>
      </c>
      <c r="E13" s="85" cm="1">
        <f t="array" aca="1" ref="E13" ca="1">INDIRECT("'様式3-1　付加価値の算出表(No.11～20)'!$I$"&amp;A13)</f>
        <v>0</v>
      </c>
      <c r="F13" s="85" cm="1">
        <f t="array" aca="1" ref="F13" ca="1">INDIRECT("'様式3-1　付加価値の算出表(No.11～20)'!$I$"&amp;A13+11)</f>
        <v>0</v>
      </c>
      <c r="G13" s="85" cm="1">
        <f t="array" aca="1" ref="G13" ca="1">INDIRECT("'様式3-1　付加価値の算出表(No.11～20)'!$I$"&amp;A13+12)</f>
        <v>0</v>
      </c>
      <c r="H13" s="101" t="e">
        <f t="shared" ca="1" si="0"/>
        <v>#DIV/0!</v>
      </c>
    </row>
    <row r="14" spans="1:19" x14ac:dyDescent="0.4">
      <c r="A14" s="54">
        <f>A13+20</f>
        <v>26</v>
      </c>
      <c r="B14" s="3">
        <v>12</v>
      </c>
      <c r="C14" s="82" cm="1">
        <f t="array" aca="1" ref="C14" ca="1">INDIRECT("'様式3-1　付加価値の算出表(No.11～20)'!$C$"&amp;A14)</f>
        <v>0</v>
      </c>
      <c r="D14" s="85" cm="1">
        <f t="array" aca="1" ref="D14" ca="1">INDIRECT("'様式3-1　付加価値の算出表(No.11～20)'!$I$"&amp;A14-1)</f>
        <v>0</v>
      </c>
      <c r="E14" s="85" cm="1">
        <f t="array" aca="1" ref="E14" ca="1">INDIRECT("'様式3-1　付加価値の算出表(No.11～20)'!$I$"&amp;A14)</f>
        <v>0</v>
      </c>
      <c r="F14" s="85" cm="1">
        <f t="array" aca="1" ref="F14" ca="1">INDIRECT("'様式3-1　付加価値の算出表(No.11～20)'!$I$"&amp;A14+11)</f>
        <v>0</v>
      </c>
      <c r="G14" s="85" cm="1">
        <f t="array" aca="1" ref="G14" ca="1">INDIRECT("'様式3-1　付加価値の算出表(No.11～20)'!$I$"&amp;A14+12)</f>
        <v>0</v>
      </c>
      <c r="H14" s="101" t="e">
        <f t="shared" ca="1" si="0"/>
        <v>#DIV/0!</v>
      </c>
    </row>
    <row r="15" spans="1:19" x14ac:dyDescent="0.4">
      <c r="A15" s="54">
        <v>49</v>
      </c>
      <c r="B15" s="3">
        <v>13</v>
      </c>
      <c r="C15" s="82" cm="1">
        <f t="array" aca="1" ref="C15" ca="1">INDIRECT("'様式3-1　付加価値の算出表(No.11～20)'!$C$"&amp;A15)</f>
        <v>0</v>
      </c>
      <c r="D15" s="85" cm="1">
        <f t="array" aca="1" ref="D15" ca="1">INDIRECT("'様式3-1　付加価値の算出表(No.11～20)'!$I$"&amp;A15-1)</f>
        <v>0</v>
      </c>
      <c r="E15" s="85" cm="1">
        <f t="array" aca="1" ref="E15" ca="1">INDIRECT("'様式3-1　付加価値の算出表(No.11～20)'!$I$"&amp;A15)</f>
        <v>0</v>
      </c>
      <c r="F15" s="85" cm="1">
        <f t="array" aca="1" ref="F15" ca="1">INDIRECT("'様式3-1　付加価値の算出表(No.11～20)'!$I$"&amp;A15+11)</f>
        <v>0</v>
      </c>
      <c r="G15" s="85" cm="1">
        <f t="array" aca="1" ref="G15" ca="1">INDIRECT("'様式3-1　付加価値の算出表(No.11～20)'!$I$"&amp;A15+12)</f>
        <v>0</v>
      </c>
      <c r="H15" s="101" t="e">
        <f t="shared" ca="1" si="0"/>
        <v>#DIV/0!</v>
      </c>
    </row>
    <row r="16" spans="1:19" x14ac:dyDescent="0.4">
      <c r="A16" s="54">
        <f t="shared" ref="A16:A22" si="2">A15+20</f>
        <v>69</v>
      </c>
      <c r="B16" s="3">
        <v>14</v>
      </c>
      <c r="C16" s="82" cm="1">
        <f t="array" aca="1" ref="C16" ca="1">INDIRECT("'様式3-1　付加価値の算出表(No.11～20)'!$C$"&amp;A16)</f>
        <v>0</v>
      </c>
      <c r="D16" s="85" cm="1">
        <f t="array" aca="1" ref="D16" ca="1">INDIRECT("'様式3-1　付加価値の算出表(No.11～20)'!$I$"&amp;A16-1)</f>
        <v>0</v>
      </c>
      <c r="E16" s="85" cm="1">
        <f t="array" aca="1" ref="E16" ca="1">INDIRECT("'様式3-1　付加価値の算出表(No.11～20)'!$I$"&amp;A16)</f>
        <v>0</v>
      </c>
      <c r="F16" s="85" cm="1">
        <f t="array" aca="1" ref="F16" ca="1">INDIRECT("'様式3-1　付加価値の算出表(No.11～20)'!$I$"&amp;A16+11)</f>
        <v>0</v>
      </c>
      <c r="G16" s="85" cm="1">
        <f t="array" aca="1" ref="G16" ca="1">INDIRECT("'様式3-1　付加価値の算出表(No.11～20)'!$I$"&amp;A16+12)</f>
        <v>0</v>
      </c>
      <c r="H16" s="101" t="e">
        <f t="shared" ca="1" si="0"/>
        <v>#DIV/0!</v>
      </c>
    </row>
    <row r="17" spans="1:8" x14ac:dyDescent="0.4">
      <c r="A17" s="54">
        <v>92</v>
      </c>
      <c r="B17" s="3">
        <v>15</v>
      </c>
      <c r="C17" s="82" cm="1">
        <f t="array" aca="1" ref="C17" ca="1">INDIRECT("'様式3-1　付加価値の算出表(No.11～20)'!$C$"&amp;A17)</f>
        <v>0</v>
      </c>
      <c r="D17" s="85" cm="1">
        <f t="array" aca="1" ref="D17" ca="1">INDIRECT("'様式3-1　付加価値の算出表(No.11～20)'!$I$"&amp;A17-1)</f>
        <v>0</v>
      </c>
      <c r="E17" s="85" cm="1">
        <f t="array" aca="1" ref="E17" ca="1">INDIRECT("'様式3-1　付加価値の算出表(No.11～20)'!$I$"&amp;A17)</f>
        <v>0</v>
      </c>
      <c r="F17" s="85" cm="1">
        <f t="array" aca="1" ref="F17" ca="1">INDIRECT("'様式3-1　付加価値の算出表(No.11～20)'!$I$"&amp;A17+11)</f>
        <v>0</v>
      </c>
      <c r="G17" s="85" cm="1">
        <f t="array" aca="1" ref="G17" ca="1">INDIRECT("'様式3-1　付加価値の算出表(No.11～20)'!$I$"&amp;A17+12)</f>
        <v>0</v>
      </c>
      <c r="H17" s="101" t="e">
        <f t="shared" ca="1" si="0"/>
        <v>#DIV/0!</v>
      </c>
    </row>
    <row r="18" spans="1:8" x14ac:dyDescent="0.4">
      <c r="A18" s="54">
        <f t="shared" si="2"/>
        <v>112</v>
      </c>
      <c r="B18" s="3">
        <v>16</v>
      </c>
      <c r="C18" s="82" cm="1">
        <f t="array" aca="1" ref="C18" ca="1">INDIRECT("'様式3-1　付加価値の算出表(No.11～20)'!$C$"&amp;A18)</f>
        <v>0</v>
      </c>
      <c r="D18" s="85" cm="1">
        <f t="array" aca="1" ref="D18" ca="1">INDIRECT("'様式3-1　付加価値の算出表(No.11～20)'!$I$"&amp;A18-1)</f>
        <v>0</v>
      </c>
      <c r="E18" s="85" cm="1">
        <f t="array" aca="1" ref="E18" ca="1">INDIRECT("'様式3-1　付加価値の算出表(No.11～20)'!$I$"&amp;A18)</f>
        <v>0</v>
      </c>
      <c r="F18" s="85" cm="1">
        <f t="array" aca="1" ref="F18" ca="1">INDIRECT("'様式3-1　付加価値の算出表(No.11～20)'!$I$"&amp;A18+11)</f>
        <v>0</v>
      </c>
      <c r="G18" s="85" cm="1">
        <f t="array" aca="1" ref="G18" ca="1">INDIRECT("'様式3-1　付加価値の算出表(No.11～20)'!$I$"&amp;A18+12)</f>
        <v>0</v>
      </c>
      <c r="H18" s="101" t="e">
        <f t="shared" ca="1" si="0"/>
        <v>#DIV/0!</v>
      </c>
    </row>
    <row r="19" spans="1:8" x14ac:dyDescent="0.4">
      <c r="A19" s="54">
        <v>135</v>
      </c>
      <c r="B19" s="3">
        <v>17</v>
      </c>
      <c r="C19" s="82" cm="1">
        <f t="array" aca="1" ref="C19" ca="1">INDIRECT("'様式3-1　付加価値の算出表(No.11～20)'!$C$"&amp;A19)</f>
        <v>0</v>
      </c>
      <c r="D19" s="85" cm="1">
        <f t="array" aca="1" ref="D19" ca="1">INDIRECT("'様式3-1　付加価値の算出表(No.11～20)'!$I$"&amp;A19-1)</f>
        <v>0</v>
      </c>
      <c r="E19" s="85" cm="1">
        <f t="array" aca="1" ref="E19" ca="1">INDIRECT("'様式3-1　付加価値の算出表(No.11～20)'!$I$"&amp;A19)</f>
        <v>0</v>
      </c>
      <c r="F19" s="85" cm="1">
        <f t="array" aca="1" ref="F19" ca="1">INDIRECT("'様式3-1　付加価値の算出表(No.11～20)'!$I$"&amp;A19+11)</f>
        <v>0</v>
      </c>
      <c r="G19" s="85" cm="1">
        <f t="array" aca="1" ref="G19" ca="1">INDIRECT("'様式3-1　付加価値の算出表(No.11～20)'!$I$"&amp;A19+12)</f>
        <v>0</v>
      </c>
      <c r="H19" s="101" t="e">
        <f t="shared" ca="1" si="0"/>
        <v>#DIV/0!</v>
      </c>
    </row>
    <row r="20" spans="1:8" x14ac:dyDescent="0.4">
      <c r="A20" s="54">
        <f t="shared" si="2"/>
        <v>155</v>
      </c>
      <c r="B20" s="3">
        <v>18</v>
      </c>
      <c r="C20" s="82" cm="1">
        <f t="array" aca="1" ref="C20" ca="1">INDIRECT("'様式3-1　付加価値の算出表(No.11～20)'!$C$"&amp;A20)</f>
        <v>0</v>
      </c>
      <c r="D20" s="85" cm="1">
        <f t="array" aca="1" ref="D20" ca="1">INDIRECT("'様式3-1　付加価値の算出表(No.11～20)'!$I$"&amp;A20-1)</f>
        <v>0</v>
      </c>
      <c r="E20" s="85" cm="1">
        <f t="array" aca="1" ref="E20" ca="1">INDIRECT("'様式3-1　付加価値の算出表(No.11～20)'!$I$"&amp;A20)</f>
        <v>0</v>
      </c>
      <c r="F20" s="85" cm="1">
        <f t="array" aca="1" ref="F20" ca="1">INDIRECT("'様式3-1　付加価値の算出表(No.11～20)'!$I$"&amp;A20+11)</f>
        <v>0</v>
      </c>
      <c r="G20" s="85" cm="1">
        <f t="array" aca="1" ref="G20" ca="1">INDIRECT("'様式3-1　付加価値の算出表(No.11～20)'!$I$"&amp;A20+12)</f>
        <v>0</v>
      </c>
      <c r="H20" s="101" t="e">
        <f t="shared" ca="1" si="0"/>
        <v>#DIV/0!</v>
      </c>
    </row>
    <row r="21" spans="1:8" x14ac:dyDescent="0.4">
      <c r="A21" s="54">
        <v>178</v>
      </c>
      <c r="B21" s="3">
        <v>19</v>
      </c>
      <c r="C21" s="82" cm="1">
        <f t="array" aca="1" ref="C21" ca="1">INDIRECT("'様式3-1　付加価値の算出表(No.11～20)'!$C$"&amp;A21)</f>
        <v>0</v>
      </c>
      <c r="D21" s="85" cm="1">
        <f t="array" aca="1" ref="D21" ca="1">INDIRECT("'様式3-1　付加価値の算出表(No.11～20)'!$I$"&amp;A21-1)</f>
        <v>0</v>
      </c>
      <c r="E21" s="85" cm="1">
        <f t="array" aca="1" ref="E21" ca="1">INDIRECT("'様式3-1　付加価値の算出表(No.11～20)'!$I$"&amp;A21)</f>
        <v>0</v>
      </c>
      <c r="F21" s="85" cm="1">
        <f t="array" aca="1" ref="F21" ca="1">INDIRECT("'様式3-1　付加価値の算出表(No.11～20)'!$I$"&amp;A21+11)</f>
        <v>0</v>
      </c>
      <c r="G21" s="85" cm="1">
        <f t="array" aca="1" ref="G21" ca="1">INDIRECT("'様式3-1　付加価値の算出表(No.11～20)'!$I$"&amp;A21+12)</f>
        <v>0</v>
      </c>
      <c r="H21" s="101" t="e">
        <f t="shared" ca="1" si="0"/>
        <v>#DIV/0!</v>
      </c>
    </row>
    <row r="22" spans="1:8" x14ac:dyDescent="0.4">
      <c r="A22" s="54">
        <f t="shared" si="2"/>
        <v>198</v>
      </c>
      <c r="B22" s="3">
        <v>20</v>
      </c>
      <c r="C22" s="82" cm="1">
        <f t="array" aca="1" ref="C22" ca="1">INDIRECT("'様式3-1　付加価値の算出表(No.11～20)'!$C$"&amp;A22)</f>
        <v>0</v>
      </c>
      <c r="D22" s="85" cm="1">
        <f t="array" aca="1" ref="D22" ca="1">INDIRECT("'様式3-1　付加価値の算出表(No.11～20)'!$I$"&amp;A22-1)</f>
        <v>0</v>
      </c>
      <c r="E22" s="85" cm="1">
        <f t="array" aca="1" ref="E22" ca="1">INDIRECT("'様式3-1　付加価値の算出表(No.11～20)'!$I$"&amp;A22)</f>
        <v>0</v>
      </c>
      <c r="F22" s="85" cm="1">
        <f t="array" aca="1" ref="F22" ca="1">INDIRECT("'様式3-1　付加価値の算出表(No.11～20)'!$I$"&amp;A22+11)</f>
        <v>0</v>
      </c>
      <c r="G22" s="85" cm="1">
        <f t="array" aca="1" ref="G22" ca="1">INDIRECT("'様式3-1　付加価値の算出表(No.11～20)'!$I$"&amp;A22+12)</f>
        <v>0</v>
      </c>
      <c r="H22" s="101" t="e">
        <f t="shared" ca="1" si="0"/>
        <v>#DIV/0!</v>
      </c>
    </row>
    <row r="23" spans="1:8" x14ac:dyDescent="0.4">
      <c r="A23" s="54">
        <v>6</v>
      </c>
      <c r="B23" s="3">
        <v>21</v>
      </c>
      <c r="C23" s="82" cm="1">
        <f t="array" aca="1" ref="C23" ca="1">INDIRECT("'様式3-1　付加価値の算出表(No.21～30)'!$C$"&amp;A23)</f>
        <v>0</v>
      </c>
      <c r="D23" s="85" cm="1">
        <f t="array" aca="1" ref="D23" ca="1">INDIRECT("'様式3-1　付加価値の算出表(No.21～30)'!$I$"&amp;A23-1)</f>
        <v>0</v>
      </c>
      <c r="E23" s="85" cm="1">
        <f t="array" aca="1" ref="E23" ca="1">INDIRECT("'様式3-1　付加価値の算出表(No.21～30)'!$I$"&amp;A23)</f>
        <v>0</v>
      </c>
      <c r="F23" s="85" cm="1">
        <f t="array" aca="1" ref="F23" ca="1">INDIRECT("'様式3-1　付加価値の算出表(No.21～30)'!$I$"&amp;A23+11)</f>
        <v>0</v>
      </c>
      <c r="G23" s="85" cm="1">
        <f t="array" aca="1" ref="G23" ca="1">INDIRECT("'様式3-1　付加価値の算出表(No.21～30)'!$I$"&amp;A23+12)</f>
        <v>0</v>
      </c>
      <c r="H23" s="101" t="e">
        <f t="shared" ca="1" si="0"/>
        <v>#DIV/0!</v>
      </c>
    </row>
    <row r="24" spans="1:8" x14ac:dyDescent="0.4">
      <c r="A24" s="54">
        <f>A23+20</f>
        <v>26</v>
      </c>
      <c r="B24" s="3">
        <v>22</v>
      </c>
      <c r="C24" s="82" cm="1">
        <f t="array" aca="1" ref="C24" ca="1">INDIRECT("'様式3-1　付加価値の算出表(No.21～30)'!$C$"&amp;A24)</f>
        <v>0</v>
      </c>
      <c r="D24" s="86" cm="1">
        <f t="array" aca="1" ref="D24" ca="1">INDIRECT("'様式3-1　付加価値の算出表(No.21～30)'!$I$"&amp;A24-1)</f>
        <v>0</v>
      </c>
      <c r="E24" s="86" cm="1">
        <f t="array" aca="1" ref="E24" ca="1">INDIRECT("'様式3-1　付加価値の算出表(No.21～30)'!$I$"&amp;A24)</f>
        <v>0</v>
      </c>
      <c r="F24" s="86" cm="1">
        <f t="array" aca="1" ref="F24" ca="1">INDIRECT("'様式3-1　付加価値の算出表(No.21～30)'!$I$"&amp;A24+11)</f>
        <v>0</v>
      </c>
      <c r="G24" s="86" cm="1">
        <f t="array" aca="1" ref="G24" ca="1">INDIRECT("'様式3-1　付加価値の算出表(No.21～30)'!$I$"&amp;A24+12)</f>
        <v>0</v>
      </c>
      <c r="H24" s="101" t="e">
        <f t="shared" ca="1" si="0"/>
        <v>#DIV/0!</v>
      </c>
    </row>
    <row r="25" spans="1:8" x14ac:dyDescent="0.4">
      <c r="A25" s="54">
        <v>49</v>
      </c>
      <c r="B25" s="3">
        <v>23</v>
      </c>
      <c r="C25" s="82" cm="1">
        <f t="array" aca="1" ref="C25" ca="1">INDIRECT("'様式3-1　付加価値の算出表(No.21～30)'!$C$"&amp;A25)</f>
        <v>0</v>
      </c>
      <c r="D25" s="86" cm="1">
        <f t="array" aca="1" ref="D25" ca="1">INDIRECT("'様式3-1　付加価値の算出表(No.21～30)'!$I$"&amp;A25-1)</f>
        <v>0</v>
      </c>
      <c r="E25" s="86" cm="1">
        <f t="array" aca="1" ref="E25" ca="1">INDIRECT("'様式3-1　付加価値の算出表(No.21～30)'!$I$"&amp;A25)</f>
        <v>0</v>
      </c>
      <c r="F25" s="86" cm="1">
        <f t="array" aca="1" ref="F25" ca="1">INDIRECT("'様式3-1　付加価値の算出表(No.21～30)'!$I$"&amp;A25+11)</f>
        <v>0</v>
      </c>
      <c r="G25" s="86" cm="1">
        <f t="array" aca="1" ref="G25" ca="1">INDIRECT("'様式3-1　付加価値の算出表(No.21～30)'!$I$"&amp;A25+12)</f>
        <v>0</v>
      </c>
      <c r="H25" s="101" t="e">
        <f t="shared" ca="1" si="0"/>
        <v>#DIV/0!</v>
      </c>
    </row>
    <row r="26" spans="1:8" x14ac:dyDescent="0.4">
      <c r="A26" s="54">
        <f t="shared" ref="A26:A32" si="3">A25+20</f>
        <v>69</v>
      </c>
      <c r="B26" s="3">
        <v>24</v>
      </c>
      <c r="C26" s="82" cm="1">
        <f t="array" aca="1" ref="C26" ca="1">INDIRECT("'様式3-1　付加価値の算出表(No.21～30)'!$C$"&amp;A26)</f>
        <v>0</v>
      </c>
      <c r="D26" s="86" cm="1">
        <f t="array" aca="1" ref="D26" ca="1">INDIRECT("'様式3-1　付加価値の算出表(No.21～30)'!$I$"&amp;A26-1)</f>
        <v>0</v>
      </c>
      <c r="E26" s="86" cm="1">
        <f t="array" aca="1" ref="E26" ca="1">INDIRECT("'様式3-1　付加価値の算出表(No.21～30)'!$I$"&amp;A26)</f>
        <v>0</v>
      </c>
      <c r="F26" s="86" cm="1">
        <f t="array" aca="1" ref="F26" ca="1">INDIRECT("'様式3-1　付加価値の算出表(No.21～30)'!$I$"&amp;A26+11)</f>
        <v>0</v>
      </c>
      <c r="G26" s="86" cm="1">
        <f t="array" aca="1" ref="G26" ca="1">INDIRECT("'様式3-1　付加価値の算出表(No.21～30)'!$I$"&amp;A26+12)</f>
        <v>0</v>
      </c>
      <c r="H26" s="101" t="e">
        <f t="shared" ca="1" si="0"/>
        <v>#DIV/0!</v>
      </c>
    </row>
    <row r="27" spans="1:8" x14ac:dyDescent="0.4">
      <c r="A27" s="54">
        <v>92</v>
      </c>
      <c r="B27" s="3">
        <v>25</v>
      </c>
      <c r="C27" s="82" cm="1">
        <f t="array" aca="1" ref="C27" ca="1">INDIRECT("'様式3-1　付加価値の算出表(No.21～30)'!$C$"&amp;A27)</f>
        <v>0</v>
      </c>
      <c r="D27" s="86" cm="1">
        <f t="array" aca="1" ref="D27" ca="1">INDIRECT("'様式3-1　付加価値の算出表(No.21～30)'!$I$"&amp;A27-1)</f>
        <v>0</v>
      </c>
      <c r="E27" s="86" cm="1">
        <f t="array" aca="1" ref="E27" ca="1">INDIRECT("'様式3-1　付加価値の算出表(No.21～30)'!$I$"&amp;A27)</f>
        <v>0</v>
      </c>
      <c r="F27" s="86" cm="1">
        <f t="array" aca="1" ref="F27" ca="1">INDIRECT("'様式3-1　付加価値の算出表(No.21～30)'!$I$"&amp;A27+11)</f>
        <v>0</v>
      </c>
      <c r="G27" s="86" cm="1">
        <f t="array" aca="1" ref="G27" ca="1">INDIRECT("'様式3-1　付加価値の算出表(No.21～30)'!$I$"&amp;A27+12)</f>
        <v>0</v>
      </c>
      <c r="H27" s="101" t="e">
        <f t="shared" ca="1" si="0"/>
        <v>#DIV/0!</v>
      </c>
    </row>
    <row r="28" spans="1:8" x14ac:dyDescent="0.4">
      <c r="A28" s="54">
        <f t="shared" si="3"/>
        <v>112</v>
      </c>
      <c r="B28" s="3">
        <v>26</v>
      </c>
      <c r="C28" s="82" cm="1">
        <f t="array" aca="1" ref="C28" ca="1">INDIRECT("'様式3-1　付加価値の算出表(No.21～30)'!$C$"&amp;A28)</f>
        <v>0</v>
      </c>
      <c r="D28" s="86" cm="1">
        <f t="array" aca="1" ref="D28" ca="1">INDIRECT("'様式3-1　付加価値の算出表(No.21～30)'!$I$"&amp;A28-1)</f>
        <v>0</v>
      </c>
      <c r="E28" s="86" cm="1">
        <f t="array" aca="1" ref="E28" ca="1">INDIRECT("'様式3-1　付加価値の算出表(No.21～30)'!$I$"&amp;A28)</f>
        <v>0</v>
      </c>
      <c r="F28" s="86" cm="1">
        <f t="array" aca="1" ref="F28" ca="1">INDIRECT("'様式3-1　付加価値の算出表(No.21～30)'!$I$"&amp;A28+11)</f>
        <v>0</v>
      </c>
      <c r="G28" s="86" cm="1">
        <f t="array" aca="1" ref="G28" ca="1">INDIRECT("'様式3-1　付加価値の算出表(No.21～30)'!$I$"&amp;A28+12)</f>
        <v>0</v>
      </c>
      <c r="H28" s="101" t="e">
        <f t="shared" ca="1" si="0"/>
        <v>#DIV/0!</v>
      </c>
    </row>
    <row r="29" spans="1:8" x14ac:dyDescent="0.4">
      <c r="A29" s="54">
        <v>135</v>
      </c>
      <c r="B29" s="3">
        <v>27</v>
      </c>
      <c r="C29" s="82" cm="1">
        <f t="array" aca="1" ref="C29" ca="1">INDIRECT("'様式3-1　付加価値の算出表(No.21～30)'!$C$"&amp;A29)</f>
        <v>0</v>
      </c>
      <c r="D29" s="86" cm="1">
        <f t="array" aca="1" ref="D29" ca="1">INDIRECT("'様式3-1　付加価値の算出表(No.21～30)'!$I$"&amp;A29-1)</f>
        <v>0</v>
      </c>
      <c r="E29" s="86" cm="1">
        <f t="array" aca="1" ref="E29" ca="1">INDIRECT("'様式3-1　付加価値の算出表(No.21～30)'!$I$"&amp;A29)</f>
        <v>0</v>
      </c>
      <c r="F29" s="86" cm="1">
        <f t="array" aca="1" ref="F29" ca="1">INDIRECT("'様式3-1　付加価値の算出表(No.21～30)'!$I$"&amp;A29+11)</f>
        <v>0</v>
      </c>
      <c r="G29" s="86" cm="1">
        <f t="array" aca="1" ref="G29" ca="1">INDIRECT("'様式3-1　付加価値の算出表(No.21～30)'!$I$"&amp;A29+12)</f>
        <v>0</v>
      </c>
      <c r="H29" s="101" t="e">
        <f t="shared" ca="1" si="0"/>
        <v>#DIV/0!</v>
      </c>
    </row>
    <row r="30" spans="1:8" x14ac:dyDescent="0.4">
      <c r="A30" s="54">
        <f t="shared" si="3"/>
        <v>155</v>
      </c>
      <c r="B30" s="3">
        <v>28</v>
      </c>
      <c r="C30" s="82" cm="1">
        <f t="array" aca="1" ref="C30" ca="1">INDIRECT("'様式3-1　付加価値の算出表(No.21～30)'!$C$"&amp;A30)</f>
        <v>0</v>
      </c>
      <c r="D30" s="86" cm="1">
        <f t="array" aca="1" ref="D30" ca="1">INDIRECT("'様式3-1　付加価値の算出表(No.21～30)'!$I$"&amp;A30-1)</f>
        <v>0</v>
      </c>
      <c r="E30" s="86" cm="1">
        <f t="array" aca="1" ref="E30" ca="1">INDIRECT("'様式3-1　付加価値の算出表(No.21～30)'!$I$"&amp;A30)</f>
        <v>0</v>
      </c>
      <c r="F30" s="86" cm="1">
        <f t="array" aca="1" ref="F30" ca="1">INDIRECT("'様式3-1　付加価値の算出表(No.21～30)'!$I$"&amp;A30+11)</f>
        <v>0</v>
      </c>
      <c r="G30" s="86" cm="1">
        <f t="array" aca="1" ref="G30" ca="1">INDIRECT("'様式3-1　付加価値の算出表(No.21～30)'!$I$"&amp;A30+12)</f>
        <v>0</v>
      </c>
      <c r="H30" s="101" t="e">
        <f t="shared" ca="1" si="0"/>
        <v>#DIV/0!</v>
      </c>
    </row>
    <row r="31" spans="1:8" x14ac:dyDescent="0.4">
      <c r="A31" s="54">
        <v>178</v>
      </c>
      <c r="B31" s="3">
        <v>29</v>
      </c>
      <c r="C31" s="82" cm="1">
        <f t="array" aca="1" ref="C31" ca="1">INDIRECT("'様式3-1　付加価値の算出表(No.21～30)'!$C$"&amp;A31)</f>
        <v>0</v>
      </c>
      <c r="D31" s="86" cm="1">
        <f t="array" aca="1" ref="D31" ca="1">INDIRECT("'様式3-1　付加価値の算出表(No.21～30)'!$I$"&amp;A31-1)</f>
        <v>0</v>
      </c>
      <c r="E31" s="86" cm="1">
        <f t="array" aca="1" ref="E31" ca="1">INDIRECT("'様式3-1　付加価値の算出表(No.21～30)'!$I$"&amp;A31)</f>
        <v>0</v>
      </c>
      <c r="F31" s="86" cm="1">
        <f t="array" aca="1" ref="F31" ca="1">INDIRECT("'様式3-1　付加価値の算出表(No.21～30)'!$I$"&amp;A31+11)</f>
        <v>0</v>
      </c>
      <c r="G31" s="86" cm="1">
        <f t="array" aca="1" ref="G31" ca="1">INDIRECT("'様式3-1　付加価値の算出表(No.21～30)'!$I$"&amp;A31+12)</f>
        <v>0</v>
      </c>
      <c r="H31" s="101" t="e">
        <f t="shared" ca="1" si="0"/>
        <v>#DIV/0!</v>
      </c>
    </row>
    <row r="32" spans="1:8" x14ac:dyDescent="0.4">
      <c r="A32" s="54">
        <f t="shared" si="3"/>
        <v>198</v>
      </c>
      <c r="B32" s="4">
        <v>30</v>
      </c>
      <c r="C32" s="83" cm="1">
        <f t="array" aca="1" ref="C32" ca="1">INDIRECT("'様式3-1　付加価値の算出表(No.21～30)'!$C$"&amp;A32)</f>
        <v>0</v>
      </c>
      <c r="D32" s="87" cm="1">
        <f t="array" aca="1" ref="D32" ca="1">INDIRECT("'様式3-1　付加価値の算出表(No.21～30)'!$I$"&amp;A32-1)</f>
        <v>0</v>
      </c>
      <c r="E32" s="87" cm="1">
        <f t="array" aca="1" ref="E32" ca="1">INDIRECT("'様式3-1　付加価値の算出表(No.21～30)'!$I$"&amp;A32)</f>
        <v>0</v>
      </c>
      <c r="F32" s="87" cm="1">
        <f t="array" aca="1" ref="F32" ca="1">INDIRECT("'様式3-1　付加価値の算出表(No.21～30)'!$I$"&amp;A32+11)</f>
        <v>0</v>
      </c>
      <c r="G32" s="87" cm="1">
        <f t="array" aca="1" ref="G32" ca="1">INDIRECT("'様式3-1　付加価値の算出表(No.21～30)'!$I$"&amp;A32+12)</f>
        <v>0</v>
      </c>
      <c r="H32" s="102" t="e">
        <f t="shared" ca="1" si="0"/>
        <v>#DIV/0!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様式3-1　付加価値の算出表(No.1～10)</vt:lpstr>
      <vt:lpstr>様式3-1　付加価値の算出表(No.11～20)</vt:lpstr>
      <vt:lpstr>様式3-1　付加価値の算出表(No.21～30)</vt:lpstr>
      <vt:lpstr>記入例データ</vt:lpstr>
      <vt:lpstr>改訂履歴 </vt:lpstr>
      <vt:lpstr>集計用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善彦</dc:creator>
  <cp:lastModifiedBy>木下 雅雄</cp:lastModifiedBy>
  <cp:lastPrinted>2025-12-19T06:33:58Z</cp:lastPrinted>
  <dcterms:created xsi:type="dcterms:W3CDTF">2025-07-24T06:15:58Z</dcterms:created>
  <dcterms:modified xsi:type="dcterms:W3CDTF">2026-07-07T02:17:15Z</dcterms:modified>
</cp:coreProperties>
</file>