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ilesrv1\0020_企画部\0050_広報ブランド推進課\ブランド推進係\01 ふるさと納税\R8年度\11_返礼品\04_返礼品参加申請・承認\997_事業者別返礼品リスト\返礼品リスト\返礼品リスト確認時の送付文書\"/>
    </mc:Choice>
  </mc:AlternateContent>
  <xr:revisionPtr revIDLastSave="0" documentId="13_ncr:1_{8A70258D-0B60-4F35-80B6-F2760C89F93C}" xr6:coauthVersionLast="47" xr6:coauthVersionMax="47" xr10:uidLastSave="{00000000-0000-0000-0000-000000000000}"/>
  <workbookProtection workbookAlgorithmName="SHA-512" workbookHashValue="0K//1kaUiAZI0/F6G5yYtttlkEtmWTQPe1Vr5O2OXXTVfhzU5LRwokk3bSeIcOnTOIOeuvPFRTDP6n3KrfHlYA==" workbookSaltValue="kjvDjlRyqZ0P4YefYPAb6Q==" workbookSpinCount="100000" lockStructure="1"/>
  <bookViews>
    <workbookView xWindow="-120" yWindow="-120" windowWidth="29040" windowHeight="15720" tabRatio="839" xr2:uid="{00000000-000D-0000-FFFF-FFFF00000000}"/>
  </bookViews>
  <sheets>
    <sheet name="様式３-2　３号過半証明シート(No.1～10)" sheetId="7" r:id="rId1"/>
    <sheet name="様式３-2　３号過半証明シート(No.11～20)" sheetId="10" r:id="rId2"/>
    <sheet name="様式３-2　３号過半証明シート(No.21～30)" sheetId="9" r:id="rId3"/>
    <sheet name="付加価値割合の考え方" sheetId="12" r:id="rId4"/>
    <sheet name="公開用リスト(公開する際は非表示とする)" sheetId="13" state="hidden" r:id="rId5"/>
    <sheet name="改訂履歴(公開する際は非表示とする)" sheetId="8" state="hidden" r:id="rId6"/>
  </sheets>
  <definedNames>
    <definedName name="_xlnm._FilterDatabase" localSheetId="4" hidden="1">'公開用リスト(公開する際は非表示とする)'!$B$8:$L$8</definedName>
    <definedName name="_Hlk200729641" localSheetId="0">'様式３-2　３号過半証明シート(No.1～10)'!$B$11</definedName>
    <definedName name="_Hlk200729641" localSheetId="1">'様式３-2　３号過半証明シート(No.11～20)'!$B$11</definedName>
    <definedName name="_Hlk200729641" localSheetId="2">'様式３-2　３号過半証明シート(No.21～30)'!$B$11</definedName>
    <definedName name="_xlnm.Print_Area" localSheetId="4">'公開用リスト(公開する際は非表示とする)'!$A$1:$L$50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0" i="9" l="1"/>
  <c r="I348" i="9"/>
  <c r="I306" i="9"/>
  <c r="I264" i="9"/>
  <c r="I222" i="9"/>
  <c r="I180" i="9"/>
  <c r="I138" i="9"/>
  <c r="I96" i="9"/>
  <c r="I54" i="9"/>
  <c r="I12" i="9"/>
  <c r="I390" i="10"/>
  <c r="I348" i="10"/>
  <c r="I306" i="10"/>
  <c r="I264" i="10"/>
  <c r="I222" i="10"/>
  <c r="I180" i="10"/>
  <c r="I138" i="10"/>
  <c r="I96" i="10"/>
  <c r="I54" i="10"/>
  <c r="I12" i="10"/>
  <c r="I390" i="7"/>
  <c r="I348" i="7"/>
  <c r="I306" i="7"/>
  <c r="I264" i="7"/>
  <c r="I222" i="7"/>
  <c r="I180" i="7"/>
  <c r="I138" i="7"/>
  <c r="I96" i="7"/>
  <c r="I54" i="7"/>
  <c r="I12" i="7"/>
  <c r="D5" i="13" l="1"/>
  <c r="N6" i="13"/>
  <c r="B34" i="13" a="1"/>
  <c r="M16" i="13" a="1"/>
  <c r="B11" i="13" a="1"/>
  <c r="M15" i="13" a="1"/>
  <c r="M27" i="13" a="1"/>
  <c r="B22" i="13" a="1"/>
  <c r="M38" i="13" a="1"/>
  <c r="B38" i="13" a="1"/>
  <c r="C23" i="13" a="1"/>
  <c r="B26" i="13" a="1"/>
  <c r="M23" i="13" a="1"/>
  <c r="M14" i="13" a="1"/>
  <c r="C21" i="13" a="1"/>
  <c r="M34" i="13" a="1"/>
  <c r="B24" i="13" a="1"/>
  <c r="B14" i="13" a="1"/>
  <c r="B37" i="13" a="1"/>
  <c r="B20" i="13" a="1"/>
  <c r="B9" i="13" a="1"/>
  <c r="C20" i="13" a="1"/>
  <c r="M19" i="13" a="1"/>
  <c r="C27" i="13" a="1"/>
  <c r="B36" i="13" a="1"/>
  <c r="M32" i="13" a="1"/>
  <c r="B16" i="13" a="1"/>
  <c r="B10" i="13" a="1"/>
  <c r="M20" i="13" a="1"/>
  <c r="M17" i="13" a="1"/>
  <c r="B30" i="13" a="1"/>
  <c r="C24" i="13" a="1"/>
  <c r="M25" i="13" a="1"/>
  <c r="B27" i="13" a="1"/>
  <c r="M9" i="13" a="1"/>
  <c r="M10" i="13" a="1"/>
  <c r="M35" i="13" a="1"/>
  <c r="M30" i="13" a="1"/>
  <c r="B13" i="13" a="1"/>
  <c r="C19" i="13" a="1"/>
  <c r="C18" i="13" a="1"/>
  <c r="M24" i="13" a="1"/>
  <c r="C25" i="13" a="1"/>
  <c r="C26" i="13" a="1"/>
  <c r="B25" i="13" a="1"/>
  <c r="M12" i="13" a="1"/>
  <c r="B35" i="13" a="1"/>
  <c r="M29" i="13" a="1"/>
  <c r="B18" i="13" a="1"/>
  <c r="M18" i="13" a="1"/>
  <c r="B21" i="13" a="1"/>
  <c r="M26" i="13" a="1"/>
  <c r="M21" i="13" a="1"/>
  <c r="M36" i="13" a="1"/>
  <c r="B23" i="13" a="1"/>
  <c r="M22" i="13" a="1"/>
  <c r="M37" i="13" a="1"/>
  <c r="M11" i="13" a="1"/>
  <c r="B15" i="13" a="1"/>
  <c r="B31" i="13" a="1"/>
  <c r="B28" i="13" a="1"/>
  <c r="B33" i="13" a="1"/>
  <c r="B17" i="13" a="1"/>
  <c r="B12" i="13" a="1"/>
  <c r="B19" i="13" a="1"/>
  <c r="M13" i="13" a="1"/>
  <c r="M31" i="13" a="1"/>
  <c r="C22" i="13" a="1"/>
  <c r="B32" i="13" a="1"/>
  <c r="M33" i="13" a="1"/>
  <c r="M28" i="13" a="1"/>
  <c r="C28" i="13" a="1"/>
  <c r="B29" i="13" a="1"/>
  <c r="C22" i="13" l="1"/>
  <c r="C26" i="13"/>
  <c r="C23" i="13"/>
  <c r="C27" i="13"/>
  <c r="C21" i="13"/>
  <c r="C24" i="13"/>
  <c r="C25" i="13"/>
  <c r="C20" i="13"/>
  <c r="C28" i="13"/>
  <c r="C19" i="13"/>
  <c r="C18" i="13"/>
  <c r="M30" i="13"/>
  <c r="P30" i="13" s="1"/>
  <c r="M33" i="13"/>
  <c r="P33" i="13" s="1"/>
  <c r="M38" i="13"/>
  <c r="P38" i="13" s="1"/>
  <c r="M32" i="13"/>
  <c r="P32" i="13" s="1"/>
  <c r="M34" i="13"/>
  <c r="P34" i="13" s="1"/>
  <c r="M37" i="13"/>
  <c r="P37" i="13" s="1"/>
  <c r="M36" i="13"/>
  <c r="P36" i="13" s="1"/>
  <c r="M35" i="13"/>
  <c r="P35" i="13" s="1"/>
  <c r="M31" i="13"/>
  <c r="P31" i="13" s="1"/>
  <c r="M29" i="13"/>
  <c r="P29" i="13" s="1"/>
  <c r="M28" i="13"/>
  <c r="P28" i="13" s="1"/>
  <c r="M24" i="13"/>
  <c r="P24" i="13" s="1"/>
  <c r="M23" i="13"/>
  <c r="P23" i="13" s="1"/>
  <c r="M26" i="13"/>
  <c r="P26" i="13" s="1"/>
  <c r="M22" i="13"/>
  <c r="P22" i="13" s="1"/>
  <c r="M20" i="13"/>
  <c r="P20" i="13" s="1"/>
  <c r="M27" i="13"/>
  <c r="P27" i="13" s="1"/>
  <c r="M25" i="13"/>
  <c r="P25" i="13" s="1"/>
  <c r="M21" i="13"/>
  <c r="P21" i="13" s="1"/>
  <c r="M19" i="13"/>
  <c r="P19" i="13" s="1"/>
  <c r="M17" i="13"/>
  <c r="P17" i="13" s="1"/>
  <c r="M18" i="13"/>
  <c r="P18" i="13" s="1"/>
  <c r="M16" i="13"/>
  <c r="P16" i="13" s="1"/>
  <c r="M12" i="13"/>
  <c r="P12" i="13" s="1"/>
  <c r="M11" i="13"/>
  <c r="P11" i="13" s="1"/>
  <c r="M13" i="13"/>
  <c r="P13" i="13" s="1"/>
  <c r="M15" i="13"/>
  <c r="P15" i="13" s="1"/>
  <c r="M14" i="13"/>
  <c r="P14" i="13" s="1"/>
  <c r="M10" i="13"/>
  <c r="P10" i="13" s="1"/>
  <c r="M9" i="13"/>
  <c r="P9" i="13" s="1"/>
  <c r="B38" i="13"/>
  <c r="B36" i="13"/>
  <c r="B31" i="13"/>
  <c r="B37" i="13"/>
  <c r="B33" i="13"/>
  <c r="B32" i="13"/>
  <c r="B35" i="13"/>
  <c r="B34" i="13"/>
  <c r="B30" i="13"/>
  <c r="B29" i="13"/>
  <c r="B20" i="13"/>
  <c r="B27" i="13"/>
  <c r="B26" i="13"/>
  <c r="B22" i="13"/>
  <c r="B28" i="13"/>
  <c r="B24" i="13"/>
  <c r="B23" i="13"/>
  <c r="B25" i="13"/>
  <c r="B21" i="13"/>
  <c r="B19" i="13"/>
  <c r="B17" i="13"/>
  <c r="B13" i="13"/>
  <c r="B11" i="13"/>
  <c r="B18" i="13"/>
  <c r="B12" i="13"/>
  <c r="B15" i="13"/>
  <c r="B14" i="13"/>
  <c r="B16" i="13"/>
  <c r="B10" i="13"/>
  <c r="B9" i="13"/>
  <c r="A30" i="13"/>
  <c r="A31" i="13" s="1"/>
  <c r="A32" i="13" s="1"/>
  <c r="A33" i="13" s="1"/>
  <c r="A34" i="13" s="1"/>
  <c r="A35" i="13" s="1"/>
  <c r="A36" i="13" s="1"/>
  <c r="A37" i="13" s="1"/>
  <c r="A38" i="13" s="1"/>
  <c r="A20" i="13"/>
  <c r="A21" i="13" s="1"/>
  <c r="A22" i="13" s="1"/>
  <c r="A23" i="13" s="1"/>
  <c r="A24" i="13" s="1"/>
  <c r="A25" i="13" s="1"/>
  <c r="A26" i="13" s="1"/>
  <c r="A27" i="13" s="1"/>
  <c r="A28" i="13" s="1"/>
  <c r="A10" i="13"/>
  <c r="A128" i="10"/>
  <c r="X380" i="10"/>
  <c r="X338" i="10"/>
  <c r="X296" i="10"/>
  <c r="X254" i="10"/>
  <c r="X212" i="10"/>
  <c r="X170" i="10"/>
  <c r="X128" i="10"/>
  <c r="X86" i="10"/>
  <c r="A86" i="10"/>
  <c r="A170" i="10" s="1"/>
  <c r="A212" i="10" s="1"/>
  <c r="A254" i="10" s="1"/>
  <c r="A296" i="10" s="1"/>
  <c r="A338" i="10" s="1"/>
  <c r="A380" i="10" s="1"/>
  <c r="X44" i="10"/>
  <c r="A44" i="10"/>
  <c r="A44" i="9"/>
  <c r="A86" i="9" s="1"/>
  <c r="A44" i="7"/>
  <c r="A86" i="7" s="1"/>
  <c r="A128" i="7" s="1"/>
  <c r="A170" i="7" s="1"/>
  <c r="A212" i="7" s="1"/>
  <c r="A254" i="7" s="1"/>
  <c r="A296" i="7" s="1"/>
  <c r="A338" i="7" s="1"/>
  <c r="A380" i="7" s="1"/>
  <c r="X380" i="9"/>
  <c r="X338" i="9"/>
  <c r="X296" i="9"/>
  <c r="X254" i="9"/>
  <c r="X212" i="9"/>
  <c r="X170" i="9"/>
  <c r="X128" i="9"/>
  <c r="X86" i="9"/>
  <c r="V2" i="7"/>
  <c r="V2" i="10" s="1"/>
  <c r="K2" i="9" s="1"/>
  <c r="X380" i="7"/>
  <c r="X338" i="7"/>
  <c r="X296" i="7"/>
  <c r="X254" i="7"/>
  <c r="X212" i="7"/>
  <c r="X170" i="7"/>
  <c r="X128" i="7"/>
  <c r="X86" i="7"/>
  <c r="X44" i="7"/>
  <c r="E21" i="13" a="1"/>
  <c r="J36" i="13" a="1"/>
  <c r="K29" i="13" a="1"/>
  <c r="D33" i="13" a="1"/>
  <c r="D25" i="13" a="1"/>
  <c r="K21" i="13" a="1"/>
  <c r="F9" i="13" a="1"/>
  <c r="F27" i="13" a="1"/>
  <c r="E24" i="13" a="1"/>
  <c r="C30" i="13" a="1"/>
  <c r="J22" i="13" a="1"/>
  <c r="K37" i="13" a="1"/>
  <c r="K33" i="13" a="1"/>
  <c r="F25" i="13" a="1"/>
  <c r="C9" i="13" a="1"/>
  <c r="J28" i="13" a="1"/>
  <c r="E26" i="13" a="1"/>
  <c r="E32" i="13" a="1"/>
  <c r="C38" i="13" a="1"/>
  <c r="D28" i="13" a="1"/>
  <c r="K23" i="13" a="1"/>
  <c r="F26" i="13" a="1"/>
  <c r="E38" i="13" a="1"/>
  <c r="E22" i="13" a="1"/>
  <c r="D35" i="13" a="1"/>
  <c r="J29" i="13" a="1"/>
  <c r="E10" i="13" a="1"/>
  <c r="C33" i="13" a="1"/>
  <c r="F38" i="13" a="1"/>
  <c r="J35" i="13" a="1"/>
  <c r="F19" i="13" a="1"/>
  <c r="J31" i="13" a="1"/>
  <c r="J30" i="13" a="1"/>
  <c r="J32" i="13" a="1"/>
  <c r="J34" i="13" a="1"/>
  <c r="F36" i="13" a="1"/>
  <c r="F24" i="13" a="1"/>
  <c r="K9" i="13" a="1"/>
  <c r="J23" i="13" a="1"/>
  <c r="D21" i="13" a="1"/>
  <c r="E37" i="13" a="1"/>
  <c r="C10" i="13" a="1"/>
  <c r="D31" i="13" a="1"/>
  <c r="D23" i="13" a="1"/>
  <c r="E30" i="13" a="1"/>
  <c r="C34" i="13" a="1"/>
  <c r="K31" i="13" a="1"/>
  <c r="K20" i="13" a="1"/>
  <c r="K36" i="13" a="1"/>
  <c r="K10" i="13" a="1"/>
  <c r="F32" i="13" a="1"/>
  <c r="E23" i="13" a="1"/>
  <c r="K24" i="13" a="1"/>
  <c r="E34" i="13" a="1"/>
  <c r="J25" i="13" a="1"/>
  <c r="D32" i="13" a="1"/>
  <c r="E29" i="13" a="1"/>
  <c r="D30" i="13" a="1"/>
  <c r="E31" i="13" a="1"/>
  <c r="J27" i="13" a="1"/>
  <c r="F29" i="13" a="1"/>
  <c r="E27" i="13" a="1"/>
  <c r="K35" i="13" a="1"/>
  <c r="K30" i="13" a="1"/>
  <c r="E25" i="13" a="1"/>
  <c r="K25" i="13" a="1"/>
  <c r="K34" i="13" a="1"/>
  <c r="D38" i="13" a="1"/>
  <c r="E28" i="13" a="1"/>
  <c r="J26" i="13" a="1"/>
  <c r="J24" i="13" a="1"/>
  <c r="D29" i="13" a="1"/>
  <c r="F35" i="13" a="1"/>
  <c r="D24" i="13" a="1"/>
  <c r="F22" i="13" a="1"/>
  <c r="J38" i="13" a="1"/>
  <c r="F34" i="13" a="1"/>
  <c r="C31" i="13" a="1"/>
  <c r="E19" i="13" a="1"/>
  <c r="D26" i="13" a="1"/>
  <c r="F31" i="13" a="1"/>
  <c r="F20" i="13" a="1"/>
  <c r="D10" i="13" a="1"/>
  <c r="F10" i="13" a="1"/>
  <c r="F23" i="13" a="1"/>
  <c r="D37" i="13" a="1"/>
  <c r="J19" i="13" a="1"/>
  <c r="J10" i="13" a="1"/>
  <c r="J9" i="13" a="1"/>
  <c r="K38" i="13" a="1"/>
  <c r="E36" i="13" a="1"/>
  <c r="C37" i="13" a="1"/>
  <c r="C35" i="13" a="1"/>
  <c r="D27" i="13" a="1"/>
  <c r="D22" i="13" a="1"/>
  <c r="J33" i="13" a="1"/>
  <c r="C29" i="13" a="1"/>
  <c r="D34" i="13" a="1"/>
  <c r="D20" i="13" a="1"/>
  <c r="C36" i="13" a="1"/>
  <c r="E35" i="13" a="1"/>
  <c r="F21" i="13" a="1"/>
  <c r="K28" i="13" a="1"/>
  <c r="E33" i="13" a="1"/>
  <c r="K27" i="13" a="1"/>
  <c r="K22" i="13" a="1"/>
  <c r="D36" i="13" a="1"/>
  <c r="D19" i="13" a="1"/>
  <c r="K32" i="13" a="1"/>
  <c r="J21" i="13" a="1"/>
  <c r="J20" i="13" a="1"/>
  <c r="F30" i="13" a="1"/>
  <c r="E20" i="13" a="1"/>
  <c r="F33" i="13" a="1"/>
  <c r="K26" i="13" a="1"/>
  <c r="K19" i="13" a="1"/>
  <c r="F37" i="13" a="1"/>
  <c r="J37" i="13" a="1"/>
  <c r="E9" i="13" a="1"/>
  <c r="C32" i="13" a="1"/>
  <c r="F28" i="13" a="1"/>
  <c r="K10" i="13" l="1"/>
  <c r="J10" i="13"/>
  <c r="O10" i="13" s="1"/>
  <c r="E10" i="13"/>
  <c r="F9" i="13"/>
  <c r="F10" i="13"/>
  <c r="C10" i="13"/>
  <c r="D33" i="13"/>
  <c r="D37" i="13"/>
  <c r="D30" i="13"/>
  <c r="J19" i="13"/>
  <c r="O19" i="13" s="1"/>
  <c r="D29" i="13"/>
  <c r="K37" i="13"/>
  <c r="K19" i="13"/>
  <c r="J20" i="13"/>
  <c r="O20" i="13" s="1"/>
  <c r="K24" i="13"/>
  <c r="E30" i="13"/>
  <c r="C35" i="13"/>
  <c r="F34" i="13"/>
  <c r="J26" i="13"/>
  <c r="O26" i="13" s="1"/>
  <c r="F25" i="13"/>
  <c r="J32" i="13"/>
  <c r="O32" i="13" s="1"/>
  <c r="F31" i="13"/>
  <c r="E27" i="13"/>
  <c r="D26" i="13"/>
  <c r="C36" i="13"/>
  <c r="D25" i="13"/>
  <c r="J22" i="13"/>
  <c r="O22" i="13" s="1"/>
  <c r="K26" i="13"/>
  <c r="E36" i="13"/>
  <c r="K33" i="13"/>
  <c r="C38" i="13"/>
  <c r="D34" i="13"/>
  <c r="D19" i="13"/>
  <c r="E24" i="13"/>
  <c r="K25" i="13"/>
  <c r="D21" i="13"/>
  <c r="E23" i="13"/>
  <c r="J28" i="13"/>
  <c r="O28" i="13" s="1"/>
  <c r="D22" i="13"/>
  <c r="F27" i="13"/>
  <c r="J31" i="13"/>
  <c r="O31" i="13" s="1"/>
  <c r="K31" i="13"/>
  <c r="J36" i="13"/>
  <c r="O36" i="13" s="1"/>
  <c r="F36" i="13"/>
  <c r="C31" i="13"/>
  <c r="F35" i="13"/>
  <c r="K30" i="13"/>
  <c r="D32" i="13"/>
  <c r="F20" i="13"/>
  <c r="K27" i="13"/>
  <c r="E25" i="13"/>
  <c r="E26" i="13"/>
  <c r="D24" i="13"/>
  <c r="F38" i="13"/>
  <c r="E32" i="13"/>
  <c r="C32" i="13"/>
  <c r="F30" i="13"/>
  <c r="K38" i="13"/>
  <c r="K21" i="13"/>
  <c r="E20" i="13"/>
  <c r="J27" i="13"/>
  <c r="O27" i="13" s="1"/>
  <c r="E29" i="13"/>
  <c r="E31" i="13"/>
  <c r="C34" i="13"/>
  <c r="C37" i="13"/>
  <c r="F28" i="13"/>
  <c r="D23" i="13"/>
  <c r="E21" i="13"/>
  <c r="D20" i="13"/>
  <c r="F29" i="13"/>
  <c r="C33" i="13"/>
  <c r="E38" i="13"/>
  <c r="J34" i="13"/>
  <c r="O34" i="13" s="1"/>
  <c r="F24" i="13"/>
  <c r="K20" i="13"/>
  <c r="J29" i="13"/>
  <c r="O29" i="13" s="1"/>
  <c r="E34" i="13"/>
  <c r="E33" i="13"/>
  <c r="D31" i="13"/>
  <c r="K32" i="13"/>
  <c r="E22" i="13"/>
  <c r="E28" i="13"/>
  <c r="F21" i="13"/>
  <c r="K29" i="13"/>
  <c r="E35" i="13"/>
  <c r="E19" i="13"/>
  <c r="J25" i="13"/>
  <c r="O25" i="13" s="1"/>
  <c r="F26" i="13"/>
  <c r="F22" i="13"/>
  <c r="J21" i="13"/>
  <c r="O21" i="13" s="1"/>
  <c r="K22" i="13"/>
  <c r="K28" i="13"/>
  <c r="J37" i="13"/>
  <c r="O37" i="13" s="1"/>
  <c r="D35" i="13"/>
  <c r="E37" i="13"/>
  <c r="C30" i="13"/>
  <c r="J33" i="13"/>
  <c r="O33" i="13" s="1"/>
  <c r="K36" i="13"/>
  <c r="F19" i="13"/>
  <c r="D27" i="13"/>
  <c r="K23" i="13"/>
  <c r="J24" i="13"/>
  <c r="O24" i="13" s="1"/>
  <c r="J23" i="13"/>
  <c r="O23" i="13" s="1"/>
  <c r="F23" i="13"/>
  <c r="C29" i="13"/>
  <c r="F32" i="13"/>
  <c r="K35" i="13"/>
  <c r="J38" i="13"/>
  <c r="O38" i="13" s="1"/>
  <c r="J30" i="13"/>
  <c r="O30" i="13" s="1"/>
  <c r="J35" i="13"/>
  <c r="O35" i="13" s="1"/>
  <c r="F37" i="13"/>
  <c r="F33" i="13"/>
  <c r="K34" i="13"/>
  <c r="D36" i="13"/>
  <c r="D10" i="13"/>
  <c r="D38" i="13"/>
  <c r="D28" i="13"/>
  <c r="A11" i="13"/>
  <c r="E9" i="13"/>
  <c r="K9" i="13"/>
  <c r="J9" i="13"/>
  <c r="O9" i="13" s="1"/>
  <c r="C9" i="13"/>
  <c r="K2" i="7"/>
  <c r="K2" i="10"/>
  <c r="K380" i="10"/>
  <c r="K86" i="10"/>
  <c r="K170" i="10"/>
  <c r="K254" i="10"/>
  <c r="K338" i="10"/>
  <c r="K44" i="10"/>
  <c r="K128" i="10"/>
  <c r="K212" i="10"/>
  <c r="K296" i="10"/>
  <c r="K86" i="9"/>
  <c r="A128" i="9"/>
  <c r="A170" i="9" s="1"/>
  <c r="K380" i="7"/>
  <c r="K128" i="9"/>
  <c r="K44" i="9"/>
  <c r="K170" i="7"/>
  <c r="K338" i="7"/>
  <c r="K212" i="7"/>
  <c r="K296" i="7"/>
  <c r="K254" i="7"/>
  <c r="K128" i="7"/>
  <c r="K44" i="7"/>
  <c r="K86" i="7"/>
  <c r="E11" i="13" a="1"/>
  <c r="K11" i="13" a="1"/>
  <c r="C11" i="13" a="1"/>
  <c r="J11" i="13" a="1"/>
  <c r="F11" i="13" a="1"/>
  <c r="D11" i="13" a="1"/>
  <c r="D9" i="13" a="1"/>
  <c r="K11" i="13" l="1"/>
  <c r="C11" i="13"/>
  <c r="J11" i="13"/>
  <c r="O11" i="13" s="1"/>
  <c r="D11" i="13"/>
  <c r="F11" i="13"/>
  <c r="E11" i="13"/>
  <c r="A12" i="13"/>
  <c r="D9" i="13"/>
  <c r="A212" i="9"/>
  <c r="K170" i="9"/>
  <c r="C12" i="13" a="1"/>
  <c r="J12" i="13" a="1"/>
  <c r="D12" i="13" a="1"/>
  <c r="K12" i="13" a="1"/>
  <c r="F12" i="13" a="1"/>
  <c r="E12" i="13" a="1"/>
  <c r="F12" i="13" l="1"/>
  <c r="D12" i="13"/>
  <c r="E12" i="13"/>
  <c r="J12" i="13"/>
  <c r="O12" i="13" s="1"/>
  <c r="K12" i="13"/>
  <c r="C12" i="13"/>
  <c r="A13" i="13"/>
  <c r="A254" i="9"/>
  <c r="K212" i="9"/>
  <c r="C13" i="13" a="1"/>
  <c r="K13" i="13" a="1"/>
  <c r="F13" i="13" a="1"/>
  <c r="J13" i="13" a="1"/>
  <c r="E13" i="13" a="1"/>
  <c r="D13" i="13" a="1"/>
  <c r="K13" i="13" l="1"/>
  <c r="D13" i="13"/>
  <c r="J13" i="13"/>
  <c r="O13" i="13" s="1"/>
  <c r="F13" i="13"/>
  <c r="C13" i="13"/>
  <c r="E13" i="13"/>
  <c r="A14" i="13"/>
  <c r="A296" i="9"/>
  <c r="K254" i="9"/>
  <c r="C14" i="13" a="1"/>
  <c r="K14" i="13" a="1"/>
  <c r="F14" i="13" a="1"/>
  <c r="D14" i="13" a="1"/>
  <c r="E14" i="13" a="1"/>
  <c r="J14" i="13" a="1"/>
  <c r="K14" i="13" l="1"/>
  <c r="D14" i="13"/>
  <c r="C14" i="13"/>
  <c r="J14" i="13"/>
  <c r="O14" i="13" s="1"/>
  <c r="E14" i="13"/>
  <c r="F14" i="13"/>
  <c r="A15" i="13"/>
  <c r="A338" i="9"/>
  <c r="K296" i="9"/>
  <c r="E15" i="13" a="1"/>
  <c r="D15" i="13" a="1"/>
  <c r="K15" i="13" a="1"/>
  <c r="F15" i="13" a="1"/>
  <c r="C15" i="13" a="1"/>
  <c r="J15" i="13" a="1"/>
  <c r="J15" i="13" l="1"/>
  <c r="O15" i="13" s="1"/>
  <c r="D15" i="13"/>
  <c r="F15" i="13"/>
  <c r="C15" i="13"/>
  <c r="E15" i="13"/>
  <c r="K15" i="13"/>
  <c r="A16" i="13"/>
  <c r="A380" i="9"/>
  <c r="K380" i="9" s="1"/>
  <c r="K338" i="9"/>
  <c r="K16" i="13" a="1"/>
  <c r="F16" i="13" a="1"/>
  <c r="J16" i="13" a="1"/>
  <c r="C16" i="13" a="1"/>
  <c r="D16" i="13" a="1"/>
  <c r="E16" i="13" a="1"/>
  <c r="K16" i="13" l="1"/>
  <c r="J16" i="13"/>
  <c r="O16" i="13" s="1"/>
  <c r="E16" i="13"/>
  <c r="D16" i="13"/>
  <c r="F16" i="13"/>
  <c r="C16" i="13"/>
  <c r="A17" i="13"/>
  <c r="C17" i="13" a="1"/>
  <c r="F17" i="13" a="1"/>
  <c r="K17" i="13" a="1"/>
  <c r="J17" i="13" a="1"/>
  <c r="D17" i="13" a="1"/>
  <c r="E17" i="13" a="1"/>
  <c r="D17" i="13" l="1"/>
  <c r="F17" i="13"/>
  <c r="E17" i="13"/>
  <c r="K17" i="13"/>
  <c r="C17" i="13"/>
  <c r="J17" i="13"/>
  <c r="O17" i="13" s="1"/>
  <c r="A18" i="13"/>
  <c r="J18" i="13" a="1"/>
  <c r="K18" i="13" a="1"/>
  <c r="D18" i="13" a="1"/>
  <c r="E18" i="13" a="1"/>
  <c r="F18" i="13" a="1"/>
  <c r="F18" i="13" l="1"/>
  <c r="K18" i="13"/>
  <c r="D18" i="13"/>
  <c r="J18" i="13"/>
  <c r="O18" i="13" s="1"/>
  <c r="E18"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木下 雅雄</author>
  </authors>
  <commentList>
    <comment ref="I9" authorId="0" shapeId="0" xr:uid="{B7241714-CF9B-4A81-9F89-578E40308AEB}">
      <text>
        <r>
          <rPr>
            <b/>
            <sz val="10"/>
            <color indexed="81"/>
            <rFont val="MS P ゴシック"/>
            <family val="3"/>
            <charset val="128"/>
          </rPr>
          <t>飯田市以外の場合、書き換える</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<sst xmlns="http://schemas.openxmlformats.org/spreadsheetml/2006/main" count="1009" uniqueCount="74">
  <si>
    <t>円</t>
    <rPh sb="0" eb="1">
      <t>エン</t>
    </rPh>
    <phoneticPr fontId="1"/>
  </si>
  <si>
    <t>については、</t>
  </si>
  <si>
    <t>飯田市の区域内における工程により、当該返礼品等の価値の</t>
    <rPh sb="0" eb="3">
      <t>イイダシ</t>
    </rPh>
    <phoneticPr fontId="1"/>
  </si>
  <si>
    <t>％が生じている</t>
    <phoneticPr fontId="1"/>
  </si>
  <si>
    <t>ことを証明します。</t>
    <phoneticPr fontId="1"/>
  </si>
  <si>
    <t>なお、当該返礼品等を取り扱うに当たって、下記の事項に同意します。</t>
  </si>
  <si>
    <t>記載要領</t>
  </si>
  <si>
    <t>飯田市長</t>
    <rPh sb="0" eb="4">
      <t>イイダシチョウ</t>
    </rPh>
    <phoneticPr fontId="1"/>
  </si>
  <si>
    <t>殿</t>
    <rPh sb="0" eb="1">
      <t>ドノ</t>
    </rPh>
    <phoneticPr fontId="1"/>
  </si>
  <si>
    <t xml:space="preserve">                   （返礼品等の名称）　</t>
    <phoneticPr fontId="1"/>
  </si>
  <si>
    <t xml:space="preserve">                           （返礼品等の製造等を行う者）</t>
    <phoneticPr fontId="1"/>
  </si>
  <si>
    <t>令和　年　月　日</t>
    <rPh sb="0" eb="2">
      <t>レイワ</t>
    </rPh>
    <rPh sb="3" eb="4">
      <t>ネン</t>
    </rPh>
    <rPh sb="5" eb="6">
      <t>ツキ</t>
    </rPh>
    <rPh sb="7" eb="8">
      <t>ヒ</t>
    </rPh>
    <phoneticPr fontId="1"/>
  </si>
  <si>
    <t>　　　地場産品3号類型において飯田市内で製造等を行うことにより
　　　返礼品等の価値の過半が生じている旨の証明（３号過半証明シート）</t>
    <rPh sb="3" eb="7">
      <t>ジバサンピン</t>
    </rPh>
    <rPh sb="8" eb="9">
      <t>ゴウ</t>
    </rPh>
    <rPh sb="9" eb="11">
      <t>ルイケイ</t>
    </rPh>
    <rPh sb="15" eb="19">
      <t>イイダシナイ</t>
    </rPh>
    <phoneticPr fontId="1"/>
  </si>
  <si>
    <t>★記載上の注意事項、記載例</t>
    <rPh sb="1" eb="3">
      <t>キサイ</t>
    </rPh>
    <rPh sb="3" eb="4">
      <t>ジョウ</t>
    </rPh>
    <rPh sb="5" eb="9">
      <t>チュウイジコウ</t>
    </rPh>
    <rPh sb="10" eb="12">
      <t>キサイ</t>
    </rPh>
    <rPh sb="12" eb="13">
      <t>レイ</t>
    </rPh>
    <phoneticPr fontId="1"/>
  </si>
  <si>
    <t>　　Ａ：当該地方団体による返礼品等の調達費用</t>
    <phoneticPr fontId="1"/>
  </si>
  <si>
    <t xml:space="preserve">□ </t>
  </si>
  <si>
    <t>総務大臣が定める標準的な算出方法</t>
  </si>
  <si>
    <t>その他の算出方法</t>
    <phoneticPr fontId="1"/>
  </si>
  <si>
    <t>その他の算出方法を選択され、記入欄に入りきらない場合は、「別紙添付」と記載
のうえ、文書の添付をお願いします。</t>
    <rPh sb="2" eb="3">
      <t>タ</t>
    </rPh>
    <rPh sb="4" eb="6">
      <t>サンシュツ</t>
    </rPh>
    <rPh sb="6" eb="8">
      <t>ホウホウ</t>
    </rPh>
    <rPh sb="9" eb="11">
      <t>センタク</t>
    </rPh>
    <rPh sb="14" eb="16">
      <t>キニュウ</t>
    </rPh>
    <rPh sb="16" eb="17">
      <t>ラン</t>
    </rPh>
    <rPh sb="18" eb="19">
      <t>ハイ</t>
    </rPh>
    <rPh sb="24" eb="26">
      <t>バアイ</t>
    </rPh>
    <rPh sb="42" eb="44">
      <t>ブンショ</t>
    </rPh>
    <rPh sb="45" eb="47">
      <t>テンプ</t>
    </rPh>
    <rPh sb="49" eb="50">
      <t>ネガ</t>
    </rPh>
    <phoneticPr fontId="1"/>
  </si>
  <si>
    <t>改訂履歴</t>
    <rPh sb="0" eb="2">
      <t>カイテイ</t>
    </rPh>
    <rPh sb="2" eb="4">
      <t>リレキ</t>
    </rPh>
    <phoneticPr fontId="1"/>
  </si>
  <si>
    <t>rev</t>
    <phoneticPr fontId="1"/>
  </si>
  <si>
    <t>改訂日</t>
    <rPh sb="0" eb="3">
      <t>カイテイヒ</t>
    </rPh>
    <phoneticPr fontId="1"/>
  </si>
  <si>
    <t>改訂内容</t>
    <rPh sb="0" eb="4">
      <t>カイテイナイヨウ</t>
    </rPh>
    <phoneticPr fontId="1"/>
  </si>
  <si>
    <t>初版リリース</t>
    <rPh sb="0" eb="2">
      <t>ショハン</t>
    </rPh>
    <phoneticPr fontId="1"/>
  </si>
  <si>
    <t>　　Ｂ：当該返礼品等の製造・販売等のために当該地方団体の区域外で生じた費用</t>
    <phoneticPr fontId="1"/>
  </si>
  <si>
    <t>No.</t>
    <phoneticPr fontId="1"/>
  </si>
  <si>
    <t xml:space="preserve"> </t>
    <phoneticPr fontId="1"/>
  </si>
  <si>
    <t>□</t>
  </si>
  <si>
    <t>□</t>
    <phoneticPr fontId="1"/>
  </si>
  <si>
    <t>☑</t>
    <phoneticPr fontId="1"/>
  </si>
  <si>
    <t>該当する算出方法のチェックをプルダウンから選択してください。</t>
    <rPh sb="0" eb="2">
      <t>ガイトウ</t>
    </rPh>
    <rPh sb="4" eb="6">
      <t>サンシュツ</t>
    </rPh>
    <rPh sb="6" eb="8">
      <t>ホウホウ</t>
    </rPh>
    <rPh sb="21" eb="23">
      <t>センタク</t>
    </rPh>
    <phoneticPr fontId="1"/>
  </si>
  <si>
    <t>様式3-1の市外合計を転記してください。</t>
    <rPh sb="0" eb="2">
      <t>ヨウシキ</t>
    </rPh>
    <rPh sb="6" eb="8">
      <t>シガイ</t>
    </rPh>
    <rPh sb="8" eb="10">
      <t>ゴウケイ</t>
    </rPh>
    <rPh sb="11" eb="13">
      <t>テンキ</t>
    </rPh>
    <phoneticPr fontId="1"/>
  </si>
  <si>
    <t>返礼品の価格のことで、1,500円以上ですが、セット品（子）の場合は、価格は問いません。</t>
    <rPh sb="0" eb="3">
      <t>ヘンレイヒン</t>
    </rPh>
    <rPh sb="4" eb="6">
      <t>カカク</t>
    </rPh>
    <rPh sb="16" eb="17">
      <t>エン</t>
    </rPh>
    <rPh sb="17" eb="19">
      <t>イジョウ</t>
    </rPh>
    <rPh sb="26" eb="27">
      <t>ヒン</t>
    </rPh>
    <rPh sb="28" eb="29">
      <t>コ</t>
    </rPh>
    <rPh sb="31" eb="33">
      <t>バアイ</t>
    </rPh>
    <rPh sb="35" eb="37">
      <t>カカク</t>
    </rPh>
    <rPh sb="38" eb="39">
      <t>ト</t>
    </rPh>
    <phoneticPr fontId="1"/>
  </si>
  <si>
    <t xml:space="preserve">・文中のグレー塗りの部分に入力をお願いします。
・セット品は子をそれぞれ作成していただければ、親の作成は不要です。
　ジュースセット(親)の場合：①リンゴジュース 500ml　
　　　　　　　　　　　　　　②トマトジュース 280ml
　　　　　　　　　　　　　　③いちごジュース 500ml </t>
    <rPh sb="1" eb="3">
      <t>ブンチュウ</t>
    </rPh>
    <rPh sb="7" eb="8">
      <t>ヌ</t>
    </rPh>
    <rPh sb="10" eb="12">
      <t>ブブン</t>
    </rPh>
    <rPh sb="13" eb="15">
      <t>ニュウリョク</t>
    </rPh>
    <rPh sb="17" eb="18">
      <t>ネガ</t>
    </rPh>
    <rPh sb="28" eb="29">
      <t>ヒン</t>
    </rPh>
    <rPh sb="30" eb="31">
      <t>コ</t>
    </rPh>
    <rPh sb="36" eb="38">
      <t>サクセイ</t>
    </rPh>
    <rPh sb="47" eb="48">
      <t>オヤ</t>
    </rPh>
    <rPh sb="49" eb="51">
      <t>サクセイ</t>
    </rPh>
    <rPh sb="52" eb="54">
      <t>フヨウ</t>
    </rPh>
    <rPh sb="67" eb="68">
      <t>オヤ</t>
    </rPh>
    <rPh sb="70" eb="72">
      <t>バアイ</t>
    </rPh>
    <phoneticPr fontId="1"/>
  </si>
  <si>
    <t xml:space="preserve"> ※件数が30を超える場合は、31件以降を別ファイルに記載してくだい。 </t>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</si>
  <si>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7"/>
  </si>
  <si>
    <t>公表年月日　令和　年　月　日</t>
    <rPh sb="0" eb="2">
      <t>コウヒョウ</t>
    </rPh>
    <rPh sb="2" eb="5">
      <t>ネンガッピ</t>
    </rPh>
    <rPh sb="6" eb="8">
      <t>レイワ</t>
    </rPh>
    <rPh sb="9" eb="10">
      <t>ネン</t>
    </rPh>
    <rPh sb="11" eb="12">
      <t>ガツ</t>
    </rPh>
    <rPh sb="13" eb="14">
      <t>ニチ</t>
    </rPh>
    <phoneticPr fontId="17"/>
  </si>
  <si>
    <t>返礼品等の名称</t>
    <rPh sb="0" eb="3">
      <t>ヘンレイヒン</t>
    </rPh>
    <rPh sb="3" eb="4">
      <t>トウ</t>
    </rPh>
    <rPh sb="5" eb="7">
      <t>メイショウ</t>
    </rPh>
    <phoneticPr fontId="17"/>
  </si>
  <si>
    <t>区域内において
生じた価値の割合
（％）</t>
    <rPh sb="0" eb="3">
      <t>クイキナイ</t>
    </rPh>
    <rPh sb="8" eb="9">
      <t>ショウ</t>
    </rPh>
    <rPh sb="11" eb="13">
      <t>カチ</t>
    </rPh>
    <rPh sb="14" eb="16">
      <t>ワリアイ</t>
    </rPh>
    <phoneticPr fontId="17"/>
  </si>
  <si>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7"/>
  </si>
  <si>
    <t>返礼品等の
製造・加工地
※２</t>
    <rPh sb="3" eb="4">
      <t>トウ</t>
    </rPh>
    <phoneticPr fontId="17"/>
  </si>
  <si>
    <t>地方団体
における
調達費用
（円）</t>
    <rPh sb="16" eb="17">
      <t>エン</t>
    </rPh>
    <phoneticPr fontId="17"/>
  </si>
  <si>
    <t>一般販売価格
（円）
※３</t>
    <rPh sb="8" eb="9">
      <t>エン</t>
    </rPh>
    <phoneticPr fontId="17"/>
  </si>
  <si>
    <t>標準的な
算出方法</t>
    <rPh sb="0" eb="2">
      <t>ヒョウジュン</t>
    </rPh>
    <rPh sb="2" eb="3">
      <t>テキ</t>
    </rPh>
    <rPh sb="5" eb="7">
      <t>サンシュツ</t>
    </rPh>
    <rPh sb="7" eb="9">
      <t>ホウホウ</t>
    </rPh>
    <phoneticPr fontId="17"/>
  </si>
  <si>
    <t>その他の
算出方法</t>
    <rPh sb="2" eb="3">
      <t>ホカ</t>
    </rPh>
    <rPh sb="5" eb="7">
      <t>サンシュツ</t>
    </rPh>
    <rPh sb="7" eb="9">
      <t>ホウホウ</t>
    </rPh>
    <phoneticPr fontId="17"/>
  </si>
  <si>
    <t>その他の
算出方法の詳細</t>
    <rPh sb="2" eb="3">
      <t>ホカ</t>
    </rPh>
    <rPh sb="5" eb="7">
      <t>サンシュツ</t>
    </rPh>
    <rPh sb="7" eb="9">
      <t>ホウホウ</t>
    </rPh>
    <rPh sb="10" eb="12">
      <t>ショウサイ</t>
    </rPh>
    <phoneticPr fontId="17"/>
  </si>
  <si>
    <t>その他の
算出方法とする理由</t>
    <rPh sb="2" eb="3">
      <t>ホカ</t>
    </rPh>
    <rPh sb="5" eb="7">
      <t>サンシュツ</t>
    </rPh>
    <rPh sb="7" eb="9">
      <t>ホウホウ</t>
    </rPh>
    <rPh sb="12" eb="14">
      <t>リユウ</t>
    </rPh>
    <phoneticPr fontId="17"/>
  </si>
  <si>
    <t>長野県飯田市</t>
    <rPh sb="0" eb="3">
      <t>ナガノケン</t>
    </rPh>
    <rPh sb="3" eb="6">
      <t>イイダシ</t>
    </rPh>
    <phoneticPr fontId="17"/>
  </si>
  <si>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7"/>
  </si>
  <si>
    <t>長野県飯田市</t>
    <phoneticPr fontId="1"/>
  </si>
  <si>
    <t>入力必要</t>
    <rPh sb="0" eb="2">
      <t>ニュウリョク</t>
    </rPh>
    <rPh sb="2" eb="4">
      <t>ヒツヨウ</t>
    </rPh>
    <phoneticPr fontId="1"/>
  </si>
  <si>
    <t>飯田市内の付加価値割り合いは自動計算されます</t>
    <rPh sb="0" eb="4">
      <t>イイダシナイ</t>
    </rPh>
    <rPh sb="5" eb="9">
      <t>フカカチ</t>
    </rPh>
    <rPh sb="9" eb="10">
      <t>ワ</t>
    </rPh>
    <rPh sb="11" eb="12">
      <t>ア</t>
    </rPh>
    <rPh sb="14" eb="16">
      <t>ジドウ</t>
    </rPh>
    <rPh sb="16" eb="18">
      <t>ケイサン</t>
    </rPh>
    <phoneticPr fontId="1"/>
  </si>
  <si>
    <t>返礼品の価格(調達費用､区域外の費用､一般販売価格)が同じで、色違い等の場合は、まとめて記載していただいて結構です。</t>
    <rPh sb="0" eb="3">
      <t>ヘンレイヒン</t>
    </rPh>
    <rPh sb="4" eb="6">
      <t>カカク</t>
    </rPh>
    <rPh sb="7" eb="9">
      <t>チョウタツ</t>
    </rPh>
    <rPh sb="9" eb="11">
      <t>ヒヨウ</t>
    </rPh>
    <rPh sb="12" eb="15">
      <t>クイキガイ</t>
    </rPh>
    <rPh sb="16" eb="18">
      <t>ヒヨウ</t>
    </rPh>
    <rPh sb="19" eb="21">
      <t>イッパン</t>
    </rPh>
    <rPh sb="21" eb="23">
      <t>ハンバイ</t>
    </rPh>
    <rPh sb="23" eb="25">
      <t>カカク</t>
    </rPh>
    <rPh sb="27" eb="28">
      <t>オナ</t>
    </rPh>
    <rPh sb="31" eb="33">
      <t>イロチガ</t>
    </rPh>
    <rPh sb="34" eb="35">
      <t>ナド</t>
    </rPh>
    <rPh sb="36" eb="38">
      <t>バアイ</t>
    </rPh>
    <rPh sb="44" eb="46">
      <t>キサイ</t>
    </rPh>
    <rPh sb="53" eb="55">
      <t>ケッコウ</t>
    </rPh>
    <phoneticPr fontId="1"/>
  </si>
  <si>
    <t>　例：返礼品名称（黒、青、黄）</t>
    <rPh sb="1" eb="2">
      <t>レイ</t>
    </rPh>
    <rPh sb="3" eb="6">
      <t>ヘンレイヒン</t>
    </rPh>
    <rPh sb="6" eb="8">
      <t>メイショウ</t>
    </rPh>
    <rPh sb="9" eb="10">
      <t>クロ</t>
    </rPh>
    <rPh sb="11" eb="12">
      <t>アオ</t>
    </rPh>
    <rPh sb="13" eb="14">
      <t>キ</t>
    </rPh>
    <phoneticPr fontId="1"/>
  </si>
  <si>
    <t>返礼品の提供事業者が製造者でない場合、製造者を記載してください。</t>
    <rPh sb="0" eb="3">
      <t>ヘンレイヒン</t>
    </rPh>
    <rPh sb="4" eb="6">
      <t>テイキョウ</t>
    </rPh>
    <rPh sb="6" eb="9">
      <t>ジギョウシャ</t>
    </rPh>
    <rPh sb="10" eb="13">
      <t>セイゾウシャ</t>
    </rPh>
    <rPh sb="16" eb="18">
      <t>バアイ</t>
    </rPh>
    <rPh sb="19" eb="22">
      <t>セイゾウシャ</t>
    </rPh>
    <rPh sb="23" eb="25">
      <t>キサイ</t>
    </rPh>
    <phoneticPr fontId="1"/>
  </si>
  <si>
    <t>製造者名</t>
    <rPh sb="0" eb="3">
      <t>セイゾウシャ</t>
    </rPh>
    <rPh sb="3" eb="4">
      <t>メイ</t>
    </rPh>
    <phoneticPr fontId="1"/>
  </si>
  <si>
    <t>作成日：</t>
    <rPh sb="0" eb="2">
      <t>サクセイ</t>
    </rPh>
    <rPh sb="2" eb="3">
      <t>ヒ</t>
    </rPh>
    <phoneticPr fontId="1"/>
  </si>
  <si>
    <t>・算出方法の選択用チェックボックスの表示処理方法を変更した
・１シート10品、計３シート30品まで記載できるようにした
・付加価値割合の考え方シートを追加した
・公開用リストへの転記シートを追加した</t>
    <rPh sb="1" eb="3">
      <t>サンシュツ</t>
    </rPh>
    <rPh sb="3" eb="5">
      <t>ホウホウ</t>
    </rPh>
    <rPh sb="6" eb="8">
      <t>センタク</t>
    </rPh>
    <rPh sb="8" eb="9">
      <t>ヨウ</t>
    </rPh>
    <rPh sb="18" eb="20">
      <t>ヒョウジ</t>
    </rPh>
    <rPh sb="20" eb="22">
      <t>ショリ</t>
    </rPh>
    <rPh sb="22" eb="24">
      <t>ホウホウ</t>
    </rPh>
    <rPh sb="25" eb="27">
      <t>ヘンコウ</t>
    </rPh>
    <rPh sb="61" eb="65">
      <t>フカカチ</t>
    </rPh>
    <rPh sb="65" eb="67">
      <t>ワリアイ</t>
    </rPh>
    <rPh sb="68" eb="69">
      <t>カンガ</t>
    </rPh>
    <rPh sb="70" eb="71">
      <t>カタ</t>
    </rPh>
    <rPh sb="75" eb="77">
      <t>ツイカ</t>
    </rPh>
    <rPh sb="81" eb="84">
      <t>コウカイヨウ</t>
    </rPh>
    <rPh sb="89" eb="91">
      <t>テンキ</t>
    </rPh>
    <rPh sb="95" eb="97">
      <t>ツイカ</t>
    </rPh>
    <phoneticPr fontId="1"/>
  </si>
  <si>
    <t>・公開用リスト計算式修正</t>
    <rPh sb="1" eb="4">
      <t>コウカイヨウ</t>
    </rPh>
    <rPh sb="7" eb="10">
      <t>ケイサンシキ</t>
    </rPh>
    <rPh sb="10" eb="12">
      <t>シュウセイ</t>
    </rPh>
    <phoneticPr fontId="1"/>
  </si>
  <si>
    <t>・総務省様式変更に合わせて変更した</t>
    <rPh sb="1" eb="4">
      <t>ソウムショウ</t>
    </rPh>
    <rPh sb="4" eb="6">
      <t>ヨウシキ</t>
    </rPh>
    <rPh sb="6" eb="8">
      <t>ヘンコウ</t>
    </rPh>
    <rPh sb="9" eb="10">
      <t>ア</t>
    </rPh>
    <rPh sb="13" eb="15">
      <t>ヘンコウ</t>
    </rPh>
    <phoneticPr fontId="1"/>
  </si>
  <si>
    <r>
      <t>また、当該返礼品等の製造・加工地</t>
    </r>
    <r>
      <rPr>
        <vertAlign val="superscript"/>
        <sz val="12"/>
        <color rgb="FF000000"/>
        <rFont val="ＭＳ 明朝"/>
        <family val="1"/>
        <charset val="128"/>
      </rPr>
      <t>※1</t>
    </r>
    <r>
      <rPr>
        <sz val="12"/>
        <color rgb="FF000000"/>
        <rFont val="ＭＳ 明朝"/>
        <family val="1"/>
        <charset val="128"/>
      </rPr>
      <t>は</t>
    </r>
    <r>
      <rPr>
        <u/>
        <sz val="12"/>
        <color rgb="FF000000"/>
        <rFont val="ＭＳ 明朝"/>
        <family val="1"/>
        <charset val="128"/>
      </rPr>
      <t>長野県飯田市</t>
    </r>
    <r>
      <rPr>
        <sz val="12"/>
        <color rgb="FF000000"/>
        <rFont val="ＭＳ 明朝"/>
        <family val="1"/>
        <charset val="128"/>
      </rPr>
      <t>であり、一般販売価格は</t>
    </r>
    <rPh sb="19" eb="22">
      <t>ナガノケン</t>
    </rPh>
    <rPh sb="22" eb="25">
      <t>イイダシ</t>
    </rPh>
    <phoneticPr fontId="1"/>
  </si>
  <si>
    <r>
      <t>円です</t>
    </r>
    <r>
      <rPr>
        <vertAlign val="superscript"/>
        <sz val="12"/>
        <color rgb="FF000000"/>
        <rFont val="ＭＳ 明朝"/>
        <family val="1"/>
        <charset val="128"/>
      </rPr>
      <t>※2</t>
    </r>
    <r>
      <rPr>
        <sz val="12"/>
        <color rgb="FF000000"/>
        <rFont val="ＭＳ 明朝"/>
        <family val="1"/>
        <charset val="128"/>
      </rPr>
      <t>。</t>
    </r>
    <phoneticPr fontId="1"/>
  </si>
  <si>
    <t>※その他の算出方法とする理由及びその算出方法の詳細は以下のとおり。</t>
    <phoneticPr fontId="1"/>
  </si>
  <si>
    <t xml:space="preserve">
※１　返礼品等の製造・加工が行われた場所について、国内の場合は都道府県名及び
    市区町村名（例：○○県○○市）、国外の場合は国名を記載すること。
※２　当該返礼品等を一般消費者に対して販売する際の通常の価格を記載すること。
    なお、当該返礼品等が非売品である場合には、当該返礼品等の類似製品に係る通
　　常の価格を記載すること。</t>
    <phoneticPr fontId="1"/>
  </si>
  <si>
    <t>・　当該返礼品等の付加価値の算出方法等について、地方団体の求めに応じ、必要な説明
　や資料提供等を行うこと。</t>
    <phoneticPr fontId="1"/>
  </si>
  <si>
    <t>※標準的な算出方法における算出基礎は以下のとおり。</t>
    <phoneticPr fontId="1"/>
  </si>
  <si>
    <t>上記については、以下の算出方法(該当する算出方法に☑を選択)により算出しています。</t>
    <rPh sb="27" eb="29">
      <t>センタク</t>
    </rPh>
    <phoneticPr fontId="1"/>
  </si>
  <si>
    <t>・　当該返礼品等については、以下に掲げる場合を除き、他の地方団体の地場産品基準(平
  成31年総務省告示第179号第６条をいう。以下同じ。）第３号の返礼品等として取り扱
　わないこと。
　①　貴市区町村の属する都道府県（貴団体が都道府県である場合には貴都道府県内の市
　　区町村）が地場産品基準第３号に適合するものとして当該返礼品等を取り扱う場合
　②　地場産品基準第８号イ又はロの返礼品等（同基準第３号に適合する場合に限る。）　　　
　　として他の地方団体が取り扱う場合</t>
    <phoneticPr fontId="1"/>
  </si>
  <si>
    <t>・　当該返礼品等については、以下に掲げる場合を除き、他の地方団体の地場産品基準(平
  成31年総務省告示第179号第６条をいう。以下同じ。）第３号の返礼品等として取り扱
　わないこと。
　①　貴市区町村の属する都道府県（貴団体が都道府県である場合には貴都道府県内の市
　　区町村）が地場産品基準第３号に適合するものとして当該返礼品等を取り扱う場合
　②　地場産品基準第８号イ又はロの返礼品等（同基準第３号に適合する場合に限る。）　　　
　　として他の地方団体が取り扱う場合</t>
  </si>
  <si>
    <t>区域外
費用</t>
    <rPh sb="0" eb="3">
      <t>クイキガイ</t>
    </rPh>
    <rPh sb="4" eb="6">
      <t>ヒヨウ</t>
    </rPh>
    <phoneticPr fontId="17"/>
  </si>
  <si>
    <t>算出方法
（類型３号のみ回答）</t>
    <rPh sb="0" eb="4">
      <t>サンシュツホウホウ</t>
    </rPh>
    <rPh sb="6" eb="8">
      <t>ルイケイ</t>
    </rPh>
    <rPh sb="9" eb="10">
      <t>ゴウ</t>
    </rPh>
    <rPh sb="12" eb="14">
      <t>カイトウ</t>
    </rPh>
    <phoneticPr fontId="16"/>
  </si>
  <si>
    <t>a欄
返礼品等の調達費用
（類型３号のみ回答）</t>
    <rPh sb="1" eb="2">
      <t>ラン</t>
    </rPh>
    <rPh sb="14" eb="16">
      <t>ルイケイ</t>
    </rPh>
    <rPh sb="17" eb="18">
      <t>ゴウ</t>
    </rPh>
    <rPh sb="20" eb="22">
      <t>カイトウ</t>
    </rPh>
    <phoneticPr fontId="16"/>
  </si>
  <si>
    <t>b欄
当該地方団体の区域外で生じた費用
（類型３号のみ回答）</t>
    <rPh sb="1" eb="2">
      <t>ラン</t>
    </rPh>
    <rPh sb="24" eb="25">
      <t>ゴウ</t>
    </rPh>
    <phoneticPr fontId="16"/>
  </si>
  <si>
    <t>価格</t>
    <rPh sb="0" eb="2">
      <t>カカク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</si>
</sst>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8" formatCode="0_);[Red]\(0\)"/>
    <numFmt numFmtId="179" formatCode="&quot;Ｎo.&quot;#"/>
    <numFmt numFmtId="180" formatCode="#,##0_);[Red]\(#,##0\)"/>
    <numFmt numFmtId="181" formatCode="[$-411]ge\.mm\.dd"/>
    <numFmt numFmtId="182" formatCode="0.0_ "/>
  </numFmts>
  <fonts count="26">
    <font>
      <sz val="11"/>
      <color theme="1"/>
      <name val="游ゴシック"/>
      <family val="2"/>
      <charset val="128"/>
      <scheme val="minor"/>
    </font>
    <font>
      <sz val="6"/>
      <name val="游ゴシック"/>
      <family val="2"/>
      <charset val="128"/>
      <scheme val="minor"/>
    </font>
    <font>
      <sz val="12"/>
      <color theme="1"/>
      <name val="ＭＳ 明朝"/>
      <family val="1"/>
      <charset val="128"/>
    </font>
    <font>
      <sz val="12"/>
      <color rgb="FF000000"/>
      <name val="ＭＳ 明朝"/>
      <family val="1"/>
      <charset val="128"/>
    </font>
    <font>
      <sz val="12"/>
      <color theme="1"/>
      <name val="游ゴシック"/>
      <family val="2"/>
      <charset val="128"/>
      <scheme val="minor"/>
    </font>
    <font>
      <u/>
      <sz val="12"/>
      <color rgb="FF000000"/>
      <name val="ＭＳ 明朝"/>
      <family val="1"/>
      <charset val="128"/>
    </font>
    <font>
      <vertAlign val="superscript"/>
      <sz val="12"/>
      <color rgb="FF000000"/>
      <name val="ＭＳ 明朝"/>
      <family val="1"/>
      <charset val="128"/>
    </font>
    <font>
      <sz val="11"/>
      <color theme="1"/>
      <name val="HGｺﾞｼｯｸM"/>
      <family val="3"/>
      <charset val="128"/>
    </font>
    <font>
      <sz val="11"/>
      <color theme="1"/>
      <name val="游ゴシック"/>
      <family val="3"/>
      <charset val="128"/>
      <scheme val="minor"/>
    </font>
    <font>
      <sz val="11"/>
      <color theme="1"/>
      <name val="HGPｺﾞｼｯｸM"/>
      <family val="3"/>
      <charset val="128"/>
    </font>
    <font>
      <vertAlign val="subscript"/>
      <sz val="12"/>
      <color theme="1"/>
      <name val="游ゴシック"/>
      <family val="2"/>
      <charset val="128"/>
      <scheme val="minor"/>
    </font>
    <font>
      <sz val="11"/>
      <color theme="1"/>
      <name val="Segoe UI Symbol"/>
      <family val="2"/>
    </font>
    <font>
      <sz val="11"/>
      <color theme="1"/>
      <name val="ＭＳ 明朝"/>
      <family val="1"/>
      <charset val="128"/>
    </font>
    <font>
      <sz val="10"/>
      <color theme="1"/>
      <name val="ＭＳ Ｐ明朝"/>
      <family val="1"/>
      <charset val="128"/>
    </font>
    <font>
      <sz val="11"/>
      <color theme="1"/>
      <name val="游ゴシック"/>
      <family val="2"/>
      <scheme val="minor"/>
    </font>
    <font>
      <sz val="11"/>
      <name val="游ゴシック"/>
      <family val="3"/>
      <charset val="128"/>
      <scheme val="minor"/>
    </font>
    <font>
      <b/>
      <sz val="16"/>
      <name val="游ゴシック"/>
      <family val="3"/>
      <charset val="128"/>
      <scheme val="minor"/>
    </font>
    <font>
      <sz val="6"/>
      <name val="游ゴシック"/>
      <family val="3"/>
      <charset val="128"/>
      <scheme val="minor"/>
    </font>
    <font>
      <sz val="12"/>
      <name val="游ゴシック"/>
      <family val="3"/>
      <charset val="128"/>
      <scheme val="minor"/>
    </font>
    <font>
      <sz val="11"/>
      <color theme="0"/>
      <name val="游ゴシック"/>
      <family val="3"/>
      <charset val="128"/>
      <scheme val="minor"/>
    </font>
    <font>
      <sz val="12"/>
      <color theme="0"/>
      <name val="游ゴシック"/>
      <family val="3"/>
      <charset val="128"/>
      <scheme val="minor"/>
    </font>
    <font>
      <b/>
      <sz val="10"/>
      <color indexed="81"/>
      <name val="MS P ゴシック"/>
      <family val="3"/>
      <charset val="128"/>
    </font>
    <font>
      <b/>
      <sz val="11"/>
      <color theme="1"/>
      <name val="ＭＳ ゴシック"/>
      <family val="3"/>
      <charset val="128"/>
    </font>
    <font>
      <sz val="12"/>
      <color theme="1"/>
      <name val="游ゴシック"/>
      <family val="3"/>
      <charset val="128"/>
      <scheme val="minor"/>
    </font>
    <font>
      <sz val="8"/>
      <name val="游ゴシック"/>
      <family val="3"/>
      <charset val="128"/>
      <scheme val="minor"/>
    </font>
    <font>
      <sz val="12"/>
      <name val="游ゴシック"/>
      <family val="2"/>
      <charset val="128"/>
      <scheme val="minor"/>
    </font>
  </fonts>
  <fills count="2">
    <fill>
      <patternFill patternType="none"/>
    </fill>
    <fill>
      <patternFill patternType="gray125"/>
    </fill>
  </fills>
  <borders count="17">
    <border>
      <left/>
      <right/>
      <top/>
      <bottom/>
      <diagonal/>
    </border>
    <border>
      <left style="thin">
        <color auto="1"/>
      </left>
      <right/>
      <top style="thin">
        <color auto="1"/>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4" fillId="0" borderId="0"/>
  </cellStyleXfs>
  <cellXfs count="15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indent="2"/>
    </xf>
    <xf numFmtId="0" fontId="5" fillId="0" borderId="0" xfId="0" applyFont="1" applyAlignment="1">
      <alignment horizontal="left" vertical="center" indent="2"/>
    </xf>
    <xf numFmtId="0" fontId="0" fillId="0" borderId="0" xfId="0" applyAlignment="1">
      <alignment horizontal="left" vertical="center" indent="2"/>
    </xf>
    <xf numFmtId="176" fontId="4" fillId="0" borderId="2" xfId="0" applyNumberFormat="1" applyFont="1" applyBorder="1" applyAlignment="1">
      <alignment horizontal="right" vertical="center"/>
    </xf>
    <xf numFmtId="0" fontId="2" fillId="0" borderId="0" xfId="0" applyFont="1">
      <alignment vertical="center"/>
    </xf>
    <xf numFmtId="176" fontId="4" fillId="0" borderId="2" xfId="0" applyNumberFormat="1" applyFont="1" applyBorder="1" applyAlignment="1">
      <alignment horizontal="left" vertical="center"/>
    </xf>
    <xf numFmtId="0" fontId="0" fillId="0" borderId="0" xfId="0" applyAlignment="1">
      <alignment vertical="top"/>
    </xf>
    <xf numFmtId="0" fontId="9" fillId="0" borderId="0" xfId="0" applyFont="1">
      <alignment vertical="center"/>
    </xf>
    <xf numFmtId="0" fontId="9" fillId="0" borderId="0" xfId="0" applyFont="1" applyBorder="1">
      <alignment vertical="center"/>
    </xf>
    <xf numFmtId="0" fontId="10" fillId="0" borderId="0" xfId="0" applyFont="1" applyAlignment="1">
      <alignment horizontal="right" vertical="center"/>
    </xf>
    <xf numFmtId="0" fontId="0" fillId="0" borderId="0" xfId="0" applyAlignment="1">
      <alignment vertical="center"/>
    </xf>
    <xf numFmtId="0" fontId="12" fillId="0" borderId="0" xfId="0" applyFont="1" applyAlignment="1">
      <alignment horizontal="center" vertical="center"/>
    </xf>
    <xf numFmtId="0" fontId="12" fillId="0" borderId="0" xfId="0" applyFont="1">
      <alignment vertical="center"/>
    </xf>
    <xf numFmtId="0" fontId="12" fillId="0" borderId="9" xfId="0" applyFont="1" applyBorder="1" applyAlignment="1">
      <alignment horizontal="center" vertical="center"/>
    </xf>
    <xf numFmtId="178" fontId="12" fillId="0" borderId="10" xfId="0" applyNumberFormat="1" applyFont="1" applyBorder="1" applyAlignment="1">
      <alignment horizontal="center" vertical="center"/>
    </xf>
    <xf numFmtId="0" fontId="12" fillId="0" borderId="10" xfId="0" applyFont="1" applyBorder="1">
      <alignment vertical="center"/>
    </xf>
    <xf numFmtId="178" fontId="12" fillId="0" borderId="11" xfId="0" applyNumberFormat="1" applyFont="1" applyBorder="1" applyAlignment="1">
      <alignment horizontal="center" vertical="center"/>
    </xf>
    <xf numFmtId="0" fontId="12" fillId="0" borderId="11" xfId="0" applyFont="1" applyBorder="1" applyAlignment="1">
      <alignment vertical="center" wrapText="1"/>
    </xf>
    <xf numFmtId="0" fontId="12" fillId="0" borderId="11" xfId="0" applyFont="1" applyBorder="1">
      <alignment vertical="center"/>
    </xf>
    <xf numFmtId="178" fontId="12" fillId="0" borderId="12" xfId="0" applyNumberFormat="1" applyFont="1" applyBorder="1" applyAlignment="1">
      <alignment horizontal="center" vertical="center"/>
    </xf>
    <xf numFmtId="0" fontId="12" fillId="0" borderId="12" xfId="0" applyFont="1" applyBorder="1" applyAlignment="1">
      <alignment horizontal="left" vertical="center"/>
    </xf>
    <xf numFmtId="0" fontId="12" fillId="0" borderId="12" xfId="0" applyFont="1" applyBorder="1">
      <alignment vertical="center"/>
    </xf>
    <xf numFmtId="179" fontId="13" fillId="0" borderId="0" xfId="0" applyNumberFormat="1" applyFont="1" applyAlignment="1">
      <alignment horizontal="right" vertical="center"/>
    </xf>
    <xf numFmtId="176" fontId="0" fillId="0" borderId="0" xfId="0" applyNumberFormat="1">
      <alignment vertical="center"/>
    </xf>
    <xf numFmtId="0" fontId="9" fillId="0" borderId="0" xfId="0" applyFont="1" applyAlignment="1">
      <alignment vertical="center"/>
    </xf>
    <xf numFmtId="0" fontId="8" fillId="0" borderId="0" xfId="0" applyFont="1" applyAlignment="1">
      <alignment vertical="center"/>
    </xf>
    <xf numFmtId="0" fontId="11" fillId="0" borderId="0" xfId="0" applyFont="1" applyAlignment="1">
      <alignment vertical="center"/>
    </xf>
    <xf numFmtId="0" fontId="7" fillId="0" borderId="0" xfId="0" applyFont="1" applyAlignment="1">
      <alignment vertical="top"/>
    </xf>
    <xf numFmtId="0" fontId="9" fillId="0" borderId="0" xfId="0" applyFont="1" applyAlignment="1">
      <alignment vertical="top"/>
    </xf>
    <xf numFmtId="0" fontId="0" fillId="0" borderId="0" xfId="0" applyFont="1" applyAlignment="1">
      <alignment vertical="center" shrinkToFit="1"/>
    </xf>
    <xf numFmtId="0" fontId="0" fillId="0" borderId="0" xfId="0" applyFont="1" applyAlignment="1">
      <alignment vertical="center"/>
    </xf>
    <xf numFmtId="0" fontId="15" fillId="0" borderId="0" xfId="1" applyFont="1" applyAlignment="1">
      <alignment vertical="center"/>
    </xf>
    <xf numFmtId="0" fontId="15" fillId="0" borderId="0" xfId="1" applyFont="1"/>
    <xf numFmtId="0" fontId="18" fillId="0" borderId="0" xfId="1" applyFont="1"/>
    <xf numFmtId="0" fontId="18" fillId="0" borderId="0" xfId="1" applyFont="1" applyAlignment="1">
      <alignment shrinkToFit="1"/>
    </xf>
    <xf numFmtId="0" fontId="18" fillId="0" borderId="0" xfId="1" applyFont="1" applyAlignment="1">
      <alignment horizontal="center"/>
    </xf>
    <xf numFmtId="0" fontId="15" fillId="0" borderId="0" xfId="1" applyFont="1" applyAlignment="1">
      <alignment horizontal="right" vertical="center"/>
    </xf>
    <xf numFmtId="0" fontId="18" fillId="0" borderId="0" xfId="1" applyFont="1" applyAlignment="1">
      <alignment horizontal="right" vertical="center"/>
    </xf>
    <xf numFmtId="0" fontId="18" fillId="0" borderId="0" xfId="1" applyFont="1" applyAlignment="1">
      <alignment horizontal="center" vertical="center"/>
    </xf>
    <xf numFmtId="0" fontId="18" fillId="0" borderId="0" xfId="1" applyFont="1" applyAlignment="1">
      <alignment vertical="center"/>
    </xf>
    <xf numFmtId="0" fontId="15" fillId="0" borderId="0" xfId="1" applyFont="1" applyAlignment="1">
      <alignment horizontal="center" vertical="center"/>
    </xf>
    <xf numFmtId="0" fontId="18" fillId="0" borderId="12" xfId="1" applyFont="1" applyBorder="1" applyAlignment="1">
      <alignment horizontal="center"/>
    </xf>
    <xf numFmtId="0" fontId="18" fillId="0" borderId="9" xfId="1" applyFont="1" applyBorder="1" applyAlignment="1">
      <alignment horizontal="center" vertical="center" wrapText="1"/>
    </xf>
    <xf numFmtId="0" fontId="15" fillId="0" borderId="0" xfId="1" applyFont="1" applyAlignment="1">
      <alignment horizontal="center"/>
    </xf>
    <xf numFmtId="0" fontId="18" fillId="0" borderId="0" xfId="1" applyFont="1" applyAlignment="1">
      <alignment vertical="top" shrinkToFit="1"/>
    </xf>
    <xf numFmtId="0" fontId="15" fillId="0" borderId="0" xfId="1" applyFont="1" applyAlignment="1">
      <alignment vertical="center" wrapText="1"/>
    </xf>
    <xf numFmtId="0" fontId="18" fillId="0" borderId="0" xfId="1" applyFont="1" applyAlignment="1">
      <alignment horizontal="center" vertical="top" wrapText="1"/>
    </xf>
    <xf numFmtId="0" fontId="18" fillId="0" borderId="0" xfId="1" applyFont="1" applyAlignment="1">
      <alignment vertical="top" wrapText="1"/>
    </xf>
    <xf numFmtId="0" fontId="15" fillId="0" borderId="0" xfId="1" applyFont="1" applyAlignment="1">
      <alignment shrinkToFit="1"/>
    </xf>
    <xf numFmtId="0" fontId="19" fillId="0" borderId="0" xfId="1" applyFont="1" applyAlignment="1">
      <alignment vertical="center"/>
    </xf>
    <xf numFmtId="0" fontId="20" fillId="0" borderId="0" xfId="1" applyFont="1"/>
    <xf numFmtId="0" fontId="20" fillId="0" borderId="0" xfId="1" applyFont="1" applyAlignment="1">
      <alignment horizontal="center" vertical="center"/>
    </xf>
    <xf numFmtId="0" fontId="19" fillId="0" borderId="0" xfId="0" applyFont="1">
      <alignment vertical="center"/>
    </xf>
    <xf numFmtId="0" fontId="19" fillId="0" borderId="0" xfId="1" applyFont="1"/>
    <xf numFmtId="0" fontId="15" fillId="0" borderId="0" xfId="1" applyFont="1" applyAlignment="1">
      <alignment horizontal="right"/>
    </xf>
    <xf numFmtId="0" fontId="22" fillId="0" borderId="0" xfId="0" applyFont="1">
      <alignment vertical="center"/>
    </xf>
    <xf numFmtId="0" fontId="22" fillId="0" borderId="0" xfId="0" applyFont="1" applyAlignment="1">
      <alignment vertical="center"/>
    </xf>
    <xf numFmtId="0" fontId="23" fillId="0" borderId="0" xfId="1" applyFont="1"/>
    <xf numFmtId="0" fontId="18" fillId="0" borderId="10" xfId="1" applyFont="1" applyBorder="1"/>
    <xf numFmtId="0" fontId="18" fillId="0" borderId="10" xfId="1" applyFont="1" applyBorder="1" applyAlignment="1">
      <alignment horizontal="center"/>
    </xf>
    <xf numFmtId="0" fontId="19" fillId="0" borderId="10" xfId="1" applyFont="1" applyBorder="1" applyAlignment="1">
      <alignment horizontal="center"/>
    </xf>
    <xf numFmtId="0" fontId="20" fillId="0" borderId="10" xfId="1" applyFont="1" applyBorder="1" applyAlignment="1">
      <alignment horizontal="center"/>
    </xf>
    <xf numFmtId="180" fontId="18" fillId="0" borderId="10" xfId="1" applyNumberFormat="1" applyFont="1" applyBorder="1"/>
    <xf numFmtId="0" fontId="18" fillId="0" borderId="12" xfId="1" applyFont="1" applyBorder="1"/>
    <xf numFmtId="0" fontId="19" fillId="0" borderId="12" xfId="1" applyFont="1" applyBorder="1" applyAlignment="1">
      <alignment horizontal="center"/>
    </xf>
    <xf numFmtId="0" fontId="20" fillId="0" borderId="12" xfId="1" applyFont="1" applyBorder="1" applyAlignment="1">
      <alignment horizontal="center"/>
    </xf>
    <xf numFmtId="180" fontId="18" fillId="0" borderId="12" xfId="1" applyNumberFormat="1" applyFont="1" applyBorder="1"/>
    <xf numFmtId="0" fontId="18" fillId="0" borderId="11" xfId="1" applyFont="1" applyBorder="1"/>
    <xf numFmtId="0" fontId="18" fillId="0" borderId="11" xfId="1" applyFont="1" applyBorder="1" applyAlignment="1">
      <alignment horizontal="center"/>
    </xf>
    <xf numFmtId="0" fontId="19" fillId="0" borderId="11" xfId="1" applyFont="1" applyBorder="1" applyAlignment="1">
      <alignment horizontal="center"/>
    </xf>
    <xf numFmtId="0" fontId="20" fillId="0" borderId="11" xfId="1" applyFont="1" applyBorder="1" applyAlignment="1">
      <alignment horizontal="center"/>
    </xf>
    <xf numFmtId="180" fontId="18" fillId="0" borderId="11" xfId="1" applyNumberFormat="1" applyFont="1" applyBorder="1"/>
    <xf numFmtId="0" fontId="8" fillId="0" borderId="0" xfId="0" applyFont="1" applyAlignment="1">
      <alignment horizontal="left" vertical="center"/>
    </xf>
    <xf numFmtId="0" fontId="18" fillId="0" borderId="0" xfId="1" applyFont="1" applyAlignment="1">
      <alignment horizontal="right" vertical="center" shrinkToFit="1"/>
    </xf>
    <xf numFmtId="0" fontId="22" fillId="0" borderId="0" xfId="0" applyFont="1" applyAlignment="1">
      <alignment vertical="top" wrapText="1"/>
    </xf>
    <xf numFmtId="0" fontId="22" fillId="0" borderId="0" xfId="0" applyFont="1" applyAlignment="1">
      <alignment vertical="center" wrapText="1"/>
    </xf>
    <xf numFmtId="0" fontId="0" fillId="0" borderId="0" xfId="0" applyAlignment="1">
      <alignment vertical="center"/>
    </xf>
    <xf numFmtId="181" fontId="12" fillId="0" borderId="10" xfId="0" applyNumberFormat="1" applyFont="1" applyBorder="1" applyAlignment="1">
      <alignment horizontal="left" vertical="center"/>
    </xf>
    <xf numFmtId="181" fontId="12" fillId="0" borderId="11" xfId="0" applyNumberFormat="1" applyFont="1" applyBorder="1" applyAlignment="1">
      <alignment horizontal="left" vertical="center" shrinkToFit="1"/>
    </xf>
    <xf numFmtId="0" fontId="0" fillId="0" borderId="0" xfId="0" applyAlignment="1">
      <alignment vertical="center" shrinkToFit="1"/>
    </xf>
    <xf numFmtId="0" fontId="0" fillId="0" borderId="0" xfId="0" applyFont="1" applyFill="1" applyAlignment="1">
      <alignment vertical="center" shrinkToFit="1"/>
    </xf>
    <xf numFmtId="0" fontId="0" fillId="0" borderId="0" xfId="0" applyFill="1">
      <alignment vertical="center"/>
    </xf>
    <xf numFmtId="0" fontId="0" fillId="0" borderId="0" xfId="0" applyFill="1" applyAlignment="1">
      <alignment vertical="top"/>
    </xf>
    <xf numFmtId="0" fontId="7" fillId="0" borderId="0" xfId="0" applyFont="1" applyFill="1" applyAlignment="1">
      <alignment vertical="top"/>
    </xf>
    <xf numFmtId="0" fontId="0" fillId="0" borderId="0" xfId="0" applyFill="1" applyAlignment="1">
      <alignment vertical="center"/>
    </xf>
    <xf numFmtId="176" fontId="4" fillId="0" borderId="0" xfId="0" applyNumberFormat="1" applyFont="1" applyFill="1" applyBorder="1" applyAlignment="1">
      <alignment horizontal="right" vertical="center"/>
    </xf>
    <xf numFmtId="0" fontId="0" fillId="0" borderId="0" xfId="0" applyFill="1" applyAlignment="1">
      <alignment horizontal="right" vertical="center"/>
    </xf>
    <xf numFmtId="0" fontId="3" fillId="0" borderId="0" xfId="0" applyFont="1" applyFill="1" applyAlignment="1">
      <alignment horizontal="left" vertical="center" indent="2"/>
    </xf>
    <xf numFmtId="0" fontId="2" fillId="0" borderId="0" xfId="0" applyFont="1" applyAlignment="1">
      <alignment horizontal="left" vertical="center" indent="2"/>
    </xf>
    <xf numFmtId="0" fontId="2" fillId="0" borderId="0" xfId="0" applyFont="1" applyFill="1" applyAlignment="1">
      <alignment horizontal="left" vertical="center" indent="2"/>
    </xf>
    <xf numFmtId="0" fontId="3" fillId="0" borderId="0" xfId="0" applyFont="1" applyFill="1" applyAlignment="1">
      <alignment horizontal="left" vertical="center"/>
    </xf>
    <xf numFmtId="0" fontId="9" fillId="0" borderId="0" xfId="0" applyFont="1" applyFill="1">
      <alignment vertical="center"/>
    </xf>
    <xf numFmtId="176" fontId="4" fillId="0" borderId="2" xfId="0" applyNumberFormat="1" applyFont="1" applyFill="1" applyBorder="1" applyAlignment="1">
      <alignment horizontal="right" vertical="center"/>
    </xf>
    <xf numFmtId="0" fontId="0" fillId="0" borderId="0" xfId="0" applyFill="1" applyAlignment="1">
      <alignment vertical="center" shrinkToFit="1"/>
    </xf>
    <xf numFmtId="0" fontId="2" fillId="0" borderId="0" xfId="0" applyFont="1" applyAlignment="1">
      <alignment horizontal="left" vertical="center"/>
    </xf>
    <xf numFmtId="0" fontId="9" fillId="0" borderId="0" xfId="0" applyFont="1" applyFill="1" applyAlignment="1">
      <alignment vertical="center"/>
    </xf>
    <xf numFmtId="0" fontId="15" fillId="0" borderId="0" xfId="0" applyFont="1" applyAlignment="1">
      <alignment horizontal="center" wrapText="1"/>
    </xf>
    <xf numFmtId="0" fontId="24" fillId="0" borderId="0" xfId="0" applyFont="1" applyAlignment="1">
      <alignment horizontal="center" wrapText="1"/>
    </xf>
    <xf numFmtId="0" fontId="24" fillId="0" borderId="0" xfId="0" applyFont="1" applyAlignment="1">
      <alignment wrapText="1"/>
    </xf>
    <xf numFmtId="180" fontId="15" fillId="0" borderId="0" xfId="1" applyNumberFormat="1" applyFont="1" applyAlignment="1">
      <alignment horizontal="center"/>
    </xf>
    <xf numFmtId="180" fontId="15" fillId="0" borderId="0" xfId="1" applyNumberFormat="1" applyFont="1"/>
    <xf numFmtId="176" fontId="15" fillId="0" borderId="0" xfId="1" applyNumberFormat="1" applyFont="1"/>
    <xf numFmtId="0" fontId="2" fillId="0" borderId="1" xfId="0" applyFont="1" applyBorder="1" applyAlignment="1">
      <alignment vertical="top" wrapText="1"/>
    </xf>
    <xf numFmtId="0" fontId="2" fillId="0" borderId="3"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7" xfId="0" applyBorder="1" applyAlignment="1">
      <alignment vertical="top" wrapText="1"/>
    </xf>
    <xf numFmtId="0" fontId="0" fillId="0" borderId="0" xfId="0"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0" fillId="0" borderId="5" xfId="0" applyBorder="1" applyAlignment="1">
      <alignment vertical="top" wrapText="1"/>
    </xf>
    <xf numFmtId="0" fontId="0" fillId="0" borderId="2" xfId="0" applyBorder="1" applyAlignment="1">
      <alignment vertical="top" wrapText="1"/>
    </xf>
    <xf numFmtId="0" fontId="0" fillId="0" borderId="6" xfId="0" applyBorder="1" applyAlignment="1">
      <alignment vertical="top" wrapText="1"/>
    </xf>
    <xf numFmtId="0" fontId="3" fillId="0" borderId="0" xfId="0" applyFont="1" applyAlignment="1">
      <alignment vertical="center" wrapText="1"/>
    </xf>
    <xf numFmtId="0" fontId="0" fillId="0" borderId="0" xfId="0" applyAlignment="1">
      <alignment vertical="center" wrapText="1"/>
    </xf>
    <xf numFmtId="0" fontId="3" fillId="0" borderId="0" xfId="0" applyFont="1" applyFill="1" applyAlignment="1">
      <alignment vertical="top" wrapText="1"/>
    </xf>
    <xf numFmtId="0" fontId="0" fillId="0" borderId="0" xfId="0" applyFill="1" applyAlignment="1">
      <alignment vertical="top" wrapText="1"/>
    </xf>
    <xf numFmtId="0" fontId="3" fillId="0" borderId="0" xfId="0" applyFont="1" applyFill="1" applyAlignment="1">
      <alignment horizontal="left" wrapText="1" indent="2"/>
    </xf>
    <xf numFmtId="0" fontId="4" fillId="0" borderId="0" xfId="0" applyFont="1" applyFill="1" applyAlignment="1">
      <alignment horizontal="left" wrapText="1" indent="2"/>
    </xf>
    <xf numFmtId="0" fontId="2" fillId="0" borderId="0" xfId="0" applyFont="1" applyAlignment="1">
      <alignment wrapText="1"/>
    </xf>
    <xf numFmtId="0" fontId="0" fillId="0" borderId="0" xfId="0" applyAlignment="1">
      <alignment wrapText="1"/>
    </xf>
    <xf numFmtId="176" fontId="4" fillId="0" borderId="0" xfId="0" applyNumberFormat="1" applyFont="1" applyBorder="1" applyAlignment="1">
      <alignment horizontal="right" vertical="center"/>
    </xf>
    <xf numFmtId="0" fontId="0" fillId="0" borderId="0" xfId="0" applyAlignment="1">
      <alignment horizontal="right" vertical="center"/>
    </xf>
    <xf numFmtId="0" fontId="22" fillId="0" borderId="0" xfId="0" applyFont="1" applyAlignment="1">
      <alignment vertical="top" wrapText="1"/>
    </xf>
    <xf numFmtId="0" fontId="3" fillId="0" borderId="0" xfId="0" applyFont="1" applyFill="1" applyAlignment="1">
      <alignment vertical="center" wrapText="1"/>
    </xf>
    <xf numFmtId="0" fontId="0" fillId="0" borderId="0" xfId="0" applyFill="1" applyAlignment="1">
      <alignment vertical="center" wrapText="1"/>
    </xf>
    <xf numFmtId="0" fontId="18" fillId="0" borderId="0" xfId="1" applyFont="1" applyAlignment="1">
      <alignment horizontal="left" vertical="top" wrapText="1"/>
    </xf>
    <xf numFmtId="0" fontId="18" fillId="0" borderId="0" xfId="1" applyFont="1" applyAlignment="1">
      <alignment horizontal="center"/>
    </xf>
    <xf numFmtId="0" fontId="0" fillId="0" borderId="0" xfId="0" applyAlignment="1">
      <alignment vertical="center"/>
    </xf>
    <xf numFmtId="0" fontId="16" fillId="0" borderId="0" xfId="1" applyFont="1" applyAlignment="1">
      <alignment horizontal="center" vertical="center"/>
    </xf>
    <xf numFmtId="0" fontId="18" fillId="0" borderId="10" xfId="1" applyFont="1" applyBorder="1" applyAlignment="1">
      <alignment horizontal="center" vertical="center" shrinkToFit="1"/>
    </xf>
    <xf numFmtId="0" fontId="18" fillId="0" borderId="16" xfId="1" applyFont="1" applyBorder="1" applyAlignment="1">
      <alignment horizontal="center" vertical="center" shrinkToFit="1"/>
    </xf>
    <xf numFmtId="0" fontId="18" fillId="0" borderId="12" xfId="1" applyFont="1" applyBorder="1" applyAlignment="1">
      <alignment horizontal="center" vertical="center" shrinkToFit="1"/>
    </xf>
    <xf numFmtId="0" fontId="18" fillId="0" borderId="10"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12" xfId="1" applyFont="1" applyBorder="1" applyAlignment="1">
      <alignment horizontal="center" vertical="center" wrapText="1"/>
    </xf>
    <xf numFmtId="0" fontId="18" fillId="0" borderId="13"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15"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0" xfId="1" applyFont="1" applyAlignment="1">
      <alignment horizontal="center" vertical="center" wrapText="1"/>
    </xf>
    <xf numFmtId="0" fontId="18" fillId="0" borderId="8" xfId="1" applyFont="1" applyBorder="1" applyAlignment="1">
      <alignment horizontal="center" vertical="center" wrapText="1"/>
    </xf>
    <xf numFmtId="182" fontId="25" fillId="0" borderId="2" xfId="0" applyNumberFormat="1" applyFont="1" applyBorder="1">
      <alignment vertical="center"/>
    </xf>
    <xf numFmtId="182" fontId="18" fillId="0" borderId="0" xfId="1" applyNumberFormat="1" applyFont="1" applyAlignment="1">
      <alignment horizontal="center"/>
    </xf>
    <xf numFmtId="182" fontId="18" fillId="0" borderId="0" xfId="1" applyNumberFormat="1" applyFont="1" applyAlignment="1">
      <alignment horizontal="center" vertical="center"/>
    </xf>
    <xf numFmtId="182" fontId="18" fillId="0" borderId="10" xfId="1" applyNumberFormat="1" applyFont="1" applyBorder="1" applyAlignment="1">
      <alignment horizontal="center" vertical="center" wrapText="1"/>
    </xf>
    <xf numFmtId="182" fontId="18" fillId="0" borderId="16" xfId="1" applyNumberFormat="1" applyFont="1" applyBorder="1" applyAlignment="1">
      <alignment horizontal="center" vertical="center" wrapText="1"/>
    </xf>
    <xf numFmtId="182" fontId="18" fillId="0" borderId="12" xfId="1" applyNumberFormat="1" applyFont="1" applyBorder="1" applyAlignment="1">
      <alignment horizontal="center" vertical="center" wrapText="1"/>
    </xf>
    <xf numFmtId="182" fontId="18" fillId="0" borderId="10" xfId="1" applyNumberFormat="1" applyFont="1" applyBorder="1" applyAlignment="1">
      <alignment horizontal="center"/>
    </xf>
    <xf numFmtId="182" fontId="18" fillId="0" borderId="11" xfId="1" applyNumberFormat="1" applyFont="1" applyBorder="1" applyAlignment="1">
      <alignment horizontal="center"/>
    </xf>
    <xf numFmtId="182" fontId="18" fillId="0" borderId="12" xfId="1" applyNumberFormat="1" applyFont="1" applyBorder="1" applyAlignment="1">
      <alignment horizontal="center"/>
    </xf>
    <xf numFmtId="182" fontId="18" fillId="0" borderId="0" xfId="1" applyNumberFormat="1" applyFont="1" applyAlignment="1">
      <alignment horizontal="center" vertical="top" wrapText="1"/>
    </xf>
    <xf numFmtId="182" fontId="15" fillId="0" borderId="0" xfId="1" applyNumberFormat="1" applyFont="1" applyAlignment="1">
      <alignment horizontal="center"/>
    </xf>
  </cellXfs>
  <cellStyles count="2">
    <cellStyle name="標準" xfId="0" builtinId="0"/>
    <cellStyle name="標準 2" xfId="1" xr:uid="{9A7002DE-57DD-45BA-9574-4D18EF803412}"/>
  </cellStyles>
  <dxfs count="272">
    <dxf>
      <font>
        <color theme="1"/>
      </font>
      <fill>
        <patternFill patternType="none">
          <bgColor auto="1"/>
        </patternFill>
      </fill>
    </dxf>
    <dxf>
      <fill>
        <patternFill>
          <bgColor rgb="FFFFFF00"/>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
      <fill>
        <patternFill>
          <fgColor theme="0"/>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34</xdr:row>
      <xdr:rowOff>171450</xdr:rowOff>
    </xdr:from>
    <xdr:to>
      <xdr:col>10</xdr:col>
      <xdr:colOff>685800</xdr:colOff>
      <xdr:row>41</xdr:row>
      <xdr:rowOff>9525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90500" y="83915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xdr:row>
      <xdr:rowOff>12645</xdr:rowOff>
    </xdr:from>
    <xdr:to>
      <xdr:col>3</xdr:col>
      <xdr:colOff>1</xdr:colOff>
      <xdr:row>2</xdr:row>
      <xdr:rowOff>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22224" y="12645"/>
          <a:ext cx="857966"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76</xdr:row>
      <xdr:rowOff>171450</xdr:rowOff>
    </xdr:from>
    <xdr:to>
      <xdr:col>10</xdr:col>
      <xdr:colOff>685800</xdr:colOff>
      <xdr:row>83</xdr:row>
      <xdr:rowOff>9525</xdr:rowOff>
    </xdr:to>
    <xdr:sp macro="" textlink="">
      <xdr:nvSpPr>
        <xdr:cNvPr id="6" name="大かっこ 5">
          <a:extLst>
            <a:ext uri="{FF2B5EF4-FFF2-40B4-BE49-F238E27FC236}">
              <a16:creationId xmlns:a16="http://schemas.microsoft.com/office/drawing/2014/main" id="{69BDFC12-7BC9-4853-878A-C522B88B709B}"/>
            </a:ext>
          </a:extLst>
        </xdr:cNvPr>
        <xdr:cNvSpPr/>
      </xdr:nvSpPr>
      <xdr:spPr>
        <a:xfrm>
          <a:off x="190500" y="83915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43</xdr:row>
      <xdr:rowOff>12645</xdr:rowOff>
    </xdr:from>
    <xdr:to>
      <xdr:col>3</xdr:col>
      <xdr:colOff>1</xdr:colOff>
      <xdr:row>44</xdr:row>
      <xdr:rowOff>0</xdr:rowOff>
    </xdr:to>
    <xdr:sp macro="" textlink="">
      <xdr:nvSpPr>
        <xdr:cNvPr id="7" name="テキスト ボックス 6">
          <a:extLst>
            <a:ext uri="{FF2B5EF4-FFF2-40B4-BE49-F238E27FC236}">
              <a16:creationId xmlns:a16="http://schemas.microsoft.com/office/drawing/2014/main" id="{1C93DE99-8531-4B10-B06F-35AF5C8B981D}"/>
            </a:ext>
          </a:extLst>
        </xdr:cNvPr>
        <xdr:cNvSpPr txBox="1"/>
      </xdr:nvSpPr>
      <xdr:spPr>
        <a:xfrm>
          <a:off x="124218" y="602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118</xdr:row>
      <xdr:rowOff>171450</xdr:rowOff>
    </xdr:from>
    <xdr:to>
      <xdr:col>10</xdr:col>
      <xdr:colOff>685800</xdr:colOff>
      <xdr:row>125</xdr:row>
      <xdr:rowOff>9525</xdr:rowOff>
    </xdr:to>
    <xdr:sp macro="" textlink="">
      <xdr:nvSpPr>
        <xdr:cNvPr id="8" name="大かっこ 7">
          <a:extLst>
            <a:ext uri="{FF2B5EF4-FFF2-40B4-BE49-F238E27FC236}">
              <a16:creationId xmlns:a16="http://schemas.microsoft.com/office/drawing/2014/main" id="{81318329-027B-4956-B480-991B30C0E165}"/>
            </a:ext>
          </a:extLst>
        </xdr:cNvPr>
        <xdr:cNvSpPr/>
      </xdr:nvSpPr>
      <xdr:spPr>
        <a:xfrm>
          <a:off x="190500" y="185070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85</xdr:row>
      <xdr:rowOff>12645</xdr:rowOff>
    </xdr:from>
    <xdr:to>
      <xdr:col>3</xdr:col>
      <xdr:colOff>1</xdr:colOff>
      <xdr:row>86</xdr:row>
      <xdr:rowOff>0</xdr:rowOff>
    </xdr:to>
    <xdr:sp macro="" textlink="">
      <xdr:nvSpPr>
        <xdr:cNvPr id="9" name="テキスト ボックス 8">
          <a:extLst>
            <a:ext uri="{FF2B5EF4-FFF2-40B4-BE49-F238E27FC236}">
              <a16:creationId xmlns:a16="http://schemas.microsoft.com/office/drawing/2014/main" id="{3CEF0DF6-5B4D-41D1-8BE1-10F6A88359ED}"/>
            </a:ext>
          </a:extLst>
        </xdr:cNvPr>
        <xdr:cNvSpPr txBox="1"/>
      </xdr:nvSpPr>
      <xdr:spPr>
        <a:xfrm>
          <a:off x="124218" y="101758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160</xdr:row>
      <xdr:rowOff>171450</xdr:rowOff>
    </xdr:from>
    <xdr:to>
      <xdr:col>10</xdr:col>
      <xdr:colOff>685800</xdr:colOff>
      <xdr:row>167</xdr:row>
      <xdr:rowOff>9525</xdr:rowOff>
    </xdr:to>
    <xdr:sp macro="" textlink="">
      <xdr:nvSpPr>
        <xdr:cNvPr id="10" name="大かっこ 9">
          <a:extLst>
            <a:ext uri="{FF2B5EF4-FFF2-40B4-BE49-F238E27FC236}">
              <a16:creationId xmlns:a16="http://schemas.microsoft.com/office/drawing/2014/main" id="{A10D4E53-F352-4AEC-AADD-443CB9C22B63}"/>
            </a:ext>
          </a:extLst>
        </xdr:cNvPr>
        <xdr:cNvSpPr/>
      </xdr:nvSpPr>
      <xdr:spPr>
        <a:xfrm>
          <a:off x="190500" y="286226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127</xdr:row>
      <xdr:rowOff>12645</xdr:rowOff>
    </xdr:from>
    <xdr:to>
      <xdr:col>3</xdr:col>
      <xdr:colOff>1</xdr:colOff>
      <xdr:row>128</xdr:row>
      <xdr:rowOff>0</xdr:rowOff>
    </xdr:to>
    <xdr:sp macro="" textlink="">
      <xdr:nvSpPr>
        <xdr:cNvPr id="11" name="テキスト ボックス 10">
          <a:extLst>
            <a:ext uri="{FF2B5EF4-FFF2-40B4-BE49-F238E27FC236}">
              <a16:creationId xmlns:a16="http://schemas.microsoft.com/office/drawing/2014/main" id="{2610881E-AF65-4CE9-A61E-20F2E8096E03}"/>
            </a:ext>
          </a:extLst>
        </xdr:cNvPr>
        <xdr:cNvSpPr txBox="1"/>
      </xdr:nvSpPr>
      <xdr:spPr>
        <a:xfrm>
          <a:off x="124218" y="202913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202</xdr:row>
      <xdr:rowOff>171450</xdr:rowOff>
    </xdr:from>
    <xdr:to>
      <xdr:col>10</xdr:col>
      <xdr:colOff>685800</xdr:colOff>
      <xdr:row>209</xdr:row>
      <xdr:rowOff>9525</xdr:rowOff>
    </xdr:to>
    <xdr:sp macro="" textlink="">
      <xdr:nvSpPr>
        <xdr:cNvPr id="12" name="大かっこ 11">
          <a:extLst>
            <a:ext uri="{FF2B5EF4-FFF2-40B4-BE49-F238E27FC236}">
              <a16:creationId xmlns:a16="http://schemas.microsoft.com/office/drawing/2014/main" id="{DD02BA36-3C18-49AE-A845-EFC7611B0B9E}"/>
            </a:ext>
          </a:extLst>
        </xdr:cNvPr>
        <xdr:cNvSpPr/>
      </xdr:nvSpPr>
      <xdr:spPr>
        <a:xfrm>
          <a:off x="190500" y="387381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169</xdr:row>
      <xdr:rowOff>12645</xdr:rowOff>
    </xdr:from>
    <xdr:to>
      <xdr:col>3</xdr:col>
      <xdr:colOff>1</xdr:colOff>
      <xdr:row>170</xdr:row>
      <xdr:rowOff>0</xdr:rowOff>
    </xdr:to>
    <xdr:sp macro="" textlink="">
      <xdr:nvSpPr>
        <xdr:cNvPr id="13" name="テキスト ボックス 12">
          <a:extLst>
            <a:ext uri="{FF2B5EF4-FFF2-40B4-BE49-F238E27FC236}">
              <a16:creationId xmlns:a16="http://schemas.microsoft.com/office/drawing/2014/main" id="{2D8140BA-9453-4882-96A7-A41B5035DAE6}"/>
            </a:ext>
          </a:extLst>
        </xdr:cNvPr>
        <xdr:cNvSpPr txBox="1"/>
      </xdr:nvSpPr>
      <xdr:spPr>
        <a:xfrm>
          <a:off x="124218" y="304069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244</xdr:row>
      <xdr:rowOff>171450</xdr:rowOff>
    </xdr:from>
    <xdr:to>
      <xdr:col>10</xdr:col>
      <xdr:colOff>685800</xdr:colOff>
      <xdr:row>251</xdr:row>
      <xdr:rowOff>9525</xdr:rowOff>
    </xdr:to>
    <xdr:sp macro="" textlink="">
      <xdr:nvSpPr>
        <xdr:cNvPr id="14" name="大かっこ 13">
          <a:extLst>
            <a:ext uri="{FF2B5EF4-FFF2-40B4-BE49-F238E27FC236}">
              <a16:creationId xmlns:a16="http://schemas.microsoft.com/office/drawing/2014/main" id="{73969639-5ED7-4FD3-90FC-8A60D1D5B0E0}"/>
            </a:ext>
          </a:extLst>
        </xdr:cNvPr>
        <xdr:cNvSpPr/>
      </xdr:nvSpPr>
      <xdr:spPr>
        <a:xfrm>
          <a:off x="190500" y="488537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211</xdr:row>
      <xdr:rowOff>12645</xdr:rowOff>
    </xdr:from>
    <xdr:to>
      <xdr:col>3</xdr:col>
      <xdr:colOff>1</xdr:colOff>
      <xdr:row>212</xdr:row>
      <xdr:rowOff>0</xdr:rowOff>
    </xdr:to>
    <xdr:sp macro="" textlink="">
      <xdr:nvSpPr>
        <xdr:cNvPr id="15" name="テキスト ボックス 14">
          <a:extLst>
            <a:ext uri="{FF2B5EF4-FFF2-40B4-BE49-F238E27FC236}">
              <a16:creationId xmlns:a16="http://schemas.microsoft.com/office/drawing/2014/main" id="{FD857C72-F132-488C-AA04-9E2C9445E815}"/>
            </a:ext>
          </a:extLst>
        </xdr:cNvPr>
        <xdr:cNvSpPr txBox="1"/>
      </xdr:nvSpPr>
      <xdr:spPr>
        <a:xfrm>
          <a:off x="124218" y="405224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286</xdr:row>
      <xdr:rowOff>171450</xdr:rowOff>
    </xdr:from>
    <xdr:to>
      <xdr:col>10</xdr:col>
      <xdr:colOff>685800</xdr:colOff>
      <xdr:row>293</xdr:row>
      <xdr:rowOff>9525</xdr:rowOff>
    </xdr:to>
    <xdr:sp macro="" textlink="">
      <xdr:nvSpPr>
        <xdr:cNvPr id="18" name="大かっこ 17">
          <a:extLst>
            <a:ext uri="{FF2B5EF4-FFF2-40B4-BE49-F238E27FC236}">
              <a16:creationId xmlns:a16="http://schemas.microsoft.com/office/drawing/2014/main" id="{C33093C8-B337-44E2-BFCC-AB3B67FC8BAF}"/>
            </a:ext>
          </a:extLst>
        </xdr:cNvPr>
        <xdr:cNvSpPr/>
      </xdr:nvSpPr>
      <xdr:spPr>
        <a:xfrm>
          <a:off x="190500" y="589692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253</xdr:row>
      <xdr:rowOff>12645</xdr:rowOff>
    </xdr:from>
    <xdr:to>
      <xdr:col>3</xdr:col>
      <xdr:colOff>1</xdr:colOff>
      <xdr:row>254</xdr:row>
      <xdr:rowOff>0</xdr:rowOff>
    </xdr:to>
    <xdr:sp macro="" textlink="">
      <xdr:nvSpPr>
        <xdr:cNvPr id="19" name="テキスト ボックス 18">
          <a:extLst>
            <a:ext uri="{FF2B5EF4-FFF2-40B4-BE49-F238E27FC236}">
              <a16:creationId xmlns:a16="http://schemas.microsoft.com/office/drawing/2014/main" id="{CABF2B57-A196-42A8-8EB5-8289BBC4B21F}"/>
            </a:ext>
          </a:extLst>
        </xdr:cNvPr>
        <xdr:cNvSpPr txBox="1"/>
      </xdr:nvSpPr>
      <xdr:spPr>
        <a:xfrm>
          <a:off x="124218" y="506380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328</xdr:row>
      <xdr:rowOff>171450</xdr:rowOff>
    </xdr:from>
    <xdr:to>
      <xdr:col>10</xdr:col>
      <xdr:colOff>685800</xdr:colOff>
      <xdr:row>335</xdr:row>
      <xdr:rowOff>9525</xdr:rowOff>
    </xdr:to>
    <xdr:sp macro="" textlink="">
      <xdr:nvSpPr>
        <xdr:cNvPr id="20" name="大かっこ 19">
          <a:extLst>
            <a:ext uri="{FF2B5EF4-FFF2-40B4-BE49-F238E27FC236}">
              <a16:creationId xmlns:a16="http://schemas.microsoft.com/office/drawing/2014/main" id="{B6B2DD5B-8CF9-458F-A4A5-C0B1E16D1BB8}"/>
            </a:ext>
          </a:extLst>
        </xdr:cNvPr>
        <xdr:cNvSpPr/>
      </xdr:nvSpPr>
      <xdr:spPr>
        <a:xfrm>
          <a:off x="190500" y="690848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295</xdr:row>
      <xdr:rowOff>12645</xdr:rowOff>
    </xdr:from>
    <xdr:to>
      <xdr:col>3</xdr:col>
      <xdr:colOff>1</xdr:colOff>
      <xdr:row>296</xdr:row>
      <xdr:rowOff>0</xdr:rowOff>
    </xdr:to>
    <xdr:sp macro="" textlink="">
      <xdr:nvSpPr>
        <xdr:cNvPr id="21" name="テキスト ボックス 20">
          <a:extLst>
            <a:ext uri="{FF2B5EF4-FFF2-40B4-BE49-F238E27FC236}">
              <a16:creationId xmlns:a16="http://schemas.microsoft.com/office/drawing/2014/main" id="{3DD40DA1-AC79-4703-8DB3-039181368A55}"/>
            </a:ext>
          </a:extLst>
        </xdr:cNvPr>
        <xdr:cNvSpPr txBox="1"/>
      </xdr:nvSpPr>
      <xdr:spPr>
        <a:xfrm>
          <a:off x="124218" y="607535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22" name="大かっこ 21">
          <a:extLst>
            <a:ext uri="{FF2B5EF4-FFF2-40B4-BE49-F238E27FC236}">
              <a16:creationId xmlns:a16="http://schemas.microsoft.com/office/drawing/2014/main" id="{71F7799B-E70E-4678-BFA9-7FF787A3E699}"/>
            </a:ext>
          </a:extLst>
        </xdr:cNvPr>
        <xdr:cNvSpPr/>
      </xdr:nvSpPr>
      <xdr:spPr>
        <a:xfrm>
          <a:off x="190500" y="690848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337</xdr:row>
      <xdr:rowOff>12645</xdr:rowOff>
    </xdr:from>
    <xdr:to>
      <xdr:col>3</xdr:col>
      <xdr:colOff>1</xdr:colOff>
      <xdr:row>338</xdr:row>
      <xdr:rowOff>0</xdr:rowOff>
    </xdr:to>
    <xdr:sp macro="" textlink="">
      <xdr:nvSpPr>
        <xdr:cNvPr id="23" name="テキスト ボックス 22">
          <a:extLst>
            <a:ext uri="{FF2B5EF4-FFF2-40B4-BE49-F238E27FC236}">
              <a16:creationId xmlns:a16="http://schemas.microsoft.com/office/drawing/2014/main" id="{E4D042DC-F784-4D6D-AD25-D28A41EE40B1}"/>
            </a:ext>
          </a:extLst>
        </xdr:cNvPr>
        <xdr:cNvSpPr txBox="1"/>
      </xdr:nvSpPr>
      <xdr:spPr>
        <a:xfrm>
          <a:off x="124218" y="607535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24" name="大かっこ 23">
          <a:extLst>
            <a:ext uri="{FF2B5EF4-FFF2-40B4-BE49-F238E27FC236}">
              <a16:creationId xmlns:a16="http://schemas.microsoft.com/office/drawing/2014/main" id="{8FB53A1C-7E86-4916-B074-468AB526BD3B}"/>
            </a:ext>
          </a:extLst>
        </xdr:cNvPr>
        <xdr:cNvSpPr/>
      </xdr:nvSpPr>
      <xdr:spPr>
        <a:xfrm>
          <a:off x="190500" y="893159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379</xdr:row>
      <xdr:rowOff>12645</xdr:rowOff>
    </xdr:from>
    <xdr:to>
      <xdr:col>3</xdr:col>
      <xdr:colOff>1</xdr:colOff>
      <xdr:row>380</xdr:row>
      <xdr:rowOff>0</xdr:rowOff>
    </xdr:to>
    <xdr:sp macro="" textlink="">
      <xdr:nvSpPr>
        <xdr:cNvPr id="25" name="テキスト ボックス 24">
          <a:extLst>
            <a:ext uri="{FF2B5EF4-FFF2-40B4-BE49-F238E27FC236}">
              <a16:creationId xmlns:a16="http://schemas.microsoft.com/office/drawing/2014/main" id="{4C766416-6F88-45EB-9278-53A1CBB7B9BA}"/>
            </a:ext>
          </a:extLst>
        </xdr:cNvPr>
        <xdr:cNvSpPr txBox="1"/>
      </xdr:nvSpPr>
      <xdr:spPr>
        <a:xfrm>
          <a:off x="124218" y="809846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34</xdr:row>
      <xdr:rowOff>171450</xdr:rowOff>
    </xdr:from>
    <xdr:to>
      <xdr:col>10</xdr:col>
      <xdr:colOff>685800</xdr:colOff>
      <xdr:row>41</xdr:row>
      <xdr:rowOff>9525</xdr:rowOff>
    </xdr:to>
    <xdr:sp macro="" textlink="">
      <xdr:nvSpPr>
        <xdr:cNvPr id="3" name="大かっこ 2">
          <a:extLst>
            <a:ext uri="{FF2B5EF4-FFF2-40B4-BE49-F238E27FC236}">
              <a16:creationId xmlns:a16="http://schemas.microsoft.com/office/drawing/2014/main" id="{7D6D2562-9AB3-472F-BD5D-F70D9C61A7C2}"/>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76</xdr:row>
      <xdr:rowOff>171450</xdr:rowOff>
    </xdr:from>
    <xdr:to>
      <xdr:col>10</xdr:col>
      <xdr:colOff>685800</xdr:colOff>
      <xdr:row>83</xdr:row>
      <xdr:rowOff>9525</xdr:rowOff>
    </xdr:to>
    <xdr:sp macro="" textlink="">
      <xdr:nvSpPr>
        <xdr:cNvPr id="17" name="大かっこ 16">
          <a:extLst>
            <a:ext uri="{FF2B5EF4-FFF2-40B4-BE49-F238E27FC236}">
              <a16:creationId xmlns:a16="http://schemas.microsoft.com/office/drawing/2014/main" id="{77C8F904-6299-4DCA-9F2C-9D00AD91BC28}"/>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76</xdr:row>
      <xdr:rowOff>171450</xdr:rowOff>
    </xdr:from>
    <xdr:to>
      <xdr:col>10</xdr:col>
      <xdr:colOff>685800</xdr:colOff>
      <xdr:row>83</xdr:row>
      <xdr:rowOff>9525</xdr:rowOff>
    </xdr:to>
    <xdr:sp macro="" textlink="">
      <xdr:nvSpPr>
        <xdr:cNvPr id="26" name="大かっこ 25">
          <a:extLst>
            <a:ext uri="{FF2B5EF4-FFF2-40B4-BE49-F238E27FC236}">
              <a16:creationId xmlns:a16="http://schemas.microsoft.com/office/drawing/2014/main" id="{EAD23D97-E312-453F-9C40-D0DFE10C2BBF}"/>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118</xdr:row>
      <xdr:rowOff>171450</xdr:rowOff>
    </xdr:from>
    <xdr:to>
      <xdr:col>10</xdr:col>
      <xdr:colOff>685800</xdr:colOff>
      <xdr:row>125</xdr:row>
      <xdr:rowOff>9525</xdr:rowOff>
    </xdr:to>
    <xdr:sp macro="" textlink="">
      <xdr:nvSpPr>
        <xdr:cNvPr id="27" name="大かっこ 26">
          <a:extLst>
            <a:ext uri="{FF2B5EF4-FFF2-40B4-BE49-F238E27FC236}">
              <a16:creationId xmlns:a16="http://schemas.microsoft.com/office/drawing/2014/main" id="{896C9DCD-3006-4A99-ADF6-CA6007DD3C06}"/>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118</xdr:row>
      <xdr:rowOff>171450</xdr:rowOff>
    </xdr:from>
    <xdr:to>
      <xdr:col>10</xdr:col>
      <xdr:colOff>685800</xdr:colOff>
      <xdr:row>125</xdr:row>
      <xdr:rowOff>9525</xdr:rowOff>
    </xdr:to>
    <xdr:sp macro="" textlink="">
      <xdr:nvSpPr>
        <xdr:cNvPr id="28" name="大かっこ 27">
          <a:extLst>
            <a:ext uri="{FF2B5EF4-FFF2-40B4-BE49-F238E27FC236}">
              <a16:creationId xmlns:a16="http://schemas.microsoft.com/office/drawing/2014/main" id="{FB0A995D-0864-428D-9A1E-361802E07CA8}"/>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160</xdr:row>
      <xdr:rowOff>171450</xdr:rowOff>
    </xdr:from>
    <xdr:to>
      <xdr:col>10</xdr:col>
      <xdr:colOff>685800</xdr:colOff>
      <xdr:row>167</xdr:row>
      <xdr:rowOff>9525</xdr:rowOff>
    </xdr:to>
    <xdr:sp macro="" textlink="">
      <xdr:nvSpPr>
        <xdr:cNvPr id="31" name="大かっこ 30">
          <a:extLst>
            <a:ext uri="{FF2B5EF4-FFF2-40B4-BE49-F238E27FC236}">
              <a16:creationId xmlns:a16="http://schemas.microsoft.com/office/drawing/2014/main" id="{FCD91973-C8D6-4CC0-B1F0-AAC90563A9B2}"/>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160</xdr:row>
      <xdr:rowOff>171450</xdr:rowOff>
    </xdr:from>
    <xdr:to>
      <xdr:col>10</xdr:col>
      <xdr:colOff>685800</xdr:colOff>
      <xdr:row>167</xdr:row>
      <xdr:rowOff>9525</xdr:rowOff>
    </xdr:to>
    <xdr:sp macro="" textlink="">
      <xdr:nvSpPr>
        <xdr:cNvPr id="32" name="大かっこ 31">
          <a:extLst>
            <a:ext uri="{FF2B5EF4-FFF2-40B4-BE49-F238E27FC236}">
              <a16:creationId xmlns:a16="http://schemas.microsoft.com/office/drawing/2014/main" id="{9DD49571-D67E-4F01-9A88-CB5394ABCB96}"/>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202</xdr:row>
      <xdr:rowOff>171450</xdr:rowOff>
    </xdr:from>
    <xdr:to>
      <xdr:col>10</xdr:col>
      <xdr:colOff>685800</xdr:colOff>
      <xdr:row>209</xdr:row>
      <xdr:rowOff>9525</xdr:rowOff>
    </xdr:to>
    <xdr:sp macro="" textlink="">
      <xdr:nvSpPr>
        <xdr:cNvPr id="33" name="大かっこ 32">
          <a:extLst>
            <a:ext uri="{FF2B5EF4-FFF2-40B4-BE49-F238E27FC236}">
              <a16:creationId xmlns:a16="http://schemas.microsoft.com/office/drawing/2014/main" id="{B6CED684-658F-4A05-B038-DCAFB4F68EE1}"/>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202</xdr:row>
      <xdr:rowOff>171450</xdr:rowOff>
    </xdr:from>
    <xdr:to>
      <xdr:col>10</xdr:col>
      <xdr:colOff>685800</xdr:colOff>
      <xdr:row>209</xdr:row>
      <xdr:rowOff>9525</xdr:rowOff>
    </xdr:to>
    <xdr:sp macro="" textlink="">
      <xdr:nvSpPr>
        <xdr:cNvPr id="34" name="大かっこ 33">
          <a:extLst>
            <a:ext uri="{FF2B5EF4-FFF2-40B4-BE49-F238E27FC236}">
              <a16:creationId xmlns:a16="http://schemas.microsoft.com/office/drawing/2014/main" id="{A47E7AB7-FD64-479B-B23C-81840A45ED49}"/>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244</xdr:row>
      <xdr:rowOff>171450</xdr:rowOff>
    </xdr:from>
    <xdr:to>
      <xdr:col>10</xdr:col>
      <xdr:colOff>685800</xdr:colOff>
      <xdr:row>251</xdr:row>
      <xdr:rowOff>9525</xdr:rowOff>
    </xdr:to>
    <xdr:sp macro="" textlink="">
      <xdr:nvSpPr>
        <xdr:cNvPr id="35" name="大かっこ 34">
          <a:extLst>
            <a:ext uri="{FF2B5EF4-FFF2-40B4-BE49-F238E27FC236}">
              <a16:creationId xmlns:a16="http://schemas.microsoft.com/office/drawing/2014/main" id="{C8A7EBAE-D049-4DBA-9254-B7476BC717B1}"/>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244</xdr:row>
      <xdr:rowOff>171450</xdr:rowOff>
    </xdr:from>
    <xdr:to>
      <xdr:col>10</xdr:col>
      <xdr:colOff>685800</xdr:colOff>
      <xdr:row>251</xdr:row>
      <xdr:rowOff>9525</xdr:rowOff>
    </xdr:to>
    <xdr:sp macro="" textlink="">
      <xdr:nvSpPr>
        <xdr:cNvPr id="36" name="大かっこ 35">
          <a:extLst>
            <a:ext uri="{FF2B5EF4-FFF2-40B4-BE49-F238E27FC236}">
              <a16:creationId xmlns:a16="http://schemas.microsoft.com/office/drawing/2014/main" id="{65F84959-0C3F-49BE-8E3E-7CF6171DE517}"/>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286</xdr:row>
      <xdr:rowOff>171450</xdr:rowOff>
    </xdr:from>
    <xdr:to>
      <xdr:col>10</xdr:col>
      <xdr:colOff>685800</xdr:colOff>
      <xdr:row>293</xdr:row>
      <xdr:rowOff>9525</xdr:rowOff>
    </xdr:to>
    <xdr:sp macro="" textlink="">
      <xdr:nvSpPr>
        <xdr:cNvPr id="37" name="大かっこ 36">
          <a:extLst>
            <a:ext uri="{FF2B5EF4-FFF2-40B4-BE49-F238E27FC236}">
              <a16:creationId xmlns:a16="http://schemas.microsoft.com/office/drawing/2014/main" id="{8C79AD7A-A7EB-4B3F-BC2E-BE29E14961FD}"/>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286</xdr:row>
      <xdr:rowOff>171450</xdr:rowOff>
    </xdr:from>
    <xdr:to>
      <xdr:col>10</xdr:col>
      <xdr:colOff>685800</xdr:colOff>
      <xdr:row>293</xdr:row>
      <xdr:rowOff>9525</xdr:rowOff>
    </xdr:to>
    <xdr:sp macro="" textlink="">
      <xdr:nvSpPr>
        <xdr:cNvPr id="38" name="大かっこ 37">
          <a:extLst>
            <a:ext uri="{FF2B5EF4-FFF2-40B4-BE49-F238E27FC236}">
              <a16:creationId xmlns:a16="http://schemas.microsoft.com/office/drawing/2014/main" id="{5CDC8338-1D34-4C19-B00F-21CBC9D3C51D}"/>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328</xdr:row>
      <xdr:rowOff>171450</xdr:rowOff>
    </xdr:from>
    <xdr:to>
      <xdr:col>10</xdr:col>
      <xdr:colOff>685800</xdr:colOff>
      <xdr:row>335</xdr:row>
      <xdr:rowOff>9525</xdr:rowOff>
    </xdr:to>
    <xdr:sp macro="" textlink="">
      <xdr:nvSpPr>
        <xdr:cNvPr id="41" name="大かっこ 40">
          <a:extLst>
            <a:ext uri="{FF2B5EF4-FFF2-40B4-BE49-F238E27FC236}">
              <a16:creationId xmlns:a16="http://schemas.microsoft.com/office/drawing/2014/main" id="{6191284E-D5FC-4B0F-A2CE-1FD99EA4B2A0}"/>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328</xdr:row>
      <xdr:rowOff>171450</xdr:rowOff>
    </xdr:from>
    <xdr:to>
      <xdr:col>10</xdr:col>
      <xdr:colOff>685800</xdr:colOff>
      <xdr:row>335</xdr:row>
      <xdr:rowOff>9525</xdr:rowOff>
    </xdr:to>
    <xdr:sp macro="" textlink="">
      <xdr:nvSpPr>
        <xdr:cNvPr id="42" name="大かっこ 41">
          <a:extLst>
            <a:ext uri="{FF2B5EF4-FFF2-40B4-BE49-F238E27FC236}">
              <a16:creationId xmlns:a16="http://schemas.microsoft.com/office/drawing/2014/main" id="{2B16A008-D704-44EE-8C34-1A74DC6B5CE0}"/>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43" name="大かっこ 42">
          <a:extLst>
            <a:ext uri="{FF2B5EF4-FFF2-40B4-BE49-F238E27FC236}">
              <a16:creationId xmlns:a16="http://schemas.microsoft.com/office/drawing/2014/main" id="{68ED984E-0A46-4370-8454-0761E45A3589}"/>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44" name="大かっこ 43">
          <a:extLst>
            <a:ext uri="{FF2B5EF4-FFF2-40B4-BE49-F238E27FC236}">
              <a16:creationId xmlns:a16="http://schemas.microsoft.com/office/drawing/2014/main" id="{E7DC5897-82D2-483C-A233-7A31E7023941}"/>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45" name="大かっこ 44">
          <a:extLst>
            <a:ext uri="{FF2B5EF4-FFF2-40B4-BE49-F238E27FC236}">
              <a16:creationId xmlns:a16="http://schemas.microsoft.com/office/drawing/2014/main" id="{359F2469-3D0F-4958-AC4F-1B3D45A54A95}"/>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46" name="大かっこ 45">
          <a:extLst>
            <a:ext uri="{FF2B5EF4-FFF2-40B4-BE49-F238E27FC236}">
              <a16:creationId xmlns:a16="http://schemas.microsoft.com/office/drawing/2014/main" id="{8884776A-E6D2-4A20-833E-128765F109AA}"/>
            </a:ext>
          </a:extLst>
        </xdr:cNvPr>
        <xdr:cNvSpPr/>
      </xdr:nvSpPr>
      <xdr:spPr>
        <a:xfrm>
          <a:off x="190500" y="86010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35</xdr:row>
      <xdr:rowOff>0</xdr:rowOff>
    </xdr:from>
    <xdr:to>
      <xdr:col>10</xdr:col>
      <xdr:colOff>685800</xdr:colOff>
      <xdr:row>40</xdr:row>
      <xdr:rowOff>0</xdr:rowOff>
    </xdr:to>
    <xdr:sp macro="" textlink="">
      <xdr:nvSpPr>
        <xdr:cNvPr id="2" name="大かっこ 1">
          <a:extLst>
            <a:ext uri="{FF2B5EF4-FFF2-40B4-BE49-F238E27FC236}">
              <a16:creationId xmlns:a16="http://schemas.microsoft.com/office/drawing/2014/main" id="{F69599A3-D79D-4F0C-875A-8545CBE9ADF1}"/>
            </a:ext>
          </a:extLst>
        </xdr:cNvPr>
        <xdr:cNvSpPr/>
      </xdr:nvSpPr>
      <xdr:spPr>
        <a:xfrm>
          <a:off x="190500" y="8782050"/>
          <a:ext cx="6115050" cy="1200150"/>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xdr:row>
      <xdr:rowOff>12645</xdr:rowOff>
    </xdr:from>
    <xdr:to>
      <xdr:col>3</xdr:col>
      <xdr:colOff>1</xdr:colOff>
      <xdr:row>2</xdr:row>
      <xdr:rowOff>0</xdr:rowOff>
    </xdr:to>
    <xdr:sp macro="" textlink="">
      <xdr:nvSpPr>
        <xdr:cNvPr id="3" name="テキスト ボックス 2">
          <a:extLst>
            <a:ext uri="{FF2B5EF4-FFF2-40B4-BE49-F238E27FC236}">
              <a16:creationId xmlns:a16="http://schemas.microsoft.com/office/drawing/2014/main" id="{BAB611E8-EA3E-43F1-BEDE-3B61328371C6}"/>
            </a:ext>
          </a:extLst>
        </xdr:cNvPr>
        <xdr:cNvSpPr txBox="1"/>
      </xdr:nvSpPr>
      <xdr:spPr>
        <a:xfrm>
          <a:off x="124218" y="602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76</xdr:row>
      <xdr:rowOff>171450</xdr:rowOff>
    </xdr:from>
    <xdr:to>
      <xdr:col>10</xdr:col>
      <xdr:colOff>685800</xdr:colOff>
      <xdr:row>83</xdr:row>
      <xdr:rowOff>9525</xdr:rowOff>
    </xdr:to>
    <xdr:sp macro="" textlink="">
      <xdr:nvSpPr>
        <xdr:cNvPr id="4" name="大かっこ 3">
          <a:extLst>
            <a:ext uri="{FF2B5EF4-FFF2-40B4-BE49-F238E27FC236}">
              <a16:creationId xmlns:a16="http://schemas.microsoft.com/office/drawing/2014/main" id="{84E3A74F-2257-43D5-9ED5-66FD40660669}"/>
            </a:ext>
          </a:extLst>
        </xdr:cNvPr>
        <xdr:cNvSpPr/>
      </xdr:nvSpPr>
      <xdr:spPr>
        <a:xfrm>
          <a:off x="190500" y="185070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43</xdr:row>
      <xdr:rowOff>12645</xdr:rowOff>
    </xdr:from>
    <xdr:to>
      <xdr:col>3</xdr:col>
      <xdr:colOff>1</xdr:colOff>
      <xdr:row>44</xdr:row>
      <xdr:rowOff>0</xdr:rowOff>
    </xdr:to>
    <xdr:sp macro="" textlink="">
      <xdr:nvSpPr>
        <xdr:cNvPr id="5" name="テキスト ボックス 4">
          <a:extLst>
            <a:ext uri="{FF2B5EF4-FFF2-40B4-BE49-F238E27FC236}">
              <a16:creationId xmlns:a16="http://schemas.microsoft.com/office/drawing/2014/main" id="{8F8FDEDC-A370-475D-BBC4-379C08B47D65}"/>
            </a:ext>
          </a:extLst>
        </xdr:cNvPr>
        <xdr:cNvSpPr txBox="1"/>
      </xdr:nvSpPr>
      <xdr:spPr>
        <a:xfrm>
          <a:off x="124218" y="101758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118</xdr:row>
      <xdr:rowOff>171450</xdr:rowOff>
    </xdr:from>
    <xdr:to>
      <xdr:col>10</xdr:col>
      <xdr:colOff>685800</xdr:colOff>
      <xdr:row>125</xdr:row>
      <xdr:rowOff>9525</xdr:rowOff>
    </xdr:to>
    <xdr:sp macro="" textlink="">
      <xdr:nvSpPr>
        <xdr:cNvPr id="6" name="大かっこ 5">
          <a:extLst>
            <a:ext uri="{FF2B5EF4-FFF2-40B4-BE49-F238E27FC236}">
              <a16:creationId xmlns:a16="http://schemas.microsoft.com/office/drawing/2014/main" id="{C7D22D41-0BBA-4081-A27F-02DEF75E8FCE}"/>
            </a:ext>
          </a:extLst>
        </xdr:cNvPr>
        <xdr:cNvSpPr/>
      </xdr:nvSpPr>
      <xdr:spPr>
        <a:xfrm>
          <a:off x="190500" y="286226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85</xdr:row>
      <xdr:rowOff>12645</xdr:rowOff>
    </xdr:from>
    <xdr:to>
      <xdr:col>3</xdr:col>
      <xdr:colOff>1</xdr:colOff>
      <xdr:row>86</xdr:row>
      <xdr:rowOff>0</xdr:rowOff>
    </xdr:to>
    <xdr:sp macro="" textlink="">
      <xdr:nvSpPr>
        <xdr:cNvPr id="7" name="テキスト ボックス 6">
          <a:extLst>
            <a:ext uri="{FF2B5EF4-FFF2-40B4-BE49-F238E27FC236}">
              <a16:creationId xmlns:a16="http://schemas.microsoft.com/office/drawing/2014/main" id="{B3F43F35-7A4C-4DB0-80B1-30A4AFCBC62A}"/>
            </a:ext>
          </a:extLst>
        </xdr:cNvPr>
        <xdr:cNvSpPr txBox="1"/>
      </xdr:nvSpPr>
      <xdr:spPr>
        <a:xfrm>
          <a:off x="124218" y="202913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160</xdr:row>
      <xdr:rowOff>171450</xdr:rowOff>
    </xdr:from>
    <xdr:to>
      <xdr:col>10</xdr:col>
      <xdr:colOff>685800</xdr:colOff>
      <xdr:row>167</xdr:row>
      <xdr:rowOff>9525</xdr:rowOff>
    </xdr:to>
    <xdr:sp macro="" textlink="">
      <xdr:nvSpPr>
        <xdr:cNvPr id="8" name="大かっこ 7">
          <a:extLst>
            <a:ext uri="{FF2B5EF4-FFF2-40B4-BE49-F238E27FC236}">
              <a16:creationId xmlns:a16="http://schemas.microsoft.com/office/drawing/2014/main" id="{63F111B3-B386-4029-939D-2CADDE73083B}"/>
            </a:ext>
          </a:extLst>
        </xdr:cNvPr>
        <xdr:cNvSpPr/>
      </xdr:nvSpPr>
      <xdr:spPr>
        <a:xfrm>
          <a:off x="190500" y="387381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127</xdr:row>
      <xdr:rowOff>12645</xdr:rowOff>
    </xdr:from>
    <xdr:to>
      <xdr:col>3</xdr:col>
      <xdr:colOff>1</xdr:colOff>
      <xdr:row>128</xdr:row>
      <xdr:rowOff>0</xdr:rowOff>
    </xdr:to>
    <xdr:sp macro="" textlink="">
      <xdr:nvSpPr>
        <xdr:cNvPr id="9" name="テキスト ボックス 8">
          <a:extLst>
            <a:ext uri="{FF2B5EF4-FFF2-40B4-BE49-F238E27FC236}">
              <a16:creationId xmlns:a16="http://schemas.microsoft.com/office/drawing/2014/main" id="{33F451C0-6DCE-446B-BDB0-024C5B7E1BEF}"/>
            </a:ext>
          </a:extLst>
        </xdr:cNvPr>
        <xdr:cNvSpPr txBox="1"/>
      </xdr:nvSpPr>
      <xdr:spPr>
        <a:xfrm>
          <a:off x="124218" y="304069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393</xdr:colOff>
      <xdr:row>169</xdr:row>
      <xdr:rowOff>12645</xdr:rowOff>
    </xdr:from>
    <xdr:to>
      <xdr:col>3</xdr:col>
      <xdr:colOff>1</xdr:colOff>
      <xdr:row>170</xdr:row>
      <xdr:rowOff>0</xdr:rowOff>
    </xdr:to>
    <xdr:sp macro="" textlink="">
      <xdr:nvSpPr>
        <xdr:cNvPr id="11" name="テキスト ボックス 10">
          <a:extLst>
            <a:ext uri="{FF2B5EF4-FFF2-40B4-BE49-F238E27FC236}">
              <a16:creationId xmlns:a16="http://schemas.microsoft.com/office/drawing/2014/main" id="{B296DF1E-ED77-4AC3-B088-DC234BD32369}"/>
            </a:ext>
          </a:extLst>
        </xdr:cNvPr>
        <xdr:cNvSpPr txBox="1"/>
      </xdr:nvSpPr>
      <xdr:spPr>
        <a:xfrm>
          <a:off x="124218" y="405224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244</xdr:row>
      <xdr:rowOff>171450</xdr:rowOff>
    </xdr:from>
    <xdr:to>
      <xdr:col>10</xdr:col>
      <xdr:colOff>685800</xdr:colOff>
      <xdr:row>251</xdr:row>
      <xdr:rowOff>9525</xdr:rowOff>
    </xdr:to>
    <xdr:sp macro="" textlink="">
      <xdr:nvSpPr>
        <xdr:cNvPr id="12" name="大かっこ 11">
          <a:extLst>
            <a:ext uri="{FF2B5EF4-FFF2-40B4-BE49-F238E27FC236}">
              <a16:creationId xmlns:a16="http://schemas.microsoft.com/office/drawing/2014/main" id="{D88D622A-D5CD-4719-BB09-A8DFC1C50699}"/>
            </a:ext>
          </a:extLst>
        </xdr:cNvPr>
        <xdr:cNvSpPr/>
      </xdr:nvSpPr>
      <xdr:spPr>
        <a:xfrm>
          <a:off x="190500" y="589692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211</xdr:row>
      <xdr:rowOff>12645</xdr:rowOff>
    </xdr:from>
    <xdr:to>
      <xdr:col>3</xdr:col>
      <xdr:colOff>1</xdr:colOff>
      <xdr:row>212</xdr:row>
      <xdr:rowOff>0</xdr:rowOff>
    </xdr:to>
    <xdr:sp macro="" textlink="">
      <xdr:nvSpPr>
        <xdr:cNvPr id="13" name="テキスト ボックス 12">
          <a:extLst>
            <a:ext uri="{FF2B5EF4-FFF2-40B4-BE49-F238E27FC236}">
              <a16:creationId xmlns:a16="http://schemas.microsoft.com/office/drawing/2014/main" id="{6261C64C-6BB2-4C0A-B64D-930FDC185D59}"/>
            </a:ext>
          </a:extLst>
        </xdr:cNvPr>
        <xdr:cNvSpPr txBox="1"/>
      </xdr:nvSpPr>
      <xdr:spPr>
        <a:xfrm>
          <a:off x="124218" y="506380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286</xdr:row>
      <xdr:rowOff>171450</xdr:rowOff>
    </xdr:from>
    <xdr:to>
      <xdr:col>10</xdr:col>
      <xdr:colOff>685800</xdr:colOff>
      <xdr:row>293</xdr:row>
      <xdr:rowOff>9525</xdr:rowOff>
    </xdr:to>
    <xdr:sp macro="" textlink="">
      <xdr:nvSpPr>
        <xdr:cNvPr id="14" name="大かっこ 13">
          <a:extLst>
            <a:ext uri="{FF2B5EF4-FFF2-40B4-BE49-F238E27FC236}">
              <a16:creationId xmlns:a16="http://schemas.microsoft.com/office/drawing/2014/main" id="{4C9336AA-804B-4ED5-AD41-556B2E1A8E79}"/>
            </a:ext>
          </a:extLst>
        </xdr:cNvPr>
        <xdr:cNvSpPr/>
      </xdr:nvSpPr>
      <xdr:spPr>
        <a:xfrm>
          <a:off x="190500" y="690848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253</xdr:row>
      <xdr:rowOff>12645</xdr:rowOff>
    </xdr:from>
    <xdr:to>
      <xdr:col>3</xdr:col>
      <xdr:colOff>1</xdr:colOff>
      <xdr:row>254</xdr:row>
      <xdr:rowOff>0</xdr:rowOff>
    </xdr:to>
    <xdr:sp macro="" textlink="">
      <xdr:nvSpPr>
        <xdr:cNvPr id="15" name="テキスト ボックス 14">
          <a:extLst>
            <a:ext uri="{FF2B5EF4-FFF2-40B4-BE49-F238E27FC236}">
              <a16:creationId xmlns:a16="http://schemas.microsoft.com/office/drawing/2014/main" id="{3CBAB62E-399B-42DB-B1EF-A8A66E83DBED}"/>
            </a:ext>
          </a:extLst>
        </xdr:cNvPr>
        <xdr:cNvSpPr txBox="1"/>
      </xdr:nvSpPr>
      <xdr:spPr>
        <a:xfrm>
          <a:off x="124218" y="607535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328</xdr:row>
      <xdr:rowOff>171450</xdr:rowOff>
    </xdr:from>
    <xdr:to>
      <xdr:col>10</xdr:col>
      <xdr:colOff>685800</xdr:colOff>
      <xdr:row>335</xdr:row>
      <xdr:rowOff>9525</xdr:rowOff>
    </xdr:to>
    <xdr:sp macro="" textlink="">
      <xdr:nvSpPr>
        <xdr:cNvPr id="16" name="大かっこ 15">
          <a:extLst>
            <a:ext uri="{FF2B5EF4-FFF2-40B4-BE49-F238E27FC236}">
              <a16:creationId xmlns:a16="http://schemas.microsoft.com/office/drawing/2014/main" id="{B8554F30-A85C-4748-95AA-5D8EA5613B01}"/>
            </a:ext>
          </a:extLst>
        </xdr:cNvPr>
        <xdr:cNvSpPr/>
      </xdr:nvSpPr>
      <xdr:spPr>
        <a:xfrm>
          <a:off x="190500" y="792003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295</xdr:row>
      <xdr:rowOff>12645</xdr:rowOff>
    </xdr:from>
    <xdr:to>
      <xdr:col>3</xdr:col>
      <xdr:colOff>1</xdr:colOff>
      <xdr:row>296</xdr:row>
      <xdr:rowOff>0</xdr:rowOff>
    </xdr:to>
    <xdr:sp macro="" textlink="">
      <xdr:nvSpPr>
        <xdr:cNvPr id="17" name="テキスト ボックス 16">
          <a:extLst>
            <a:ext uri="{FF2B5EF4-FFF2-40B4-BE49-F238E27FC236}">
              <a16:creationId xmlns:a16="http://schemas.microsoft.com/office/drawing/2014/main" id="{5436707F-1653-4658-A583-57728C337A4D}"/>
            </a:ext>
          </a:extLst>
        </xdr:cNvPr>
        <xdr:cNvSpPr txBox="1"/>
      </xdr:nvSpPr>
      <xdr:spPr>
        <a:xfrm>
          <a:off x="124218" y="708691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18" name="大かっこ 17">
          <a:extLst>
            <a:ext uri="{FF2B5EF4-FFF2-40B4-BE49-F238E27FC236}">
              <a16:creationId xmlns:a16="http://schemas.microsoft.com/office/drawing/2014/main" id="{64DBE870-80DE-4FAF-A344-B15E02B75D94}"/>
            </a:ext>
          </a:extLst>
        </xdr:cNvPr>
        <xdr:cNvSpPr/>
      </xdr:nvSpPr>
      <xdr:spPr>
        <a:xfrm>
          <a:off x="190500" y="893159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337</xdr:row>
      <xdr:rowOff>12645</xdr:rowOff>
    </xdr:from>
    <xdr:to>
      <xdr:col>3</xdr:col>
      <xdr:colOff>1</xdr:colOff>
      <xdr:row>338</xdr:row>
      <xdr:rowOff>0</xdr:rowOff>
    </xdr:to>
    <xdr:sp macro="" textlink="">
      <xdr:nvSpPr>
        <xdr:cNvPr id="19" name="テキスト ボックス 18">
          <a:extLst>
            <a:ext uri="{FF2B5EF4-FFF2-40B4-BE49-F238E27FC236}">
              <a16:creationId xmlns:a16="http://schemas.microsoft.com/office/drawing/2014/main" id="{D5314A22-131F-4D42-BC4F-F10B248A861F}"/>
            </a:ext>
          </a:extLst>
        </xdr:cNvPr>
        <xdr:cNvSpPr txBox="1"/>
      </xdr:nvSpPr>
      <xdr:spPr>
        <a:xfrm>
          <a:off x="124218" y="809846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20" name="大かっこ 19">
          <a:extLst>
            <a:ext uri="{FF2B5EF4-FFF2-40B4-BE49-F238E27FC236}">
              <a16:creationId xmlns:a16="http://schemas.microsoft.com/office/drawing/2014/main" id="{0F6E3601-52FA-4B4A-B6B0-107EE2699D6F}"/>
            </a:ext>
          </a:extLst>
        </xdr:cNvPr>
        <xdr:cNvSpPr/>
      </xdr:nvSpPr>
      <xdr:spPr>
        <a:xfrm>
          <a:off x="190500" y="994314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379</xdr:row>
      <xdr:rowOff>12645</xdr:rowOff>
    </xdr:from>
    <xdr:to>
      <xdr:col>3</xdr:col>
      <xdr:colOff>1</xdr:colOff>
      <xdr:row>380</xdr:row>
      <xdr:rowOff>0</xdr:rowOff>
    </xdr:to>
    <xdr:sp macro="" textlink="">
      <xdr:nvSpPr>
        <xdr:cNvPr id="21" name="テキスト ボックス 20">
          <a:extLst>
            <a:ext uri="{FF2B5EF4-FFF2-40B4-BE49-F238E27FC236}">
              <a16:creationId xmlns:a16="http://schemas.microsoft.com/office/drawing/2014/main" id="{E83301DF-3B67-46EA-B84C-96638F73ACCF}"/>
            </a:ext>
          </a:extLst>
        </xdr:cNvPr>
        <xdr:cNvSpPr txBox="1"/>
      </xdr:nvSpPr>
      <xdr:spPr>
        <a:xfrm>
          <a:off x="124218" y="911002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35</xdr:row>
      <xdr:rowOff>0</xdr:rowOff>
    </xdr:from>
    <xdr:to>
      <xdr:col>10</xdr:col>
      <xdr:colOff>685800</xdr:colOff>
      <xdr:row>40</xdr:row>
      <xdr:rowOff>0</xdr:rowOff>
    </xdr:to>
    <xdr:sp macro="" textlink="">
      <xdr:nvSpPr>
        <xdr:cNvPr id="22" name="大かっこ 21">
          <a:extLst>
            <a:ext uri="{FF2B5EF4-FFF2-40B4-BE49-F238E27FC236}">
              <a16:creationId xmlns:a16="http://schemas.microsoft.com/office/drawing/2014/main" id="{9CB0D33E-2505-421D-B0C5-76154282FF50}"/>
            </a:ext>
          </a:extLst>
        </xdr:cNvPr>
        <xdr:cNvSpPr/>
      </xdr:nvSpPr>
      <xdr:spPr>
        <a:xfrm>
          <a:off x="190500" y="8601075"/>
          <a:ext cx="6115050" cy="120967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77</xdr:row>
      <xdr:rowOff>0</xdr:rowOff>
    </xdr:from>
    <xdr:to>
      <xdr:col>10</xdr:col>
      <xdr:colOff>685800</xdr:colOff>
      <xdr:row>82</xdr:row>
      <xdr:rowOff>0</xdr:rowOff>
    </xdr:to>
    <xdr:sp macro="" textlink="">
      <xdr:nvSpPr>
        <xdr:cNvPr id="29" name="大かっこ 28">
          <a:extLst>
            <a:ext uri="{FF2B5EF4-FFF2-40B4-BE49-F238E27FC236}">
              <a16:creationId xmlns:a16="http://schemas.microsoft.com/office/drawing/2014/main" id="{4BAF5C8B-CEB8-4416-B08F-9FA64352E86E}"/>
            </a:ext>
          </a:extLst>
        </xdr:cNvPr>
        <xdr:cNvSpPr/>
      </xdr:nvSpPr>
      <xdr:spPr>
        <a:xfrm>
          <a:off x="190500" y="8601075"/>
          <a:ext cx="6115050" cy="120967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77</xdr:row>
      <xdr:rowOff>0</xdr:rowOff>
    </xdr:from>
    <xdr:to>
      <xdr:col>10</xdr:col>
      <xdr:colOff>685800</xdr:colOff>
      <xdr:row>82</xdr:row>
      <xdr:rowOff>0</xdr:rowOff>
    </xdr:to>
    <xdr:sp macro="" textlink="">
      <xdr:nvSpPr>
        <xdr:cNvPr id="30" name="大かっこ 29">
          <a:extLst>
            <a:ext uri="{FF2B5EF4-FFF2-40B4-BE49-F238E27FC236}">
              <a16:creationId xmlns:a16="http://schemas.microsoft.com/office/drawing/2014/main" id="{66464F4B-155B-430D-86CE-F65CD3FDDAE7}"/>
            </a:ext>
          </a:extLst>
        </xdr:cNvPr>
        <xdr:cNvSpPr/>
      </xdr:nvSpPr>
      <xdr:spPr>
        <a:xfrm>
          <a:off x="190500" y="8601075"/>
          <a:ext cx="6115050" cy="120967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203</xdr:row>
      <xdr:rowOff>0</xdr:rowOff>
    </xdr:from>
    <xdr:to>
      <xdr:col>10</xdr:col>
      <xdr:colOff>685800</xdr:colOff>
      <xdr:row>208</xdr:row>
      <xdr:rowOff>0</xdr:rowOff>
    </xdr:to>
    <xdr:sp macro="" textlink="">
      <xdr:nvSpPr>
        <xdr:cNvPr id="39" name="大かっこ 38">
          <a:extLst>
            <a:ext uri="{FF2B5EF4-FFF2-40B4-BE49-F238E27FC236}">
              <a16:creationId xmlns:a16="http://schemas.microsoft.com/office/drawing/2014/main" id="{CEDBF814-DA8F-4258-A845-063EFEF95673}"/>
            </a:ext>
          </a:extLst>
        </xdr:cNvPr>
        <xdr:cNvSpPr/>
      </xdr:nvSpPr>
      <xdr:spPr>
        <a:xfrm>
          <a:off x="190500" y="38890575"/>
          <a:ext cx="6115050" cy="120967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286</xdr:row>
      <xdr:rowOff>171450</xdr:rowOff>
    </xdr:from>
    <xdr:to>
      <xdr:col>10</xdr:col>
      <xdr:colOff>685800</xdr:colOff>
      <xdr:row>293</xdr:row>
      <xdr:rowOff>9525</xdr:rowOff>
    </xdr:to>
    <xdr:sp macro="" textlink="">
      <xdr:nvSpPr>
        <xdr:cNvPr id="43" name="大かっこ 42">
          <a:extLst>
            <a:ext uri="{FF2B5EF4-FFF2-40B4-BE49-F238E27FC236}">
              <a16:creationId xmlns:a16="http://schemas.microsoft.com/office/drawing/2014/main" id="{5C85E902-943D-441B-8726-B69E686C1302}"/>
            </a:ext>
          </a:extLst>
        </xdr:cNvPr>
        <xdr:cNvSpPr/>
      </xdr:nvSpPr>
      <xdr:spPr>
        <a:xfrm>
          <a:off x="190500" y="590835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328</xdr:row>
      <xdr:rowOff>171450</xdr:rowOff>
    </xdr:from>
    <xdr:to>
      <xdr:col>10</xdr:col>
      <xdr:colOff>685800</xdr:colOff>
      <xdr:row>335</xdr:row>
      <xdr:rowOff>9525</xdr:rowOff>
    </xdr:to>
    <xdr:sp macro="" textlink="">
      <xdr:nvSpPr>
        <xdr:cNvPr id="47" name="大かっこ 46">
          <a:extLst>
            <a:ext uri="{FF2B5EF4-FFF2-40B4-BE49-F238E27FC236}">
              <a16:creationId xmlns:a16="http://schemas.microsoft.com/office/drawing/2014/main" id="{4E8164C1-C157-49A1-ADF2-FD516F57BD67}"/>
            </a:ext>
          </a:extLst>
        </xdr:cNvPr>
        <xdr:cNvSpPr/>
      </xdr:nvSpPr>
      <xdr:spPr>
        <a:xfrm>
          <a:off x="190500" y="590835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51" name="大かっこ 50">
          <a:extLst>
            <a:ext uri="{FF2B5EF4-FFF2-40B4-BE49-F238E27FC236}">
              <a16:creationId xmlns:a16="http://schemas.microsoft.com/office/drawing/2014/main" id="{B50E9B9E-11BA-4364-BC55-428C04764AEE}"/>
            </a:ext>
          </a:extLst>
        </xdr:cNvPr>
        <xdr:cNvSpPr/>
      </xdr:nvSpPr>
      <xdr:spPr>
        <a:xfrm>
          <a:off x="190500" y="792765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52" name="大かっこ 51">
          <a:extLst>
            <a:ext uri="{FF2B5EF4-FFF2-40B4-BE49-F238E27FC236}">
              <a16:creationId xmlns:a16="http://schemas.microsoft.com/office/drawing/2014/main" id="{B5368EAC-6144-47F8-90D5-78DA397EDD48}"/>
            </a:ext>
          </a:extLst>
        </xdr:cNvPr>
        <xdr:cNvSpPr/>
      </xdr:nvSpPr>
      <xdr:spPr>
        <a:xfrm>
          <a:off x="190500" y="792765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53" name="大かっこ 52">
          <a:extLst>
            <a:ext uri="{FF2B5EF4-FFF2-40B4-BE49-F238E27FC236}">
              <a16:creationId xmlns:a16="http://schemas.microsoft.com/office/drawing/2014/main" id="{3F46CFF8-E7C1-4B30-8B54-5572BEB3C00D}"/>
            </a:ext>
          </a:extLst>
        </xdr:cNvPr>
        <xdr:cNvSpPr/>
      </xdr:nvSpPr>
      <xdr:spPr>
        <a:xfrm>
          <a:off x="190500" y="792765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54" name="大かっこ 53">
          <a:extLst>
            <a:ext uri="{FF2B5EF4-FFF2-40B4-BE49-F238E27FC236}">
              <a16:creationId xmlns:a16="http://schemas.microsoft.com/office/drawing/2014/main" id="{6D790DB8-672B-4D97-9B77-DFC8E01FE377}"/>
            </a:ext>
          </a:extLst>
        </xdr:cNvPr>
        <xdr:cNvSpPr/>
      </xdr:nvSpPr>
      <xdr:spPr>
        <a:xfrm>
          <a:off x="190500" y="79276575"/>
          <a:ext cx="6115050" cy="12668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66675</xdr:colOff>
      <xdr:row>34</xdr:row>
      <xdr:rowOff>171450</xdr:rowOff>
    </xdr:from>
    <xdr:to>
      <xdr:col>10</xdr:col>
      <xdr:colOff>685800</xdr:colOff>
      <xdr:row>41</xdr:row>
      <xdr:rowOff>9525</xdr:rowOff>
    </xdr:to>
    <xdr:sp macro="" textlink="">
      <xdr:nvSpPr>
        <xdr:cNvPr id="2" name="大かっこ 1">
          <a:extLst>
            <a:ext uri="{FF2B5EF4-FFF2-40B4-BE49-F238E27FC236}">
              <a16:creationId xmlns:a16="http://schemas.microsoft.com/office/drawing/2014/main" id="{9C3C0771-6D7C-46AB-A084-CA7A90F1891E}"/>
            </a:ext>
          </a:extLst>
        </xdr:cNvPr>
        <xdr:cNvSpPr/>
      </xdr:nvSpPr>
      <xdr:spPr>
        <a:xfrm>
          <a:off x="190500" y="83915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xdr:row>
      <xdr:rowOff>12645</xdr:rowOff>
    </xdr:from>
    <xdr:to>
      <xdr:col>3</xdr:col>
      <xdr:colOff>1</xdr:colOff>
      <xdr:row>2</xdr:row>
      <xdr:rowOff>0</xdr:rowOff>
    </xdr:to>
    <xdr:sp macro="" textlink="">
      <xdr:nvSpPr>
        <xdr:cNvPr id="3" name="テキスト ボックス 2">
          <a:extLst>
            <a:ext uri="{FF2B5EF4-FFF2-40B4-BE49-F238E27FC236}">
              <a16:creationId xmlns:a16="http://schemas.microsoft.com/office/drawing/2014/main" id="{177CA0C0-B122-483F-A6F5-2F57C088B802}"/>
            </a:ext>
          </a:extLst>
        </xdr:cNvPr>
        <xdr:cNvSpPr txBox="1"/>
      </xdr:nvSpPr>
      <xdr:spPr>
        <a:xfrm>
          <a:off x="124218" y="602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76</xdr:row>
      <xdr:rowOff>171450</xdr:rowOff>
    </xdr:from>
    <xdr:to>
      <xdr:col>10</xdr:col>
      <xdr:colOff>685800</xdr:colOff>
      <xdr:row>83</xdr:row>
      <xdr:rowOff>9525</xdr:rowOff>
    </xdr:to>
    <xdr:sp macro="" textlink="">
      <xdr:nvSpPr>
        <xdr:cNvPr id="4" name="大かっこ 3">
          <a:extLst>
            <a:ext uri="{FF2B5EF4-FFF2-40B4-BE49-F238E27FC236}">
              <a16:creationId xmlns:a16="http://schemas.microsoft.com/office/drawing/2014/main" id="{7DCBE003-AFF7-4C9A-983B-1099BF21995B}"/>
            </a:ext>
          </a:extLst>
        </xdr:cNvPr>
        <xdr:cNvSpPr/>
      </xdr:nvSpPr>
      <xdr:spPr>
        <a:xfrm>
          <a:off x="190500" y="185070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43</xdr:row>
      <xdr:rowOff>12645</xdr:rowOff>
    </xdr:from>
    <xdr:to>
      <xdr:col>3</xdr:col>
      <xdr:colOff>1</xdr:colOff>
      <xdr:row>44</xdr:row>
      <xdr:rowOff>0</xdr:rowOff>
    </xdr:to>
    <xdr:sp macro="" textlink="">
      <xdr:nvSpPr>
        <xdr:cNvPr id="5" name="テキスト ボックス 4">
          <a:extLst>
            <a:ext uri="{FF2B5EF4-FFF2-40B4-BE49-F238E27FC236}">
              <a16:creationId xmlns:a16="http://schemas.microsoft.com/office/drawing/2014/main" id="{1BC77B39-EED9-49CA-9EDD-3BA11D360FE8}"/>
            </a:ext>
          </a:extLst>
        </xdr:cNvPr>
        <xdr:cNvSpPr txBox="1"/>
      </xdr:nvSpPr>
      <xdr:spPr>
        <a:xfrm>
          <a:off x="124218" y="101758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118</xdr:row>
      <xdr:rowOff>171450</xdr:rowOff>
    </xdr:from>
    <xdr:to>
      <xdr:col>10</xdr:col>
      <xdr:colOff>685800</xdr:colOff>
      <xdr:row>125</xdr:row>
      <xdr:rowOff>9525</xdr:rowOff>
    </xdr:to>
    <xdr:sp macro="" textlink="">
      <xdr:nvSpPr>
        <xdr:cNvPr id="6" name="大かっこ 5">
          <a:extLst>
            <a:ext uri="{FF2B5EF4-FFF2-40B4-BE49-F238E27FC236}">
              <a16:creationId xmlns:a16="http://schemas.microsoft.com/office/drawing/2014/main" id="{8C74244C-EA2B-439A-836D-3C1272F32095}"/>
            </a:ext>
          </a:extLst>
        </xdr:cNvPr>
        <xdr:cNvSpPr/>
      </xdr:nvSpPr>
      <xdr:spPr>
        <a:xfrm>
          <a:off x="190500" y="286226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85</xdr:row>
      <xdr:rowOff>12645</xdr:rowOff>
    </xdr:from>
    <xdr:to>
      <xdr:col>3</xdr:col>
      <xdr:colOff>1</xdr:colOff>
      <xdr:row>86</xdr:row>
      <xdr:rowOff>0</xdr:rowOff>
    </xdr:to>
    <xdr:sp macro="" textlink="">
      <xdr:nvSpPr>
        <xdr:cNvPr id="7" name="テキスト ボックス 6">
          <a:extLst>
            <a:ext uri="{FF2B5EF4-FFF2-40B4-BE49-F238E27FC236}">
              <a16:creationId xmlns:a16="http://schemas.microsoft.com/office/drawing/2014/main" id="{1DB5BB4B-C310-453B-A394-FCC3E4FFA7B7}"/>
            </a:ext>
          </a:extLst>
        </xdr:cNvPr>
        <xdr:cNvSpPr txBox="1"/>
      </xdr:nvSpPr>
      <xdr:spPr>
        <a:xfrm>
          <a:off x="124218" y="202913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160</xdr:row>
      <xdr:rowOff>171450</xdr:rowOff>
    </xdr:from>
    <xdr:to>
      <xdr:col>10</xdr:col>
      <xdr:colOff>685800</xdr:colOff>
      <xdr:row>167</xdr:row>
      <xdr:rowOff>9525</xdr:rowOff>
    </xdr:to>
    <xdr:sp macro="" textlink="">
      <xdr:nvSpPr>
        <xdr:cNvPr id="8" name="大かっこ 7">
          <a:extLst>
            <a:ext uri="{FF2B5EF4-FFF2-40B4-BE49-F238E27FC236}">
              <a16:creationId xmlns:a16="http://schemas.microsoft.com/office/drawing/2014/main" id="{8C0302B4-29B1-4BDE-AFB9-F843941C691D}"/>
            </a:ext>
          </a:extLst>
        </xdr:cNvPr>
        <xdr:cNvSpPr/>
      </xdr:nvSpPr>
      <xdr:spPr>
        <a:xfrm>
          <a:off x="190500" y="387381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127</xdr:row>
      <xdr:rowOff>12645</xdr:rowOff>
    </xdr:from>
    <xdr:to>
      <xdr:col>3</xdr:col>
      <xdr:colOff>1</xdr:colOff>
      <xdr:row>128</xdr:row>
      <xdr:rowOff>0</xdr:rowOff>
    </xdr:to>
    <xdr:sp macro="" textlink="">
      <xdr:nvSpPr>
        <xdr:cNvPr id="9" name="テキスト ボックス 8">
          <a:extLst>
            <a:ext uri="{FF2B5EF4-FFF2-40B4-BE49-F238E27FC236}">
              <a16:creationId xmlns:a16="http://schemas.microsoft.com/office/drawing/2014/main" id="{12F08A86-28FB-4AD2-8BDD-E51475DCA745}"/>
            </a:ext>
          </a:extLst>
        </xdr:cNvPr>
        <xdr:cNvSpPr txBox="1"/>
      </xdr:nvSpPr>
      <xdr:spPr>
        <a:xfrm>
          <a:off x="124218" y="304069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202</xdr:row>
      <xdr:rowOff>171450</xdr:rowOff>
    </xdr:from>
    <xdr:to>
      <xdr:col>10</xdr:col>
      <xdr:colOff>685800</xdr:colOff>
      <xdr:row>209</xdr:row>
      <xdr:rowOff>9525</xdr:rowOff>
    </xdr:to>
    <xdr:sp macro="" textlink="">
      <xdr:nvSpPr>
        <xdr:cNvPr id="10" name="大かっこ 9">
          <a:extLst>
            <a:ext uri="{FF2B5EF4-FFF2-40B4-BE49-F238E27FC236}">
              <a16:creationId xmlns:a16="http://schemas.microsoft.com/office/drawing/2014/main" id="{493D22C6-5B9F-47E5-B96F-0D56A965E856}"/>
            </a:ext>
          </a:extLst>
        </xdr:cNvPr>
        <xdr:cNvSpPr/>
      </xdr:nvSpPr>
      <xdr:spPr>
        <a:xfrm>
          <a:off x="190500" y="488537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169</xdr:row>
      <xdr:rowOff>12645</xdr:rowOff>
    </xdr:from>
    <xdr:to>
      <xdr:col>3</xdr:col>
      <xdr:colOff>1</xdr:colOff>
      <xdr:row>170</xdr:row>
      <xdr:rowOff>0</xdr:rowOff>
    </xdr:to>
    <xdr:sp macro="" textlink="">
      <xdr:nvSpPr>
        <xdr:cNvPr id="11" name="テキスト ボックス 10">
          <a:extLst>
            <a:ext uri="{FF2B5EF4-FFF2-40B4-BE49-F238E27FC236}">
              <a16:creationId xmlns:a16="http://schemas.microsoft.com/office/drawing/2014/main" id="{F830D789-FC19-4AB4-B229-C45661AD9D0F}"/>
            </a:ext>
          </a:extLst>
        </xdr:cNvPr>
        <xdr:cNvSpPr txBox="1"/>
      </xdr:nvSpPr>
      <xdr:spPr>
        <a:xfrm>
          <a:off x="124218" y="405224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244</xdr:row>
      <xdr:rowOff>171450</xdr:rowOff>
    </xdr:from>
    <xdr:to>
      <xdr:col>10</xdr:col>
      <xdr:colOff>685800</xdr:colOff>
      <xdr:row>251</xdr:row>
      <xdr:rowOff>9525</xdr:rowOff>
    </xdr:to>
    <xdr:sp macro="" textlink="">
      <xdr:nvSpPr>
        <xdr:cNvPr id="12" name="大かっこ 11">
          <a:extLst>
            <a:ext uri="{FF2B5EF4-FFF2-40B4-BE49-F238E27FC236}">
              <a16:creationId xmlns:a16="http://schemas.microsoft.com/office/drawing/2014/main" id="{D67C7CE1-7EB3-4570-A762-08604578BA3D}"/>
            </a:ext>
          </a:extLst>
        </xdr:cNvPr>
        <xdr:cNvSpPr/>
      </xdr:nvSpPr>
      <xdr:spPr>
        <a:xfrm>
          <a:off x="190500" y="589692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211</xdr:row>
      <xdr:rowOff>12645</xdr:rowOff>
    </xdr:from>
    <xdr:to>
      <xdr:col>3</xdr:col>
      <xdr:colOff>1</xdr:colOff>
      <xdr:row>212</xdr:row>
      <xdr:rowOff>0</xdr:rowOff>
    </xdr:to>
    <xdr:sp macro="" textlink="">
      <xdr:nvSpPr>
        <xdr:cNvPr id="13" name="テキスト ボックス 12">
          <a:extLst>
            <a:ext uri="{FF2B5EF4-FFF2-40B4-BE49-F238E27FC236}">
              <a16:creationId xmlns:a16="http://schemas.microsoft.com/office/drawing/2014/main" id="{A7922B50-8B54-4843-B89F-642B52E33EA4}"/>
            </a:ext>
          </a:extLst>
        </xdr:cNvPr>
        <xdr:cNvSpPr txBox="1"/>
      </xdr:nvSpPr>
      <xdr:spPr>
        <a:xfrm>
          <a:off x="124218" y="506380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286</xdr:row>
      <xdr:rowOff>171450</xdr:rowOff>
    </xdr:from>
    <xdr:to>
      <xdr:col>10</xdr:col>
      <xdr:colOff>685800</xdr:colOff>
      <xdr:row>293</xdr:row>
      <xdr:rowOff>9525</xdr:rowOff>
    </xdr:to>
    <xdr:sp macro="" textlink="">
      <xdr:nvSpPr>
        <xdr:cNvPr id="14" name="大かっこ 13">
          <a:extLst>
            <a:ext uri="{FF2B5EF4-FFF2-40B4-BE49-F238E27FC236}">
              <a16:creationId xmlns:a16="http://schemas.microsoft.com/office/drawing/2014/main" id="{85080ACA-CD22-4B42-979F-1A9A57DE48A5}"/>
            </a:ext>
          </a:extLst>
        </xdr:cNvPr>
        <xdr:cNvSpPr/>
      </xdr:nvSpPr>
      <xdr:spPr>
        <a:xfrm>
          <a:off x="190500" y="690848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253</xdr:row>
      <xdr:rowOff>12645</xdr:rowOff>
    </xdr:from>
    <xdr:to>
      <xdr:col>3</xdr:col>
      <xdr:colOff>1</xdr:colOff>
      <xdr:row>254</xdr:row>
      <xdr:rowOff>0</xdr:rowOff>
    </xdr:to>
    <xdr:sp macro="" textlink="">
      <xdr:nvSpPr>
        <xdr:cNvPr id="15" name="テキスト ボックス 14">
          <a:extLst>
            <a:ext uri="{FF2B5EF4-FFF2-40B4-BE49-F238E27FC236}">
              <a16:creationId xmlns:a16="http://schemas.microsoft.com/office/drawing/2014/main" id="{4745DAAA-8CBB-4470-AC6E-0DFFAD0FDC07}"/>
            </a:ext>
          </a:extLst>
        </xdr:cNvPr>
        <xdr:cNvSpPr txBox="1"/>
      </xdr:nvSpPr>
      <xdr:spPr>
        <a:xfrm>
          <a:off x="124218" y="607535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328</xdr:row>
      <xdr:rowOff>171450</xdr:rowOff>
    </xdr:from>
    <xdr:to>
      <xdr:col>10</xdr:col>
      <xdr:colOff>685800</xdr:colOff>
      <xdr:row>335</xdr:row>
      <xdr:rowOff>9525</xdr:rowOff>
    </xdr:to>
    <xdr:sp macro="" textlink="">
      <xdr:nvSpPr>
        <xdr:cNvPr id="16" name="大かっこ 15">
          <a:extLst>
            <a:ext uri="{FF2B5EF4-FFF2-40B4-BE49-F238E27FC236}">
              <a16:creationId xmlns:a16="http://schemas.microsoft.com/office/drawing/2014/main" id="{31332F64-4D6B-42EB-846F-2B134E0A0E97}"/>
            </a:ext>
          </a:extLst>
        </xdr:cNvPr>
        <xdr:cNvSpPr/>
      </xdr:nvSpPr>
      <xdr:spPr>
        <a:xfrm>
          <a:off x="190500" y="792003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295</xdr:row>
      <xdr:rowOff>12645</xdr:rowOff>
    </xdr:from>
    <xdr:to>
      <xdr:col>3</xdr:col>
      <xdr:colOff>1</xdr:colOff>
      <xdr:row>296</xdr:row>
      <xdr:rowOff>0</xdr:rowOff>
    </xdr:to>
    <xdr:sp macro="" textlink="">
      <xdr:nvSpPr>
        <xdr:cNvPr id="17" name="テキスト ボックス 16">
          <a:extLst>
            <a:ext uri="{FF2B5EF4-FFF2-40B4-BE49-F238E27FC236}">
              <a16:creationId xmlns:a16="http://schemas.microsoft.com/office/drawing/2014/main" id="{690AB7BA-F64E-4146-8921-98A6791AF062}"/>
            </a:ext>
          </a:extLst>
        </xdr:cNvPr>
        <xdr:cNvSpPr txBox="1"/>
      </xdr:nvSpPr>
      <xdr:spPr>
        <a:xfrm>
          <a:off x="124218" y="708691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370</xdr:row>
      <xdr:rowOff>171450</xdr:rowOff>
    </xdr:from>
    <xdr:to>
      <xdr:col>10</xdr:col>
      <xdr:colOff>685800</xdr:colOff>
      <xdr:row>377</xdr:row>
      <xdr:rowOff>9525</xdr:rowOff>
    </xdr:to>
    <xdr:sp macro="" textlink="">
      <xdr:nvSpPr>
        <xdr:cNvPr id="18" name="大かっこ 17">
          <a:extLst>
            <a:ext uri="{FF2B5EF4-FFF2-40B4-BE49-F238E27FC236}">
              <a16:creationId xmlns:a16="http://schemas.microsoft.com/office/drawing/2014/main" id="{C24306D5-50FE-4DE5-94B3-FDA472F9C3CE}"/>
            </a:ext>
          </a:extLst>
        </xdr:cNvPr>
        <xdr:cNvSpPr/>
      </xdr:nvSpPr>
      <xdr:spPr>
        <a:xfrm>
          <a:off x="190500" y="8931592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337</xdr:row>
      <xdr:rowOff>12645</xdr:rowOff>
    </xdr:from>
    <xdr:to>
      <xdr:col>3</xdr:col>
      <xdr:colOff>1</xdr:colOff>
      <xdr:row>338</xdr:row>
      <xdr:rowOff>0</xdr:rowOff>
    </xdr:to>
    <xdr:sp macro="" textlink="">
      <xdr:nvSpPr>
        <xdr:cNvPr id="19" name="テキスト ボックス 18">
          <a:extLst>
            <a:ext uri="{FF2B5EF4-FFF2-40B4-BE49-F238E27FC236}">
              <a16:creationId xmlns:a16="http://schemas.microsoft.com/office/drawing/2014/main" id="{60BD75A3-AFFF-4BC0-AA6A-DC33B868FA1B}"/>
            </a:ext>
          </a:extLst>
        </xdr:cNvPr>
        <xdr:cNvSpPr txBox="1"/>
      </xdr:nvSpPr>
      <xdr:spPr>
        <a:xfrm>
          <a:off x="124218" y="8098467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twoCellAnchor>
    <xdr:from>
      <xdr:col>1</xdr:col>
      <xdr:colOff>66675</xdr:colOff>
      <xdr:row>412</xdr:row>
      <xdr:rowOff>171450</xdr:rowOff>
    </xdr:from>
    <xdr:to>
      <xdr:col>10</xdr:col>
      <xdr:colOff>685800</xdr:colOff>
      <xdr:row>419</xdr:row>
      <xdr:rowOff>9525</xdr:rowOff>
    </xdr:to>
    <xdr:sp macro="" textlink="">
      <xdr:nvSpPr>
        <xdr:cNvPr id="20" name="大かっこ 19">
          <a:extLst>
            <a:ext uri="{FF2B5EF4-FFF2-40B4-BE49-F238E27FC236}">
              <a16:creationId xmlns:a16="http://schemas.microsoft.com/office/drawing/2014/main" id="{98EED6D8-79A0-4ADF-8379-21EEB456CA6D}"/>
            </a:ext>
          </a:extLst>
        </xdr:cNvPr>
        <xdr:cNvSpPr/>
      </xdr:nvSpPr>
      <xdr:spPr>
        <a:xfrm>
          <a:off x="190500" y="99431475"/>
          <a:ext cx="6115050" cy="1495425"/>
        </a:xfrm>
        <a:prstGeom prst="bracketPair">
          <a:avLst>
            <a:gd name="adj" fmla="val 77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393</xdr:colOff>
      <xdr:row>379</xdr:row>
      <xdr:rowOff>12645</xdr:rowOff>
    </xdr:from>
    <xdr:to>
      <xdr:col>3</xdr:col>
      <xdr:colOff>1</xdr:colOff>
      <xdr:row>380</xdr:row>
      <xdr:rowOff>0</xdr:rowOff>
    </xdr:to>
    <xdr:sp macro="" textlink="">
      <xdr:nvSpPr>
        <xdr:cNvPr id="21" name="テキスト ボックス 20">
          <a:extLst>
            <a:ext uri="{FF2B5EF4-FFF2-40B4-BE49-F238E27FC236}">
              <a16:creationId xmlns:a16="http://schemas.microsoft.com/office/drawing/2014/main" id="{D667224E-8737-4DD6-B114-7DDF3FB43395}"/>
            </a:ext>
          </a:extLst>
        </xdr:cNvPr>
        <xdr:cNvSpPr txBox="1"/>
      </xdr:nvSpPr>
      <xdr:spPr>
        <a:xfrm>
          <a:off x="124218" y="91100220"/>
          <a:ext cx="856858" cy="22548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chorCtr="1"/>
        <a:lstStyle/>
        <a:p>
          <a:pPr algn="ctr"/>
          <a:r>
            <a:rPr kumimoji="1" lang="ja-JP" altLang="en-US" sz="1100">
              <a:latin typeface="ＭＳ 明朝" panose="02020609040205080304" pitchFamily="17" charset="-128"/>
              <a:ea typeface="ＭＳ 明朝" panose="02020609040205080304" pitchFamily="17" charset="-128"/>
            </a:rPr>
            <a:t>様式３</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309510</xdr:colOff>
      <xdr:row>0</xdr:row>
      <xdr:rowOff>114300</xdr:rowOff>
    </xdr:from>
    <xdr:to>
      <xdr:col>13</xdr:col>
      <xdr:colOff>396579</xdr:colOff>
      <xdr:row>15</xdr:row>
      <xdr:rowOff>83244</xdr:rowOff>
    </xdr:to>
    <xdr:pic>
      <xdr:nvPicPr>
        <xdr:cNvPr id="2" name="図 1">
          <a:extLst>
            <a:ext uri="{FF2B5EF4-FFF2-40B4-BE49-F238E27FC236}">
              <a16:creationId xmlns:a16="http://schemas.microsoft.com/office/drawing/2014/main" id="{0C432706-B025-4BB1-A0F6-A25072CEE519}"/>
            </a:ext>
          </a:extLst>
        </xdr:cNvPr>
        <xdr:cNvPicPr>
          <a:picLocks noChangeAspect="1"/>
        </xdr:cNvPicPr>
      </xdr:nvPicPr>
      <xdr:blipFill>
        <a:blip xmlns:r="http://schemas.openxmlformats.org/officeDocument/2006/relationships" r:embed="rId1"/>
        <a:stretch>
          <a:fillRect/>
        </a:stretch>
      </xdr:blipFill>
      <xdr:spPr>
        <a:xfrm>
          <a:off x="309510" y="114300"/>
          <a:ext cx="9002469" cy="3540819"/>
        </a:xfrm>
        <a:prstGeom prst="rect">
          <a:avLst/>
        </a:prstGeom>
      </xdr:spPr>
    </xdr:pic>
    <xdr:clientData/>
  </xdr:twoCellAnchor>
  <xdr:twoCellAnchor editAs="oneCell">
    <xdr:from>
      <xdr:col>0</xdr:col>
      <xdr:colOff>123825</xdr:colOff>
      <xdr:row>16</xdr:row>
      <xdr:rowOff>68474</xdr:rowOff>
    </xdr:from>
    <xdr:to>
      <xdr:col>13</xdr:col>
      <xdr:colOff>639491</xdr:colOff>
      <xdr:row>40</xdr:row>
      <xdr:rowOff>174061</xdr:rowOff>
    </xdr:to>
    <xdr:pic>
      <xdr:nvPicPr>
        <xdr:cNvPr id="3" name="図 2">
          <a:extLst>
            <a:ext uri="{FF2B5EF4-FFF2-40B4-BE49-F238E27FC236}">
              <a16:creationId xmlns:a16="http://schemas.microsoft.com/office/drawing/2014/main" id="{5BBB907A-3F12-4A2F-9425-FDB94B943463}"/>
            </a:ext>
          </a:extLst>
        </xdr:cNvPr>
        <xdr:cNvPicPr>
          <a:picLocks noChangeAspect="1"/>
        </xdr:cNvPicPr>
      </xdr:nvPicPr>
      <xdr:blipFill>
        <a:blip xmlns:r="http://schemas.openxmlformats.org/officeDocument/2006/relationships" r:embed="rId2"/>
        <a:stretch>
          <a:fillRect/>
        </a:stretch>
      </xdr:blipFill>
      <xdr:spPr>
        <a:xfrm>
          <a:off x="123825" y="3878474"/>
          <a:ext cx="9431066" cy="58205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85725</xdr:colOff>
      <xdr:row>6</xdr:row>
      <xdr:rowOff>257175</xdr:rowOff>
    </xdr:from>
    <xdr:to>
      <xdr:col>7</xdr:col>
      <xdr:colOff>1504950</xdr:colOff>
      <xdr:row>7</xdr:row>
      <xdr:rowOff>19050</xdr:rowOff>
    </xdr:to>
    <xdr:sp macro="" textlink="">
      <xdr:nvSpPr>
        <xdr:cNvPr id="3" name="正方形/長方形 2">
          <a:extLst>
            <a:ext uri="{FF2B5EF4-FFF2-40B4-BE49-F238E27FC236}">
              <a16:creationId xmlns:a16="http://schemas.microsoft.com/office/drawing/2014/main" id="{C5706833-BC51-49A4-A1E1-78371B9CF6F5}"/>
            </a:ext>
          </a:extLst>
        </xdr:cNvPr>
        <xdr:cNvSpPr/>
      </xdr:nvSpPr>
      <xdr:spPr>
        <a:xfrm>
          <a:off x="8039100" y="2133600"/>
          <a:ext cx="1419225" cy="333375"/>
        </a:xfrm>
        <a:prstGeom prst="rect">
          <a:avLst/>
        </a:prstGeom>
        <a:solidFill>
          <a:schemeClr val="bg1"/>
        </a:solidFill>
        <a:ln w="158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nchorCtr="1"/>
        <a:lstStyle/>
        <a:p>
          <a:pPr algn="l"/>
          <a:r>
            <a:rPr kumimoji="1" lang="ja-JP" altLang="en-US" sz="1100" b="1">
              <a:solidFill>
                <a:srgbClr val="FF0000"/>
              </a:solidFill>
            </a:rPr>
            <a:t>様式</a:t>
          </a:r>
          <a:r>
            <a:rPr kumimoji="1" lang="en-US" altLang="ja-JP" sz="1100" b="1">
              <a:solidFill>
                <a:srgbClr val="FF0000"/>
              </a:solidFill>
            </a:rPr>
            <a:t>3-2</a:t>
          </a:r>
          <a:r>
            <a:rPr kumimoji="1" lang="ja-JP" altLang="en-US" sz="1100" b="1">
              <a:solidFill>
                <a:srgbClr val="FF0000"/>
              </a:solidFill>
            </a:rPr>
            <a:t>から転記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sheetPr>
  <dimension ref="A1:X419"/>
  <sheetViews>
    <sheetView tabSelected="1" zoomScaleNormal="100" workbookViewId="0">
      <selection activeCell="I12" sqref="I12"/>
    </sheetView>
  </sheetViews>
  <sheetFormatPr defaultRowHeight="18.75"/>
  <cols>
    <col min="1" max="1" width="1.625" style="33" customWidth="1"/>
    <col min="2" max="2" width="2.625" customWidth="1"/>
    <col min="3" max="7" width="8.625" customWidth="1"/>
    <col min="8" max="8" width="12.25" customWidth="1"/>
    <col min="9" max="9" width="5.625" customWidth="1"/>
    <col min="10" max="10" width="8.5" customWidth="1"/>
    <col min="11" max="11" width="10" customWidth="1"/>
    <col min="12" max="12" width="1.5" customWidth="1"/>
    <col min="13" max="13" width="5.625" customWidth="1"/>
    <col min="14" max="14" width="9" style="11"/>
  </cols>
  <sheetData>
    <row r="1" spans="1:24" ht="3.95" customHeight="1"/>
    <row r="2" spans="1:24">
      <c r="A2" s="33">
        <v>1</v>
      </c>
      <c r="K2" s="26" t="str">
        <f>IF($V$2&lt;A2,"",A2&amp;"/"&amp;$V$2)</f>
        <v/>
      </c>
      <c r="U2" s="14" t="s">
        <v>28</v>
      </c>
      <c r="V2" s="27">
        <f>COUNTA($J$18)+COUNTA($J$60)+COUNTA($J$102)+COUNTA($J$144)+COUNTA($J$186)+COUNTA($J$228)+COUNTA($J$270)+COUNTA($J$312)+COUNTA($J$354)+COUNTA($J$396)</f>
        <v>0</v>
      </c>
      <c r="X2" s="27"/>
    </row>
    <row r="3" spans="1:24" ht="36.75" customHeight="1">
      <c r="B3" s="123" t="s">
        <v>12</v>
      </c>
      <c r="C3" s="123"/>
      <c r="D3" s="124"/>
      <c r="E3" s="124"/>
      <c r="F3" s="124"/>
      <c r="G3" s="124"/>
      <c r="H3" s="124"/>
      <c r="I3" s="124"/>
      <c r="J3" s="124"/>
      <c r="K3" s="124"/>
      <c r="N3" s="59" t="s">
        <v>13</v>
      </c>
      <c r="O3" s="59"/>
      <c r="P3" s="59"/>
      <c r="Q3" s="59"/>
      <c r="R3" s="59"/>
      <c r="S3" s="59"/>
      <c r="T3" s="59"/>
      <c r="U3" s="60" t="s">
        <v>29</v>
      </c>
      <c r="V3" s="59"/>
      <c r="W3" s="59"/>
    </row>
    <row r="4" spans="1:24" s="85" customFormat="1" ht="9.9499999999999993" customHeight="1">
      <c r="A4" s="84"/>
      <c r="E4" s="86"/>
      <c r="N4" s="127" t="s">
        <v>33</v>
      </c>
      <c r="O4" s="127"/>
      <c r="P4" s="127"/>
      <c r="Q4" s="127"/>
      <c r="R4" s="127"/>
      <c r="S4" s="127"/>
      <c r="T4" s="127"/>
      <c r="U4" s="127"/>
      <c r="V4" s="127"/>
      <c r="W4" s="127"/>
    </row>
    <row r="5" spans="1:24" ht="18" customHeight="1">
      <c r="E5" s="10"/>
      <c r="I5" s="125" t="s">
        <v>11</v>
      </c>
      <c r="J5" s="126"/>
      <c r="K5" s="126"/>
      <c r="N5" s="127"/>
      <c r="O5" s="127"/>
      <c r="P5" s="127"/>
      <c r="Q5" s="127"/>
      <c r="R5" s="127"/>
      <c r="S5" s="127"/>
      <c r="T5" s="127"/>
      <c r="U5" s="127"/>
      <c r="V5" s="127"/>
      <c r="W5" s="127"/>
    </row>
    <row r="6" spans="1:24" s="85" customFormat="1" ht="9.9499999999999993" customHeight="1">
      <c r="A6" s="84"/>
      <c r="E6" s="86"/>
      <c r="I6" s="89"/>
      <c r="J6" s="90"/>
      <c r="K6" s="90"/>
      <c r="N6" s="127"/>
      <c r="O6" s="127"/>
      <c r="P6" s="127"/>
      <c r="Q6" s="127"/>
      <c r="R6" s="127"/>
      <c r="S6" s="127"/>
      <c r="T6" s="127"/>
      <c r="U6" s="127"/>
      <c r="V6" s="127"/>
      <c r="W6" s="127"/>
    </row>
    <row r="7" spans="1:24" ht="18" customHeight="1">
      <c r="B7" s="1" t="s">
        <v>7</v>
      </c>
      <c r="C7" s="1"/>
      <c r="D7" s="8" t="s">
        <v>8</v>
      </c>
      <c r="N7" s="127"/>
      <c r="O7" s="127"/>
      <c r="P7" s="127"/>
      <c r="Q7" s="127"/>
      <c r="R7" s="127"/>
      <c r="S7" s="127"/>
      <c r="T7" s="127"/>
      <c r="U7" s="127"/>
      <c r="V7" s="127"/>
      <c r="W7" s="127"/>
    </row>
    <row r="8" spans="1:24" ht="15" customHeight="1">
      <c r="H8" s="1"/>
      <c r="K8" s="13"/>
      <c r="N8" s="127"/>
      <c r="O8" s="127"/>
      <c r="P8" s="127"/>
      <c r="Q8" s="127"/>
      <c r="R8" s="127"/>
      <c r="S8" s="127"/>
      <c r="T8" s="127"/>
      <c r="U8" s="127"/>
      <c r="V8" s="127"/>
      <c r="W8" s="127"/>
    </row>
    <row r="9" spans="1:24" ht="18" customHeight="1">
      <c r="G9" t="s">
        <v>10</v>
      </c>
      <c r="H9" s="9"/>
      <c r="I9" s="9"/>
      <c r="J9" s="9"/>
      <c r="K9" s="9"/>
      <c r="N9" s="59" t="s">
        <v>54</v>
      </c>
      <c r="O9" s="59"/>
      <c r="P9" s="59"/>
      <c r="Q9" s="59"/>
      <c r="R9" s="59"/>
      <c r="S9" s="59"/>
      <c r="T9" s="59"/>
      <c r="U9" s="59"/>
      <c r="V9" s="59"/>
      <c r="W9" s="59"/>
    </row>
    <row r="10" spans="1:24" ht="18" customHeight="1">
      <c r="N10" s="59" t="s">
        <v>52</v>
      </c>
      <c r="O10" s="59"/>
      <c r="P10" s="59"/>
      <c r="Q10" s="59"/>
      <c r="R10" s="59"/>
      <c r="S10" s="59"/>
      <c r="T10" s="59"/>
      <c r="U10" s="59"/>
      <c r="V10" s="59"/>
      <c r="W10" s="59"/>
    </row>
    <row r="11" spans="1:24" ht="18" customHeight="1">
      <c r="A11" s="34" t="s">
        <v>9</v>
      </c>
      <c r="B11" s="9"/>
      <c r="C11" s="9"/>
      <c r="D11" s="9"/>
      <c r="E11" s="9"/>
      <c r="F11" s="9"/>
      <c r="G11" s="9"/>
      <c r="H11" s="9"/>
      <c r="I11" s="9"/>
      <c r="J11" s="2" t="s">
        <v>1</v>
      </c>
      <c r="N11" s="59" t="s">
        <v>53</v>
      </c>
      <c r="O11" s="59"/>
      <c r="P11" s="59"/>
      <c r="Q11" s="59"/>
      <c r="R11" s="59"/>
      <c r="S11" s="59"/>
      <c r="T11" s="59"/>
      <c r="U11" s="59"/>
      <c r="V11" s="59"/>
      <c r="W11" s="59"/>
    </row>
    <row r="12" spans="1:24" ht="18" customHeight="1">
      <c r="B12" s="3" t="s">
        <v>2</v>
      </c>
      <c r="C12" s="3"/>
      <c r="D12" s="2"/>
      <c r="E12" s="2"/>
      <c r="F12" s="2"/>
      <c r="G12" s="2"/>
      <c r="H12" s="2"/>
      <c r="I12" s="146" t="e">
        <f>ROUNDUP((J18-J20)/J18*100,1)</f>
        <v>#DIV/0!</v>
      </c>
      <c r="J12" s="2" t="s">
        <v>3</v>
      </c>
      <c r="N12" s="59" t="s">
        <v>51</v>
      </c>
      <c r="O12" s="59"/>
      <c r="P12" s="59"/>
      <c r="Q12" s="59"/>
      <c r="R12" s="59"/>
      <c r="S12" s="59"/>
      <c r="T12" s="59"/>
      <c r="U12" s="59"/>
      <c r="V12" s="59"/>
      <c r="W12" s="59"/>
    </row>
    <row r="13" spans="1:24" ht="18" customHeight="1">
      <c r="B13" s="2" t="s">
        <v>4</v>
      </c>
      <c r="C13" s="2"/>
      <c r="D13" s="2"/>
      <c r="E13" s="2"/>
      <c r="F13" s="2"/>
      <c r="G13" s="2"/>
      <c r="H13" s="2"/>
      <c r="I13" s="2"/>
      <c r="J13" s="2"/>
      <c r="K13" s="2"/>
      <c r="N13" s="59"/>
      <c r="O13" s="59"/>
      <c r="P13" s="59"/>
      <c r="Q13" s="59"/>
      <c r="R13" s="59"/>
      <c r="S13" s="59"/>
      <c r="T13" s="59"/>
      <c r="U13" s="59"/>
      <c r="V13" s="59"/>
      <c r="W13" s="59"/>
    </row>
    <row r="14" spans="1:24" ht="18" customHeight="1">
      <c r="B14" s="98" t="s">
        <v>66</v>
      </c>
      <c r="C14" s="3"/>
      <c r="N14" s="59"/>
      <c r="O14" s="59"/>
      <c r="P14" s="59"/>
      <c r="Q14" s="59"/>
      <c r="R14" s="59"/>
      <c r="S14" s="59"/>
      <c r="T14" s="59"/>
      <c r="U14" s="59"/>
      <c r="V14" s="59"/>
      <c r="W14" s="59"/>
      <c r="X14" s="80"/>
    </row>
    <row r="15" spans="1:24" ht="9" customHeight="1">
      <c r="N15" s="59"/>
      <c r="O15" s="59"/>
      <c r="P15" s="59"/>
      <c r="Q15" s="59"/>
      <c r="R15" s="59"/>
      <c r="S15" s="59"/>
      <c r="T15" s="59"/>
      <c r="U15" s="59"/>
      <c r="V15" s="59"/>
      <c r="W15" s="59"/>
      <c r="X15" s="80"/>
    </row>
    <row r="16" spans="1:24" ht="18" customHeight="1">
      <c r="B16" s="1" t="s">
        <v>27</v>
      </c>
      <c r="C16" s="1" t="s">
        <v>16</v>
      </c>
      <c r="N16" s="59" t="s">
        <v>30</v>
      </c>
      <c r="O16" s="59"/>
      <c r="P16" s="59"/>
      <c r="Q16" s="59"/>
      <c r="R16" s="59"/>
      <c r="S16" s="59"/>
      <c r="T16" s="59"/>
      <c r="U16" s="59"/>
      <c r="V16" s="59"/>
      <c r="W16" s="59"/>
      <c r="X16" s="80"/>
    </row>
    <row r="17" spans="1:24" ht="18" customHeight="1">
      <c r="B17" s="93" t="s">
        <v>65</v>
      </c>
      <c r="C17" s="8"/>
      <c r="N17" s="59"/>
      <c r="O17" s="59"/>
      <c r="P17" s="59"/>
      <c r="Q17" s="59"/>
      <c r="R17" s="59"/>
      <c r="S17" s="59"/>
      <c r="T17" s="59"/>
      <c r="U17" s="59"/>
      <c r="V17" s="59"/>
      <c r="W17" s="59"/>
      <c r="X17" s="80"/>
    </row>
    <row r="18" spans="1:24" ht="18" customHeight="1">
      <c r="B18" s="1" t="s">
        <v>14</v>
      </c>
      <c r="C18" s="1"/>
      <c r="J18" s="7"/>
      <c r="K18" s="2" t="s">
        <v>0</v>
      </c>
      <c r="N18" s="60" t="s">
        <v>32</v>
      </c>
      <c r="O18" s="60"/>
      <c r="P18" s="60"/>
      <c r="Q18" s="60"/>
      <c r="R18" s="60"/>
      <c r="S18" s="60"/>
      <c r="T18" s="60"/>
      <c r="U18" s="60"/>
      <c r="V18" s="60"/>
      <c r="W18" s="60"/>
      <c r="X18" s="80"/>
    </row>
    <row r="19" spans="1:24" ht="18" customHeight="1">
      <c r="B19" s="1" t="s">
        <v>24</v>
      </c>
      <c r="C19" s="1"/>
      <c r="N19" s="79"/>
      <c r="O19" s="79"/>
      <c r="P19" s="79"/>
      <c r="Q19" s="79"/>
      <c r="R19" s="79"/>
      <c r="S19" s="79"/>
      <c r="T19" s="79"/>
      <c r="U19" s="79"/>
      <c r="V19" s="59"/>
      <c r="W19" s="59"/>
      <c r="X19" s="80"/>
    </row>
    <row r="20" spans="1:24" ht="18" customHeight="1">
      <c r="B20" s="4"/>
      <c r="C20" s="4"/>
      <c r="J20" s="7"/>
      <c r="K20" s="2" t="s">
        <v>0</v>
      </c>
      <c r="N20" s="60" t="s">
        <v>31</v>
      </c>
      <c r="O20" s="59"/>
      <c r="P20" s="59"/>
      <c r="Q20" s="59"/>
      <c r="R20" s="59"/>
      <c r="S20" s="59"/>
      <c r="T20" s="59"/>
      <c r="U20" s="59"/>
      <c r="V20" s="59"/>
      <c r="W20" s="59"/>
      <c r="X20" s="80"/>
    </row>
    <row r="21" spans="1:24" ht="9.9499999999999993" customHeight="1">
      <c r="B21" s="2"/>
      <c r="C21" s="2"/>
      <c r="N21" s="59"/>
      <c r="O21" s="59"/>
      <c r="P21" s="59"/>
      <c r="Q21" s="59"/>
      <c r="R21" s="59"/>
      <c r="S21" s="59"/>
      <c r="T21" s="59"/>
      <c r="U21" s="59"/>
      <c r="V21" s="59"/>
      <c r="W21" s="59"/>
      <c r="X21" s="80"/>
    </row>
    <row r="22" spans="1:24" ht="18" customHeight="1">
      <c r="B22" s="1" t="s">
        <v>15</v>
      </c>
      <c r="C22" s="1" t="s">
        <v>17</v>
      </c>
      <c r="N22" s="127" t="s">
        <v>18</v>
      </c>
      <c r="O22" s="127"/>
      <c r="P22" s="127"/>
      <c r="Q22" s="127"/>
      <c r="R22" s="127"/>
      <c r="S22" s="127"/>
      <c r="T22" s="127"/>
      <c r="U22" s="127"/>
      <c r="V22" s="127"/>
      <c r="W22" s="127"/>
      <c r="X22" s="80"/>
    </row>
    <row r="23" spans="1:24" ht="18" customHeight="1">
      <c r="B23" s="93" t="s">
        <v>62</v>
      </c>
      <c r="C23" s="92"/>
      <c r="N23" s="127"/>
      <c r="O23" s="127"/>
      <c r="P23" s="127"/>
      <c r="Q23" s="127"/>
      <c r="R23" s="127"/>
      <c r="S23" s="127"/>
      <c r="T23" s="127"/>
      <c r="U23" s="127"/>
      <c r="V23" s="127"/>
      <c r="W23" s="127"/>
      <c r="X23" s="80"/>
    </row>
    <row r="24" spans="1:24" ht="18" customHeight="1">
      <c r="B24" s="106"/>
      <c r="C24" s="107"/>
      <c r="D24" s="108"/>
      <c r="E24" s="108"/>
      <c r="F24" s="108"/>
      <c r="G24" s="108"/>
      <c r="H24" s="108"/>
      <c r="I24" s="108"/>
      <c r="J24" s="108"/>
      <c r="K24" s="109"/>
      <c r="N24" s="59"/>
      <c r="O24" s="59"/>
      <c r="P24" s="59"/>
      <c r="Q24" s="59"/>
      <c r="R24" s="59"/>
      <c r="S24" s="59"/>
      <c r="T24" s="59"/>
      <c r="U24" s="59"/>
      <c r="V24" s="59"/>
      <c r="W24" s="59"/>
      <c r="X24" s="80"/>
    </row>
    <row r="25" spans="1:24" ht="18" customHeight="1">
      <c r="B25" s="110"/>
      <c r="C25" s="111"/>
      <c r="D25" s="112"/>
      <c r="E25" s="112"/>
      <c r="F25" s="112"/>
      <c r="G25" s="112"/>
      <c r="H25" s="112"/>
      <c r="I25" s="112"/>
      <c r="J25" s="112"/>
      <c r="K25" s="113"/>
      <c r="N25" s="59" t="s">
        <v>34</v>
      </c>
      <c r="O25" s="59"/>
      <c r="P25" s="59"/>
      <c r="Q25" s="59"/>
      <c r="R25" s="59"/>
      <c r="S25" s="59"/>
      <c r="T25" s="59"/>
      <c r="U25" s="59"/>
      <c r="V25" s="59"/>
      <c r="W25" s="59"/>
      <c r="X25" s="80"/>
    </row>
    <row r="26" spans="1:24" ht="18" customHeight="1">
      <c r="B26" s="110"/>
      <c r="C26" s="111"/>
      <c r="D26" s="112"/>
      <c r="E26" s="112"/>
      <c r="F26" s="112"/>
      <c r="G26" s="112"/>
      <c r="H26" s="112"/>
      <c r="I26" s="112"/>
      <c r="J26" s="112"/>
      <c r="K26" s="113"/>
      <c r="N26" s="28"/>
      <c r="O26" s="80"/>
      <c r="P26" s="80"/>
      <c r="Q26" s="80"/>
      <c r="R26" s="80"/>
      <c r="S26" s="80"/>
      <c r="T26" s="80"/>
      <c r="U26" s="80"/>
      <c r="V26" s="80"/>
      <c r="W26" s="80"/>
      <c r="X26" s="80"/>
    </row>
    <row r="27" spans="1:24" ht="18" customHeight="1">
      <c r="B27" s="114"/>
      <c r="C27" s="115"/>
      <c r="D27" s="115"/>
      <c r="E27" s="115"/>
      <c r="F27" s="115"/>
      <c r="G27" s="115"/>
      <c r="H27" s="115"/>
      <c r="I27" s="115"/>
      <c r="J27" s="115"/>
      <c r="K27" s="116"/>
    </row>
    <row r="28" spans="1:24" ht="9.9499999999999993" customHeight="1">
      <c r="B28" s="2"/>
      <c r="C28" s="2"/>
    </row>
    <row r="29" spans="1:24" s="85" customFormat="1" ht="18" customHeight="1">
      <c r="A29" s="84"/>
      <c r="B29" s="94" t="s">
        <v>60</v>
      </c>
      <c r="C29" s="91"/>
      <c r="N29" s="95"/>
    </row>
    <row r="30" spans="1:24" s="85" customFormat="1" ht="18" customHeight="1">
      <c r="A30" s="84"/>
      <c r="J30" s="96"/>
      <c r="K30" s="94" t="s">
        <v>61</v>
      </c>
      <c r="N30" s="95"/>
    </row>
    <row r="31" spans="1:24" s="85" customFormat="1" ht="9.9499999999999993" customHeight="1">
      <c r="A31" s="97"/>
      <c r="N31" s="95"/>
    </row>
    <row r="32" spans="1:24" s="85" customFormat="1" ht="18" customHeight="1">
      <c r="A32" s="97"/>
      <c r="B32" s="94" t="s">
        <v>5</v>
      </c>
      <c r="C32" s="91"/>
      <c r="N32" s="95"/>
    </row>
    <row r="33" spans="1:24" s="85" customFormat="1" ht="99.95" customHeight="1">
      <c r="A33" s="97"/>
      <c r="B33" s="117" t="s">
        <v>67</v>
      </c>
      <c r="C33" s="117"/>
      <c r="D33" s="118"/>
      <c r="E33" s="118"/>
      <c r="F33" s="118"/>
      <c r="G33" s="118"/>
      <c r="H33" s="118"/>
      <c r="I33" s="118"/>
      <c r="J33" s="118"/>
      <c r="K33" s="118"/>
      <c r="N33" s="95"/>
    </row>
    <row r="34" spans="1:24" s="85" customFormat="1" ht="39.950000000000003" customHeight="1">
      <c r="A34" s="97"/>
      <c r="B34" s="119" t="s">
        <v>64</v>
      </c>
      <c r="C34" s="119"/>
      <c r="D34" s="120"/>
      <c r="E34" s="120"/>
      <c r="F34" s="120"/>
      <c r="G34" s="120"/>
      <c r="H34" s="120"/>
      <c r="I34" s="120"/>
      <c r="J34" s="120"/>
      <c r="K34" s="120"/>
      <c r="N34" s="95"/>
    </row>
    <row r="35" spans="1:24" ht="9.9499999999999993" customHeight="1">
      <c r="A35" s="83"/>
    </row>
    <row r="36" spans="1:24" ht="18" customHeight="1">
      <c r="A36" s="83"/>
      <c r="B36" s="5" t="s">
        <v>6</v>
      </c>
      <c r="C36" s="5"/>
    </row>
    <row r="37" spans="1:24" s="85" customFormat="1" ht="5.0999999999999996" customHeight="1">
      <c r="A37" s="97"/>
      <c r="B37" s="121" t="s">
        <v>63</v>
      </c>
      <c r="C37" s="121"/>
      <c r="D37" s="122"/>
      <c r="E37" s="122"/>
      <c r="F37" s="122"/>
      <c r="G37" s="122"/>
      <c r="H37" s="122"/>
      <c r="I37" s="122"/>
      <c r="J37" s="122"/>
      <c r="K37" s="122"/>
      <c r="N37" s="95"/>
    </row>
    <row r="38" spans="1:24" s="85" customFormat="1" ht="18" customHeight="1">
      <c r="A38" s="97"/>
      <c r="B38" s="122"/>
      <c r="C38" s="122"/>
      <c r="D38" s="122"/>
      <c r="E38" s="122"/>
      <c r="F38" s="122"/>
      <c r="G38" s="122"/>
      <c r="H38" s="122"/>
      <c r="I38" s="122"/>
      <c r="J38" s="122"/>
      <c r="K38" s="122"/>
      <c r="N38" s="95"/>
    </row>
    <row r="39" spans="1:24" s="85" customFormat="1" ht="18" customHeight="1">
      <c r="A39" s="97"/>
      <c r="B39" s="122"/>
      <c r="C39" s="122"/>
      <c r="D39" s="122"/>
      <c r="E39" s="122"/>
      <c r="F39" s="122"/>
      <c r="G39" s="122"/>
      <c r="H39" s="122"/>
      <c r="I39" s="122"/>
      <c r="J39" s="122"/>
      <c r="K39" s="122"/>
      <c r="N39" s="95"/>
    </row>
    <row r="40" spans="1:24" s="85" customFormat="1" ht="36.75" customHeight="1">
      <c r="A40" s="97"/>
      <c r="B40" s="122"/>
      <c r="C40" s="122"/>
      <c r="D40" s="122"/>
      <c r="E40" s="122"/>
      <c r="F40" s="122"/>
      <c r="G40" s="122"/>
      <c r="H40" s="122"/>
      <c r="I40" s="122"/>
      <c r="J40" s="122"/>
      <c r="K40" s="122"/>
      <c r="N40" s="95"/>
    </row>
    <row r="41" spans="1:24" ht="3.95" customHeight="1">
      <c r="A41" s="83"/>
      <c r="B41" s="6"/>
      <c r="C41" s="6"/>
      <c r="D41" s="6"/>
      <c r="E41" s="6"/>
      <c r="F41" s="6"/>
      <c r="G41" s="6"/>
      <c r="H41" s="6"/>
      <c r="I41" s="6"/>
      <c r="J41" s="6"/>
      <c r="K41" s="6"/>
    </row>
    <row r="43" spans="1:24" ht="3.95" customHeight="1"/>
    <row r="44" spans="1:24">
      <c r="A44" s="33">
        <f>A2+1</f>
        <v>2</v>
      </c>
      <c r="K44" s="26" t="str">
        <f>IF($V$2&lt;A44,"",A44&amp;"/"&amp;$V$2)</f>
        <v/>
      </c>
      <c r="M44" s="14"/>
      <c r="N44" s="28"/>
      <c r="O44" s="14"/>
      <c r="P44" s="14"/>
      <c r="Q44" s="14"/>
      <c r="R44" s="14"/>
      <c r="S44" s="14"/>
      <c r="T44" s="14"/>
      <c r="U44" s="14"/>
      <c r="V44" s="14"/>
      <c r="W44" s="14"/>
      <c r="X44" s="27">
        <f>COUNTA($J$18)+COUNTA(#REF!)+COUNTA(#REF!)+COUNTA(#REF!)+COUNTA($C$51)+COUNTA($C$71)+COUNTA($C$94)+COUNTA($C$114)+COUNTA($C$263)+COUNTA($C$283)</f>
        <v>3</v>
      </c>
    </row>
    <row r="45" spans="1:24" ht="36.75" customHeight="1">
      <c r="B45" s="123" t="s">
        <v>12</v>
      </c>
      <c r="C45" s="123"/>
      <c r="D45" s="124"/>
      <c r="E45" s="124"/>
      <c r="F45" s="124"/>
      <c r="G45" s="124"/>
      <c r="H45" s="124"/>
      <c r="I45" s="124"/>
      <c r="J45" s="124"/>
      <c r="K45" s="124"/>
      <c r="M45" s="14"/>
      <c r="N45" s="28"/>
      <c r="O45" s="14"/>
      <c r="P45" s="14"/>
      <c r="Q45" s="14"/>
      <c r="R45" s="14"/>
      <c r="S45" s="14"/>
      <c r="T45" s="14"/>
      <c r="U45" s="14"/>
      <c r="V45" s="14"/>
      <c r="W45" s="14"/>
    </row>
    <row r="46" spans="1:24" s="85" customFormat="1" ht="9.9499999999999993" customHeight="1">
      <c r="A46" s="84"/>
      <c r="E46" s="86"/>
      <c r="N46" s="87"/>
      <c r="O46" s="88"/>
      <c r="P46" s="88"/>
      <c r="Q46" s="88"/>
      <c r="R46" s="88"/>
      <c r="S46" s="88"/>
      <c r="T46" s="88"/>
      <c r="U46" s="88"/>
      <c r="V46" s="88"/>
      <c r="W46" s="88"/>
    </row>
    <row r="47" spans="1:24" ht="18" customHeight="1">
      <c r="E47" s="10"/>
      <c r="I47" s="125" t="s">
        <v>11</v>
      </c>
      <c r="J47" s="126"/>
      <c r="K47" s="126"/>
      <c r="N47" s="31"/>
      <c r="O47" s="80"/>
      <c r="P47" s="80"/>
      <c r="Q47" s="80"/>
      <c r="R47" s="80"/>
      <c r="S47" s="80"/>
      <c r="T47" s="80"/>
      <c r="U47" s="80"/>
      <c r="V47" s="80"/>
      <c r="W47" s="80"/>
    </row>
    <row r="48" spans="1:24" s="85" customFormat="1" ht="9.9499999999999993" customHeight="1">
      <c r="A48" s="84"/>
      <c r="E48" s="86"/>
      <c r="I48" s="89"/>
      <c r="J48" s="90"/>
      <c r="K48" s="90"/>
      <c r="N48" s="87"/>
      <c r="O48" s="88"/>
      <c r="P48" s="88"/>
      <c r="Q48" s="88"/>
      <c r="R48" s="88"/>
      <c r="S48" s="88"/>
      <c r="T48" s="88"/>
      <c r="U48" s="88"/>
      <c r="V48" s="88"/>
      <c r="W48" s="88"/>
    </row>
    <row r="49" spans="1:24" ht="18" customHeight="1">
      <c r="B49" s="1" t="s">
        <v>7</v>
      </c>
      <c r="C49" s="1"/>
      <c r="D49" s="8" t="s">
        <v>8</v>
      </c>
      <c r="N49" s="80"/>
      <c r="O49" s="80"/>
      <c r="P49" s="80"/>
      <c r="Q49" s="80"/>
      <c r="R49" s="80"/>
      <c r="S49" s="80"/>
      <c r="T49" s="80"/>
      <c r="U49" s="80"/>
      <c r="V49" s="80"/>
      <c r="W49" s="80"/>
    </row>
    <row r="50" spans="1:24" ht="15" customHeight="1">
      <c r="H50" s="1"/>
      <c r="K50" s="13"/>
      <c r="N50" s="80"/>
      <c r="O50" s="80"/>
      <c r="P50" s="80"/>
      <c r="Q50" s="80"/>
      <c r="R50" s="80"/>
      <c r="S50" s="80"/>
      <c r="T50" s="80"/>
      <c r="U50" s="80"/>
      <c r="V50" s="80"/>
      <c r="W50" s="80"/>
    </row>
    <row r="51" spans="1:24" ht="18" customHeight="1">
      <c r="G51" t="s">
        <v>10</v>
      </c>
      <c r="H51" s="9"/>
      <c r="I51" s="9"/>
      <c r="J51" s="9"/>
      <c r="K51" s="9"/>
      <c r="N51" s="12"/>
    </row>
    <row r="52" spans="1:24" ht="18" customHeight="1"/>
    <row r="53" spans="1:24" ht="18" customHeight="1">
      <c r="A53" s="34" t="s">
        <v>9</v>
      </c>
      <c r="B53" s="9"/>
      <c r="C53" s="9"/>
      <c r="D53" s="9"/>
      <c r="E53" s="9"/>
      <c r="F53" s="9"/>
      <c r="G53" s="9"/>
      <c r="H53" s="9"/>
      <c r="I53" s="9"/>
      <c r="J53" s="2" t="s">
        <v>1</v>
      </c>
      <c r="N53" s="12"/>
    </row>
    <row r="54" spans="1:24" ht="18" customHeight="1">
      <c r="B54" s="3" t="s">
        <v>2</v>
      </c>
      <c r="C54" s="3"/>
      <c r="D54" s="2"/>
      <c r="E54" s="2"/>
      <c r="F54" s="2"/>
      <c r="G54" s="2"/>
      <c r="H54" s="2"/>
      <c r="I54" s="146" t="e">
        <f>ROUNDUP((J60-J62)/J60*100,1)</f>
        <v>#DIV/0!</v>
      </c>
      <c r="J54" s="2" t="s">
        <v>3</v>
      </c>
    </row>
    <row r="55" spans="1:24" ht="18" customHeight="1">
      <c r="B55" s="2" t="s">
        <v>4</v>
      </c>
      <c r="C55" s="2"/>
      <c r="D55" s="2"/>
      <c r="E55" s="2"/>
      <c r="F55" s="2"/>
      <c r="G55" s="2"/>
      <c r="H55" s="2"/>
      <c r="I55" s="2"/>
      <c r="J55" s="2"/>
      <c r="K55" s="2"/>
    </row>
    <row r="56" spans="1:24" ht="18" customHeight="1">
      <c r="B56" s="98" t="s">
        <v>66</v>
      </c>
      <c r="C56" s="3"/>
      <c r="N56" s="28"/>
      <c r="O56" s="80"/>
      <c r="P56" s="80"/>
      <c r="Q56" s="80"/>
      <c r="R56" s="80"/>
      <c r="S56" s="80"/>
      <c r="T56" s="80"/>
      <c r="U56" s="80"/>
      <c r="V56" s="80"/>
      <c r="W56" s="80"/>
      <c r="X56" s="80"/>
    </row>
    <row r="57" spans="1:24" ht="9" customHeight="1">
      <c r="N57" s="28"/>
      <c r="O57" s="80"/>
      <c r="P57" s="80"/>
      <c r="Q57" s="80"/>
      <c r="R57" s="80"/>
      <c r="S57" s="80"/>
      <c r="T57" s="80"/>
      <c r="U57" s="80"/>
      <c r="V57" s="80"/>
      <c r="W57" s="80"/>
      <c r="X57" s="80"/>
    </row>
    <row r="58" spans="1:24" ht="18" customHeight="1">
      <c r="B58" s="1" t="s">
        <v>27</v>
      </c>
      <c r="C58" s="1" t="s">
        <v>16</v>
      </c>
      <c r="N58" s="28"/>
      <c r="O58" s="80"/>
      <c r="P58" s="80"/>
      <c r="Q58" s="80"/>
      <c r="R58" s="80"/>
      <c r="S58" s="80"/>
      <c r="T58" s="80"/>
      <c r="U58" s="80"/>
      <c r="V58" s="80"/>
      <c r="W58" s="80"/>
      <c r="X58" s="80"/>
    </row>
    <row r="59" spans="1:24" ht="18" customHeight="1">
      <c r="B59" s="93" t="s">
        <v>65</v>
      </c>
      <c r="C59" s="8"/>
      <c r="N59" s="28"/>
      <c r="O59" s="29"/>
      <c r="P59" s="29"/>
      <c r="Q59" s="29"/>
      <c r="R59" s="29"/>
      <c r="S59" s="29"/>
      <c r="T59" s="29"/>
      <c r="U59" s="80"/>
      <c r="V59" s="80"/>
      <c r="W59" s="80"/>
      <c r="X59" s="80"/>
    </row>
    <row r="60" spans="1:24" ht="18" customHeight="1">
      <c r="B60" s="1" t="s">
        <v>14</v>
      </c>
      <c r="C60" s="1"/>
      <c r="J60" s="7"/>
      <c r="K60" s="2" t="s">
        <v>0</v>
      </c>
      <c r="N60" s="28"/>
      <c r="O60" s="80"/>
      <c r="P60" s="80"/>
      <c r="Q60" s="80"/>
      <c r="R60" s="80"/>
      <c r="S60" s="80"/>
      <c r="T60" s="80"/>
      <c r="U60" s="80"/>
      <c r="V60" s="80"/>
      <c r="W60" s="80"/>
      <c r="X60" s="80"/>
    </row>
    <row r="61" spans="1:24" ht="18" customHeight="1">
      <c r="B61" s="1" t="s">
        <v>24</v>
      </c>
      <c r="C61" s="1"/>
      <c r="N61" s="80"/>
      <c r="O61" s="80"/>
      <c r="P61" s="80"/>
      <c r="Q61" s="80"/>
      <c r="R61" s="80"/>
      <c r="S61" s="80"/>
      <c r="T61" s="80"/>
      <c r="U61" s="80"/>
      <c r="V61" s="80"/>
      <c r="W61" s="80"/>
      <c r="X61" s="80"/>
    </row>
    <row r="62" spans="1:24" ht="18" customHeight="1">
      <c r="B62" s="4"/>
      <c r="C62" s="4"/>
      <c r="J62" s="7"/>
      <c r="K62" s="2" t="s">
        <v>0</v>
      </c>
      <c r="N62" s="28"/>
      <c r="O62" s="29"/>
      <c r="P62" s="29"/>
      <c r="Q62" s="29"/>
      <c r="R62" s="29"/>
      <c r="S62" s="29"/>
      <c r="T62" s="29"/>
      <c r="U62" s="80"/>
      <c r="V62" s="80"/>
      <c r="W62" s="80"/>
      <c r="X62" s="80"/>
    </row>
    <row r="63" spans="1:24" ht="9.9499999999999993" customHeight="1">
      <c r="B63" s="2"/>
      <c r="C63" s="2"/>
      <c r="N63" s="28"/>
      <c r="O63" s="29"/>
      <c r="P63" s="29"/>
      <c r="Q63" s="29"/>
      <c r="R63" s="29"/>
      <c r="S63" s="29"/>
      <c r="T63" s="29"/>
      <c r="U63" s="80"/>
      <c r="V63" s="80"/>
      <c r="W63" s="80"/>
      <c r="X63" s="80"/>
    </row>
    <row r="64" spans="1:24" ht="18" customHeight="1">
      <c r="B64" s="1" t="s">
        <v>15</v>
      </c>
      <c r="C64" s="1" t="s">
        <v>17</v>
      </c>
      <c r="N64" s="32"/>
      <c r="O64" s="32"/>
      <c r="P64" s="32"/>
      <c r="Q64" s="32"/>
      <c r="R64" s="32"/>
      <c r="S64" s="32"/>
      <c r="T64" s="32"/>
      <c r="U64" s="80"/>
      <c r="V64" s="80"/>
      <c r="W64" s="80"/>
      <c r="X64" s="80"/>
    </row>
    <row r="65" spans="1:24" ht="18" customHeight="1">
      <c r="B65" s="93" t="s">
        <v>62</v>
      </c>
      <c r="C65" s="92"/>
      <c r="N65" s="32"/>
      <c r="O65" s="32"/>
      <c r="P65" s="32"/>
      <c r="Q65" s="32"/>
      <c r="R65" s="32"/>
      <c r="S65" s="32"/>
      <c r="T65" s="32"/>
      <c r="U65" s="80"/>
      <c r="V65" s="80"/>
      <c r="W65" s="80"/>
      <c r="X65" s="80"/>
    </row>
    <row r="66" spans="1:24" ht="18" customHeight="1">
      <c r="B66" s="106"/>
      <c r="C66" s="107"/>
      <c r="D66" s="108"/>
      <c r="E66" s="108"/>
      <c r="F66" s="108"/>
      <c r="G66" s="108"/>
      <c r="H66" s="108"/>
      <c r="I66" s="108"/>
      <c r="J66" s="108"/>
      <c r="K66" s="109"/>
      <c r="N66" s="28"/>
      <c r="O66" s="80"/>
      <c r="P66" s="80"/>
      <c r="Q66" s="80"/>
      <c r="R66" s="80"/>
      <c r="S66" s="80"/>
      <c r="T66" s="80"/>
      <c r="U66" s="80"/>
      <c r="V66" s="80"/>
      <c r="W66" s="80"/>
      <c r="X66" s="80"/>
    </row>
    <row r="67" spans="1:24" ht="18" customHeight="1">
      <c r="B67" s="110"/>
      <c r="C67" s="111"/>
      <c r="D67" s="112"/>
      <c r="E67" s="112"/>
      <c r="F67" s="112"/>
      <c r="G67" s="112"/>
      <c r="H67" s="112"/>
      <c r="I67" s="112"/>
      <c r="J67" s="112"/>
      <c r="K67" s="113"/>
      <c r="N67" s="28"/>
      <c r="O67" s="80"/>
      <c r="P67" s="80"/>
      <c r="Q67" s="80"/>
      <c r="R67" s="80"/>
      <c r="S67" s="80"/>
      <c r="T67" s="80"/>
      <c r="U67" s="80"/>
      <c r="V67" s="80"/>
      <c r="W67" s="80"/>
      <c r="X67" s="80"/>
    </row>
    <row r="68" spans="1:24" ht="18" customHeight="1">
      <c r="B68" s="110"/>
      <c r="C68" s="111"/>
      <c r="D68" s="112"/>
      <c r="E68" s="112"/>
      <c r="F68" s="112"/>
      <c r="G68" s="112"/>
      <c r="H68" s="112"/>
      <c r="I68" s="112"/>
      <c r="J68" s="112"/>
      <c r="K68" s="113"/>
      <c r="N68" s="28"/>
      <c r="O68" s="80"/>
      <c r="P68" s="80"/>
      <c r="Q68" s="80"/>
      <c r="R68" s="80"/>
      <c r="S68" s="80"/>
      <c r="T68" s="80"/>
      <c r="U68" s="80"/>
      <c r="V68" s="80"/>
      <c r="W68" s="80"/>
      <c r="X68" s="80"/>
    </row>
    <row r="69" spans="1:24" ht="18" customHeight="1">
      <c r="B69" s="114"/>
      <c r="C69" s="115"/>
      <c r="D69" s="115"/>
      <c r="E69" s="115"/>
      <c r="F69" s="115"/>
      <c r="G69" s="115"/>
      <c r="H69" s="115"/>
      <c r="I69" s="115"/>
      <c r="J69" s="115"/>
      <c r="K69" s="116"/>
    </row>
    <row r="70" spans="1:24" ht="9.9499999999999993" customHeight="1">
      <c r="B70" s="2"/>
      <c r="C70" s="2"/>
    </row>
    <row r="71" spans="1:24" s="85" customFormat="1" ht="18" customHeight="1">
      <c r="A71" s="84"/>
      <c r="B71" s="94" t="s">
        <v>60</v>
      </c>
      <c r="C71" s="91"/>
      <c r="N71" s="95"/>
    </row>
    <row r="72" spans="1:24" s="85" customFormat="1" ht="18" customHeight="1">
      <c r="A72" s="84"/>
      <c r="J72" s="96"/>
      <c r="K72" s="94" t="s">
        <v>61</v>
      </c>
      <c r="N72" s="95"/>
    </row>
    <row r="73" spans="1:24" s="85" customFormat="1" ht="9.9499999999999993" customHeight="1">
      <c r="A73" s="97"/>
      <c r="N73" s="95"/>
    </row>
    <row r="74" spans="1:24" s="85" customFormat="1" ht="18" customHeight="1">
      <c r="A74" s="97"/>
      <c r="B74" s="94" t="s">
        <v>5</v>
      </c>
      <c r="C74" s="91"/>
      <c r="N74" s="95"/>
    </row>
    <row r="75" spans="1:24" s="85" customFormat="1" ht="99.95" customHeight="1">
      <c r="A75" s="97"/>
      <c r="B75" s="117" t="s">
        <v>67</v>
      </c>
      <c r="C75" s="117"/>
      <c r="D75" s="118"/>
      <c r="E75" s="118"/>
      <c r="F75" s="118"/>
      <c r="G75" s="118"/>
      <c r="H75" s="118"/>
      <c r="I75" s="118"/>
      <c r="J75" s="118"/>
      <c r="K75" s="118"/>
      <c r="N75" s="95"/>
    </row>
    <row r="76" spans="1:24" s="85" customFormat="1" ht="39.950000000000003" customHeight="1">
      <c r="A76" s="97"/>
      <c r="B76" s="119" t="s">
        <v>64</v>
      </c>
      <c r="C76" s="119"/>
      <c r="D76" s="120"/>
      <c r="E76" s="120"/>
      <c r="F76" s="120"/>
      <c r="G76" s="120"/>
      <c r="H76" s="120"/>
      <c r="I76" s="120"/>
      <c r="J76" s="120"/>
      <c r="K76" s="120"/>
      <c r="N76" s="95"/>
    </row>
    <row r="77" spans="1:24" ht="9.9499999999999993" customHeight="1">
      <c r="A77" s="83"/>
    </row>
    <row r="78" spans="1:24" ht="18" customHeight="1">
      <c r="A78" s="83"/>
      <c r="B78" s="5" t="s">
        <v>6</v>
      </c>
      <c r="C78" s="5"/>
    </row>
    <row r="79" spans="1:24" s="85" customFormat="1" ht="5.0999999999999996" customHeight="1">
      <c r="A79" s="97"/>
      <c r="B79" s="121" t="s">
        <v>63</v>
      </c>
      <c r="C79" s="121"/>
      <c r="D79" s="122"/>
      <c r="E79" s="122"/>
      <c r="F79" s="122"/>
      <c r="G79" s="122"/>
      <c r="H79" s="122"/>
      <c r="I79" s="122"/>
      <c r="J79" s="122"/>
      <c r="K79" s="122"/>
      <c r="N79" s="95"/>
    </row>
    <row r="80" spans="1:24" s="85" customFormat="1" ht="18" customHeight="1">
      <c r="A80" s="97"/>
      <c r="B80" s="122"/>
      <c r="C80" s="122"/>
      <c r="D80" s="122"/>
      <c r="E80" s="122"/>
      <c r="F80" s="122"/>
      <c r="G80" s="122"/>
      <c r="H80" s="122"/>
      <c r="I80" s="122"/>
      <c r="J80" s="122"/>
      <c r="K80" s="122"/>
      <c r="N80" s="95"/>
    </row>
    <row r="81" spans="1:24" s="85" customFormat="1" ht="18" customHeight="1">
      <c r="A81" s="97"/>
      <c r="B81" s="122"/>
      <c r="C81" s="122"/>
      <c r="D81" s="122"/>
      <c r="E81" s="122"/>
      <c r="F81" s="122"/>
      <c r="G81" s="122"/>
      <c r="H81" s="122"/>
      <c r="I81" s="122"/>
      <c r="J81" s="122"/>
      <c r="K81" s="122"/>
      <c r="N81" s="95"/>
    </row>
    <row r="82" spans="1:24" s="85" customFormat="1" ht="36.75" customHeight="1">
      <c r="A82" s="97"/>
      <c r="B82" s="122"/>
      <c r="C82" s="122"/>
      <c r="D82" s="122"/>
      <c r="E82" s="122"/>
      <c r="F82" s="122"/>
      <c r="G82" s="122"/>
      <c r="H82" s="122"/>
      <c r="I82" s="122"/>
      <c r="J82" s="122"/>
      <c r="K82" s="122"/>
      <c r="N82" s="95"/>
    </row>
    <row r="83" spans="1:24" ht="3.95" customHeight="1">
      <c r="A83" s="83"/>
      <c r="B83" s="6"/>
      <c r="C83" s="6"/>
      <c r="D83" s="6"/>
      <c r="E83" s="6"/>
      <c r="F83" s="6"/>
      <c r="G83" s="6"/>
      <c r="H83" s="6"/>
      <c r="I83" s="6"/>
      <c r="J83" s="6"/>
      <c r="K83" s="6"/>
    </row>
    <row r="85" spans="1:24" ht="3.95" customHeight="1"/>
    <row r="86" spans="1:24">
      <c r="A86" s="33">
        <f>A44+1</f>
        <v>3</v>
      </c>
      <c r="K86" s="26" t="str">
        <f>IF($V$2&lt;A86,"",A86&amp;"/"&amp;$V$2)</f>
        <v/>
      </c>
      <c r="M86" s="14"/>
      <c r="N86" s="28"/>
      <c r="O86" s="14"/>
      <c r="P86" s="14"/>
      <c r="Q86" s="14"/>
      <c r="R86" s="14"/>
      <c r="S86" s="14"/>
      <c r="T86" s="14"/>
      <c r="U86" s="14"/>
      <c r="V86" s="14"/>
      <c r="W86" s="14"/>
      <c r="X86" s="27">
        <f>COUNTA($J$18)+COUNTA(#REF!)+COUNTA(#REF!)+COUNTA(#REF!)+COUNTA($C$51)+COUNTA($C$71)+COUNTA($C$94)+COUNTA($C$114)+COUNTA($C$263)+COUNTA($C$283)</f>
        <v>3</v>
      </c>
    </row>
    <row r="87" spans="1:24" ht="36.75" customHeight="1">
      <c r="B87" s="123" t="s">
        <v>12</v>
      </c>
      <c r="C87" s="123"/>
      <c r="D87" s="124"/>
      <c r="E87" s="124"/>
      <c r="F87" s="124"/>
      <c r="G87" s="124"/>
      <c r="H87" s="124"/>
      <c r="I87" s="124"/>
      <c r="J87" s="124"/>
      <c r="K87" s="124"/>
      <c r="M87" s="14"/>
      <c r="N87" s="28"/>
      <c r="O87" s="14"/>
      <c r="P87" s="14"/>
      <c r="Q87" s="14"/>
      <c r="R87" s="14"/>
      <c r="S87" s="14"/>
      <c r="T87" s="14"/>
      <c r="U87" s="14"/>
      <c r="V87" s="14"/>
      <c r="W87" s="14"/>
    </row>
    <row r="88" spans="1:24" s="85" customFormat="1" ht="9.9499999999999993" customHeight="1">
      <c r="A88" s="84"/>
      <c r="E88" s="86"/>
      <c r="N88" s="87"/>
      <c r="O88" s="88"/>
      <c r="P88" s="88"/>
      <c r="Q88" s="88"/>
      <c r="R88" s="88"/>
      <c r="S88" s="88"/>
      <c r="T88" s="88"/>
      <c r="U88" s="88"/>
      <c r="V88" s="88"/>
      <c r="W88" s="88"/>
    </row>
    <row r="89" spans="1:24" ht="18" customHeight="1">
      <c r="E89" s="10"/>
      <c r="I89" s="125" t="s">
        <v>11</v>
      </c>
      <c r="J89" s="126"/>
      <c r="K89" s="126"/>
      <c r="N89" s="31"/>
      <c r="O89" s="80"/>
      <c r="P89" s="80"/>
      <c r="Q89" s="80"/>
      <c r="R89" s="80"/>
      <c r="S89" s="80"/>
      <c r="T89" s="80"/>
      <c r="U89" s="80"/>
      <c r="V89" s="80"/>
      <c r="W89" s="80"/>
    </row>
    <row r="90" spans="1:24" s="85" customFormat="1" ht="9.9499999999999993" customHeight="1">
      <c r="A90" s="84"/>
      <c r="E90" s="86"/>
      <c r="I90" s="89"/>
      <c r="J90" s="90"/>
      <c r="K90" s="90"/>
      <c r="N90" s="87"/>
      <c r="O90" s="88"/>
      <c r="P90" s="88"/>
      <c r="Q90" s="88"/>
      <c r="R90" s="88"/>
      <c r="S90" s="88"/>
      <c r="T90" s="88"/>
      <c r="U90" s="88"/>
      <c r="V90" s="88"/>
      <c r="W90" s="88"/>
    </row>
    <row r="91" spans="1:24" ht="18" customHeight="1">
      <c r="B91" s="1" t="s">
        <v>7</v>
      </c>
      <c r="C91" s="1"/>
      <c r="D91" s="8" t="s">
        <v>8</v>
      </c>
      <c r="N91" s="80"/>
      <c r="O91" s="80"/>
      <c r="P91" s="80"/>
      <c r="Q91" s="80"/>
      <c r="R91" s="80"/>
      <c r="S91" s="80"/>
      <c r="T91" s="80"/>
      <c r="U91" s="80"/>
      <c r="V91" s="80"/>
      <c r="W91" s="80"/>
    </row>
    <row r="92" spans="1:24" ht="15" customHeight="1">
      <c r="H92" s="1"/>
      <c r="K92" s="13"/>
      <c r="N92" s="80"/>
      <c r="O92" s="80"/>
      <c r="P92" s="80"/>
      <c r="Q92" s="80"/>
      <c r="R92" s="80"/>
      <c r="S92" s="80"/>
      <c r="T92" s="80"/>
      <c r="U92" s="80"/>
      <c r="V92" s="80"/>
      <c r="W92" s="80"/>
    </row>
    <row r="93" spans="1:24" ht="18" customHeight="1">
      <c r="G93" t="s">
        <v>10</v>
      </c>
      <c r="H93" s="9"/>
      <c r="I93" s="9"/>
      <c r="J93" s="9"/>
      <c r="K93" s="9"/>
      <c r="N93" s="12"/>
    </row>
    <row r="94" spans="1:24" ht="18" customHeight="1"/>
    <row r="95" spans="1:24" ht="18" customHeight="1">
      <c r="A95" s="34" t="s">
        <v>9</v>
      </c>
      <c r="B95" s="9"/>
      <c r="C95" s="9"/>
      <c r="D95" s="9"/>
      <c r="E95" s="9"/>
      <c r="F95" s="9"/>
      <c r="G95" s="9"/>
      <c r="H95" s="9"/>
      <c r="I95" s="9"/>
      <c r="J95" s="2" t="s">
        <v>1</v>
      </c>
      <c r="N95" s="12"/>
    </row>
    <row r="96" spans="1:24" ht="18" customHeight="1">
      <c r="B96" s="3" t="s">
        <v>2</v>
      </c>
      <c r="C96" s="3"/>
      <c r="D96" s="2"/>
      <c r="E96" s="2"/>
      <c r="F96" s="2"/>
      <c r="G96" s="2"/>
      <c r="H96" s="2"/>
      <c r="I96" s="146" t="e">
        <f>ROUNDUP((J102-J104)/J102*100,1)</f>
        <v>#DIV/0!</v>
      </c>
      <c r="J96" s="2" t="s">
        <v>3</v>
      </c>
    </row>
    <row r="97" spans="2:24" ht="18" customHeight="1">
      <c r="B97" s="2" t="s">
        <v>4</v>
      </c>
      <c r="C97" s="2"/>
      <c r="D97" s="2"/>
      <c r="E97" s="2"/>
      <c r="F97" s="2"/>
      <c r="G97" s="2"/>
      <c r="H97" s="2"/>
      <c r="I97" s="2"/>
      <c r="J97" s="2"/>
      <c r="K97" s="2"/>
    </row>
    <row r="98" spans="2:24" ht="18" customHeight="1">
      <c r="B98" s="98" t="s">
        <v>66</v>
      </c>
      <c r="C98" s="3"/>
      <c r="N98" s="28"/>
      <c r="O98" s="80"/>
      <c r="P98" s="80"/>
      <c r="Q98" s="80"/>
      <c r="R98" s="80"/>
      <c r="S98" s="80"/>
      <c r="T98" s="80"/>
      <c r="U98" s="80"/>
      <c r="V98" s="80"/>
      <c r="W98" s="80"/>
      <c r="X98" s="80"/>
    </row>
    <row r="99" spans="2:24" ht="9" customHeight="1">
      <c r="N99" s="28"/>
      <c r="O99" s="80"/>
      <c r="P99" s="80"/>
      <c r="Q99" s="80"/>
      <c r="R99" s="80"/>
      <c r="S99" s="80"/>
      <c r="T99" s="80"/>
      <c r="U99" s="80"/>
      <c r="V99" s="80"/>
      <c r="W99" s="80"/>
      <c r="X99" s="80"/>
    </row>
    <row r="100" spans="2:24" ht="18" customHeight="1">
      <c r="B100" s="1" t="s">
        <v>27</v>
      </c>
      <c r="C100" s="1" t="s">
        <v>16</v>
      </c>
      <c r="N100" s="28"/>
      <c r="O100" s="80"/>
      <c r="P100" s="80"/>
      <c r="Q100" s="80"/>
      <c r="R100" s="80"/>
      <c r="S100" s="80"/>
      <c r="T100" s="80"/>
      <c r="U100" s="80"/>
      <c r="V100" s="80"/>
      <c r="W100" s="80"/>
      <c r="X100" s="80"/>
    </row>
    <row r="101" spans="2:24" ht="18" customHeight="1">
      <c r="B101" s="93" t="s">
        <v>65</v>
      </c>
      <c r="C101" s="8"/>
      <c r="N101" s="28"/>
      <c r="O101" s="29"/>
      <c r="P101" s="29"/>
      <c r="Q101" s="29"/>
      <c r="R101" s="29"/>
      <c r="S101" s="29"/>
      <c r="T101" s="29"/>
      <c r="U101" s="80"/>
      <c r="V101" s="80"/>
      <c r="W101" s="80"/>
      <c r="X101" s="80"/>
    </row>
    <row r="102" spans="2:24" ht="18" customHeight="1">
      <c r="B102" s="1" t="s">
        <v>14</v>
      </c>
      <c r="C102" s="1"/>
      <c r="J102" s="7"/>
      <c r="K102" s="2" t="s">
        <v>0</v>
      </c>
      <c r="N102" s="28"/>
      <c r="O102" s="80"/>
      <c r="P102" s="80"/>
      <c r="Q102" s="80"/>
      <c r="R102" s="80"/>
      <c r="S102" s="80"/>
      <c r="T102" s="80"/>
      <c r="U102" s="80"/>
      <c r="V102" s="80"/>
      <c r="W102" s="80"/>
      <c r="X102" s="80"/>
    </row>
    <row r="103" spans="2:24" ht="18" customHeight="1">
      <c r="B103" s="1" t="s">
        <v>24</v>
      </c>
      <c r="C103" s="1"/>
      <c r="N103" s="80"/>
      <c r="O103" s="80"/>
      <c r="P103" s="80"/>
      <c r="Q103" s="80"/>
      <c r="R103" s="80"/>
      <c r="S103" s="80"/>
      <c r="T103" s="80"/>
      <c r="U103" s="80"/>
      <c r="V103" s="80"/>
      <c r="W103" s="80"/>
      <c r="X103" s="80"/>
    </row>
    <row r="104" spans="2:24" ht="18" customHeight="1">
      <c r="B104" s="4"/>
      <c r="C104" s="4"/>
      <c r="J104" s="7"/>
      <c r="K104" s="2" t="s">
        <v>0</v>
      </c>
      <c r="N104" s="28"/>
      <c r="O104" s="29"/>
      <c r="P104" s="29"/>
      <c r="Q104" s="29"/>
      <c r="R104" s="29"/>
      <c r="S104" s="29"/>
      <c r="T104" s="29"/>
      <c r="U104" s="80"/>
      <c r="V104" s="80"/>
      <c r="W104" s="80"/>
      <c r="X104" s="80"/>
    </row>
    <row r="105" spans="2:24" ht="9.9499999999999993" customHeight="1">
      <c r="B105" s="2"/>
      <c r="C105" s="2"/>
      <c r="N105" s="28"/>
      <c r="O105" s="29"/>
      <c r="P105" s="29"/>
      <c r="Q105" s="29"/>
      <c r="R105" s="29"/>
      <c r="S105" s="29"/>
      <c r="T105" s="29"/>
      <c r="U105" s="80"/>
      <c r="V105" s="80"/>
      <c r="W105" s="80"/>
      <c r="X105" s="80"/>
    </row>
    <row r="106" spans="2:24" ht="18" customHeight="1">
      <c r="B106" s="1" t="s">
        <v>15</v>
      </c>
      <c r="C106" s="1" t="s">
        <v>17</v>
      </c>
      <c r="N106" s="32"/>
      <c r="O106" s="32"/>
      <c r="P106" s="32"/>
      <c r="Q106" s="32"/>
      <c r="R106" s="32"/>
      <c r="S106" s="32"/>
      <c r="T106" s="32"/>
      <c r="U106" s="80"/>
      <c r="V106" s="80"/>
      <c r="W106" s="80"/>
      <c r="X106" s="80"/>
    </row>
    <row r="107" spans="2:24" ht="18" customHeight="1">
      <c r="B107" s="93" t="s">
        <v>62</v>
      </c>
      <c r="C107" s="92"/>
      <c r="N107" s="32"/>
      <c r="O107" s="32"/>
      <c r="P107" s="32"/>
      <c r="Q107" s="32"/>
      <c r="R107" s="32"/>
      <c r="S107" s="32"/>
      <c r="T107" s="32"/>
      <c r="U107" s="80"/>
      <c r="V107" s="80"/>
      <c r="W107" s="80"/>
      <c r="X107" s="80"/>
    </row>
    <row r="108" spans="2:24" ht="18" customHeight="1">
      <c r="B108" s="106"/>
      <c r="C108" s="107"/>
      <c r="D108" s="108"/>
      <c r="E108" s="108"/>
      <c r="F108" s="108"/>
      <c r="G108" s="108"/>
      <c r="H108" s="108"/>
      <c r="I108" s="108"/>
      <c r="J108" s="108"/>
      <c r="K108" s="109"/>
      <c r="N108" s="28"/>
      <c r="O108" s="80"/>
      <c r="P108" s="80"/>
      <c r="Q108" s="80"/>
      <c r="R108" s="80"/>
      <c r="S108" s="80"/>
      <c r="T108" s="80"/>
      <c r="U108" s="80"/>
      <c r="V108" s="80"/>
      <c r="W108" s="80"/>
      <c r="X108" s="80"/>
    </row>
    <row r="109" spans="2:24" ht="18" customHeight="1">
      <c r="B109" s="110"/>
      <c r="C109" s="111"/>
      <c r="D109" s="112"/>
      <c r="E109" s="112"/>
      <c r="F109" s="112"/>
      <c r="G109" s="112"/>
      <c r="H109" s="112"/>
      <c r="I109" s="112"/>
      <c r="J109" s="112"/>
      <c r="K109" s="113"/>
      <c r="N109" s="28"/>
      <c r="O109" s="80"/>
      <c r="P109" s="80"/>
      <c r="Q109" s="80"/>
      <c r="R109" s="80"/>
      <c r="S109" s="80"/>
      <c r="T109" s="80"/>
      <c r="U109" s="80"/>
      <c r="V109" s="80"/>
      <c r="W109" s="80"/>
      <c r="X109" s="80"/>
    </row>
    <row r="110" spans="2:24" ht="18" customHeight="1">
      <c r="B110" s="110"/>
      <c r="C110" s="111"/>
      <c r="D110" s="112"/>
      <c r="E110" s="112"/>
      <c r="F110" s="112"/>
      <c r="G110" s="112"/>
      <c r="H110" s="112"/>
      <c r="I110" s="112"/>
      <c r="J110" s="112"/>
      <c r="K110" s="113"/>
      <c r="N110" s="28"/>
      <c r="O110" s="80"/>
      <c r="P110" s="80"/>
      <c r="Q110" s="80"/>
      <c r="R110" s="80"/>
      <c r="S110" s="80"/>
      <c r="T110" s="80"/>
      <c r="U110" s="80"/>
      <c r="V110" s="80"/>
      <c r="W110" s="80"/>
      <c r="X110" s="80"/>
    </row>
    <row r="111" spans="2:24" ht="18" customHeight="1">
      <c r="B111" s="114"/>
      <c r="C111" s="115"/>
      <c r="D111" s="115"/>
      <c r="E111" s="115"/>
      <c r="F111" s="115"/>
      <c r="G111" s="115"/>
      <c r="H111" s="115"/>
      <c r="I111" s="115"/>
      <c r="J111" s="115"/>
      <c r="K111" s="116"/>
    </row>
    <row r="112" spans="2:24" ht="9.9499999999999993" customHeight="1">
      <c r="B112" s="2"/>
      <c r="C112" s="2"/>
    </row>
    <row r="113" spans="1:24" s="85" customFormat="1" ht="18" customHeight="1">
      <c r="A113" s="84"/>
      <c r="B113" s="94" t="s">
        <v>60</v>
      </c>
      <c r="C113" s="91"/>
      <c r="N113" s="95"/>
    </row>
    <row r="114" spans="1:24" s="85" customFormat="1" ht="18" customHeight="1">
      <c r="A114" s="84"/>
      <c r="J114" s="96"/>
      <c r="K114" s="94" t="s">
        <v>61</v>
      </c>
      <c r="N114" s="95"/>
    </row>
    <row r="115" spans="1:24" s="85" customFormat="1" ht="9.9499999999999993" customHeight="1">
      <c r="A115" s="97"/>
      <c r="N115" s="95"/>
    </row>
    <row r="116" spans="1:24" s="85" customFormat="1" ht="18" customHeight="1">
      <c r="A116" s="97"/>
      <c r="B116" s="94" t="s">
        <v>5</v>
      </c>
      <c r="C116" s="91"/>
      <c r="N116" s="95"/>
    </row>
    <row r="117" spans="1:24" s="85" customFormat="1" ht="99.95" customHeight="1">
      <c r="A117" s="97"/>
      <c r="B117" s="117" t="s">
        <v>67</v>
      </c>
      <c r="C117" s="117"/>
      <c r="D117" s="118"/>
      <c r="E117" s="118"/>
      <c r="F117" s="118"/>
      <c r="G117" s="118"/>
      <c r="H117" s="118"/>
      <c r="I117" s="118"/>
      <c r="J117" s="118"/>
      <c r="K117" s="118"/>
      <c r="N117" s="95"/>
    </row>
    <row r="118" spans="1:24" s="85" customFormat="1" ht="39.950000000000003" customHeight="1">
      <c r="A118" s="97"/>
      <c r="B118" s="119" t="s">
        <v>64</v>
      </c>
      <c r="C118" s="119"/>
      <c r="D118" s="120"/>
      <c r="E118" s="120"/>
      <c r="F118" s="120"/>
      <c r="G118" s="120"/>
      <c r="H118" s="120"/>
      <c r="I118" s="120"/>
      <c r="J118" s="120"/>
      <c r="K118" s="120"/>
      <c r="N118" s="95"/>
    </row>
    <row r="119" spans="1:24" ht="9.9499999999999993" customHeight="1">
      <c r="A119" s="83"/>
    </row>
    <row r="120" spans="1:24" ht="18" customHeight="1">
      <c r="A120" s="83"/>
      <c r="B120" s="5" t="s">
        <v>6</v>
      </c>
      <c r="C120" s="5"/>
    </row>
    <row r="121" spans="1:24" s="85" customFormat="1" ht="5.0999999999999996" customHeight="1">
      <c r="A121" s="97"/>
      <c r="B121" s="121" t="s">
        <v>63</v>
      </c>
      <c r="C121" s="121"/>
      <c r="D121" s="122"/>
      <c r="E121" s="122"/>
      <c r="F121" s="122"/>
      <c r="G121" s="122"/>
      <c r="H121" s="122"/>
      <c r="I121" s="122"/>
      <c r="J121" s="122"/>
      <c r="K121" s="122"/>
      <c r="N121" s="95"/>
    </row>
    <row r="122" spans="1:24" s="85" customFormat="1" ht="18" customHeight="1">
      <c r="A122" s="97"/>
      <c r="B122" s="122"/>
      <c r="C122" s="122"/>
      <c r="D122" s="122"/>
      <c r="E122" s="122"/>
      <c r="F122" s="122"/>
      <c r="G122" s="122"/>
      <c r="H122" s="122"/>
      <c r="I122" s="122"/>
      <c r="J122" s="122"/>
      <c r="K122" s="122"/>
      <c r="N122" s="95"/>
    </row>
    <row r="123" spans="1:24" s="85" customFormat="1" ht="18" customHeight="1">
      <c r="A123" s="97"/>
      <c r="B123" s="122"/>
      <c r="C123" s="122"/>
      <c r="D123" s="122"/>
      <c r="E123" s="122"/>
      <c r="F123" s="122"/>
      <c r="G123" s="122"/>
      <c r="H123" s="122"/>
      <c r="I123" s="122"/>
      <c r="J123" s="122"/>
      <c r="K123" s="122"/>
      <c r="N123" s="95"/>
    </row>
    <row r="124" spans="1:24" s="85" customFormat="1" ht="36.75" customHeight="1">
      <c r="A124" s="97"/>
      <c r="B124" s="122"/>
      <c r="C124" s="122"/>
      <c r="D124" s="122"/>
      <c r="E124" s="122"/>
      <c r="F124" s="122"/>
      <c r="G124" s="122"/>
      <c r="H124" s="122"/>
      <c r="I124" s="122"/>
      <c r="J124" s="122"/>
      <c r="K124" s="122"/>
      <c r="N124" s="95"/>
    </row>
    <row r="125" spans="1:24" ht="3.95" customHeight="1">
      <c r="A125" s="83"/>
      <c r="B125" s="6"/>
      <c r="C125" s="6"/>
      <c r="D125" s="6"/>
      <c r="E125" s="6"/>
      <c r="F125" s="6"/>
      <c r="G125" s="6"/>
      <c r="H125" s="6"/>
      <c r="I125" s="6"/>
      <c r="J125" s="6"/>
      <c r="K125" s="6"/>
    </row>
    <row r="127" spans="1:24" ht="3.95" customHeight="1"/>
    <row r="128" spans="1:24">
      <c r="A128" s="33">
        <f>A86+1</f>
        <v>4</v>
      </c>
      <c r="K128" s="26" t="str">
        <f>IF($V$2&lt;A128,"",A128&amp;"/"&amp;$V$2)</f>
        <v/>
      </c>
      <c r="M128" s="14"/>
      <c r="N128" s="28"/>
      <c r="O128" s="14"/>
      <c r="P128" s="14"/>
      <c r="Q128" s="14"/>
      <c r="R128" s="14"/>
      <c r="S128" s="14"/>
      <c r="T128" s="14"/>
      <c r="U128" s="14"/>
      <c r="V128" s="14"/>
      <c r="W128" s="14"/>
      <c r="X128" s="27">
        <f>COUNTA($J$18)+COUNTA(#REF!)+COUNTA(#REF!)+COUNTA(#REF!)+COUNTA($C$51)+COUNTA($C$71)+COUNTA($C$94)+COUNTA($C$114)+COUNTA($C$263)+COUNTA($C$283)</f>
        <v>3</v>
      </c>
    </row>
    <row r="129" spans="1:24" ht="36.75" customHeight="1">
      <c r="B129" s="123" t="s">
        <v>12</v>
      </c>
      <c r="C129" s="123"/>
      <c r="D129" s="124"/>
      <c r="E129" s="124"/>
      <c r="F129" s="124"/>
      <c r="G129" s="124"/>
      <c r="H129" s="124"/>
      <c r="I129" s="124"/>
      <c r="J129" s="124"/>
      <c r="K129" s="124"/>
      <c r="M129" s="14"/>
      <c r="N129" s="28"/>
      <c r="O129" s="14"/>
      <c r="P129" s="14"/>
      <c r="Q129" s="14"/>
      <c r="R129" s="14"/>
      <c r="S129" s="14"/>
      <c r="T129" s="14"/>
      <c r="U129" s="14"/>
      <c r="V129" s="14"/>
      <c r="W129" s="14"/>
    </row>
    <row r="130" spans="1:24" s="85" customFormat="1" ht="9.9499999999999993" customHeight="1">
      <c r="A130" s="84"/>
      <c r="E130" s="86"/>
      <c r="N130" s="87"/>
      <c r="O130" s="88"/>
      <c r="P130" s="88"/>
      <c r="Q130" s="88"/>
      <c r="R130" s="88"/>
      <c r="S130" s="88"/>
      <c r="T130" s="88"/>
      <c r="U130" s="88"/>
      <c r="V130" s="88"/>
      <c r="W130" s="88"/>
    </row>
    <row r="131" spans="1:24" ht="18" customHeight="1">
      <c r="E131" s="10"/>
      <c r="I131" s="125" t="s">
        <v>11</v>
      </c>
      <c r="J131" s="126"/>
      <c r="K131" s="126"/>
      <c r="N131" s="31"/>
      <c r="O131" s="80"/>
      <c r="P131" s="80"/>
      <c r="Q131" s="80"/>
      <c r="R131" s="80"/>
      <c r="S131" s="80"/>
      <c r="T131" s="80"/>
      <c r="U131" s="80"/>
      <c r="V131" s="80"/>
      <c r="W131" s="80"/>
    </row>
    <row r="132" spans="1:24" s="85" customFormat="1" ht="9.9499999999999993" customHeight="1">
      <c r="A132" s="84"/>
      <c r="E132" s="86"/>
      <c r="I132" s="89"/>
      <c r="J132" s="90"/>
      <c r="K132" s="90"/>
      <c r="N132" s="87"/>
      <c r="O132" s="88"/>
      <c r="P132" s="88"/>
      <c r="Q132" s="88"/>
      <c r="R132" s="88"/>
      <c r="S132" s="88"/>
      <c r="T132" s="88"/>
      <c r="U132" s="88"/>
      <c r="V132" s="88"/>
      <c r="W132" s="88"/>
    </row>
    <row r="133" spans="1:24" ht="18" customHeight="1">
      <c r="B133" s="1" t="s">
        <v>7</v>
      </c>
      <c r="C133" s="1"/>
      <c r="D133" s="8" t="s">
        <v>8</v>
      </c>
      <c r="N133" s="80"/>
      <c r="O133" s="80"/>
      <c r="P133" s="80"/>
      <c r="Q133" s="80"/>
      <c r="R133" s="80"/>
      <c r="S133" s="80"/>
      <c r="T133" s="80"/>
      <c r="U133" s="80"/>
      <c r="V133" s="80"/>
      <c r="W133" s="80"/>
    </row>
    <row r="134" spans="1:24" ht="15" customHeight="1">
      <c r="H134" s="1"/>
      <c r="K134" s="13"/>
      <c r="N134" s="80"/>
      <c r="O134" s="80"/>
      <c r="P134" s="80"/>
      <c r="Q134" s="80"/>
      <c r="R134" s="80"/>
      <c r="S134" s="80"/>
      <c r="T134" s="80"/>
      <c r="U134" s="80"/>
      <c r="V134" s="80"/>
      <c r="W134" s="80"/>
    </row>
    <row r="135" spans="1:24" ht="18" customHeight="1">
      <c r="G135" t="s">
        <v>10</v>
      </c>
      <c r="H135" s="9"/>
      <c r="I135" s="9"/>
      <c r="J135" s="9"/>
      <c r="K135" s="9"/>
      <c r="N135" s="12"/>
    </row>
    <row r="136" spans="1:24" ht="18" customHeight="1"/>
    <row r="137" spans="1:24" ht="18" customHeight="1">
      <c r="A137" s="34" t="s">
        <v>9</v>
      </c>
      <c r="B137" s="9"/>
      <c r="C137" s="9"/>
      <c r="D137" s="9"/>
      <c r="E137" s="9"/>
      <c r="F137" s="9"/>
      <c r="G137" s="9"/>
      <c r="H137" s="9"/>
      <c r="I137" s="9"/>
      <c r="J137" s="2" t="s">
        <v>1</v>
      </c>
      <c r="N137" s="12"/>
    </row>
    <row r="138" spans="1:24" ht="18" customHeight="1">
      <c r="B138" s="3" t="s">
        <v>2</v>
      </c>
      <c r="C138" s="3"/>
      <c r="D138" s="2"/>
      <c r="E138" s="2"/>
      <c r="F138" s="2"/>
      <c r="G138" s="2"/>
      <c r="H138" s="2"/>
      <c r="I138" s="146" t="e">
        <f>ROUNDUP((J144-J146)/J144*100,1)</f>
        <v>#DIV/0!</v>
      </c>
      <c r="J138" s="2" t="s">
        <v>3</v>
      </c>
    </row>
    <row r="139" spans="1:24" ht="18" customHeight="1">
      <c r="B139" s="2" t="s">
        <v>4</v>
      </c>
      <c r="C139" s="2"/>
      <c r="D139" s="2"/>
      <c r="E139" s="2"/>
      <c r="F139" s="2"/>
      <c r="G139" s="2"/>
      <c r="H139" s="2"/>
      <c r="I139" s="2"/>
      <c r="J139" s="2"/>
      <c r="K139" s="2"/>
    </row>
    <row r="140" spans="1:24" ht="18" customHeight="1">
      <c r="B140" s="98" t="s">
        <v>66</v>
      </c>
      <c r="C140" s="3"/>
      <c r="N140" s="28"/>
      <c r="O140" s="80"/>
      <c r="P140" s="80"/>
      <c r="Q140" s="80"/>
      <c r="R140" s="80"/>
      <c r="S140" s="80"/>
      <c r="T140" s="80"/>
      <c r="U140" s="80"/>
      <c r="V140" s="80"/>
      <c r="W140" s="80"/>
      <c r="X140" s="80"/>
    </row>
    <row r="141" spans="1:24" ht="9" customHeight="1">
      <c r="N141" s="28"/>
      <c r="O141" s="80"/>
      <c r="P141" s="80"/>
      <c r="Q141" s="80"/>
      <c r="R141" s="80"/>
      <c r="S141" s="80"/>
      <c r="T141" s="80"/>
      <c r="U141" s="80"/>
      <c r="V141" s="80"/>
      <c r="W141" s="80"/>
      <c r="X141" s="80"/>
    </row>
    <row r="142" spans="1:24" ht="18" customHeight="1">
      <c r="B142" s="1" t="s">
        <v>27</v>
      </c>
      <c r="C142" s="1" t="s">
        <v>16</v>
      </c>
      <c r="N142" s="28"/>
      <c r="O142" s="80"/>
      <c r="P142" s="80"/>
      <c r="Q142" s="80"/>
      <c r="R142" s="80"/>
      <c r="S142" s="80"/>
      <c r="T142" s="80"/>
      <c r="U142" s="80"/>
      <c r="V142" s="80"/>
      <c r="W142" s="80"/>
      <c r="X142" s="80"/>
    </row>
    <row r="143" spans="1:24" ht="18" customHeight="1">
      <c r="B143" s="93" t="s">
        <v>65</v>
      </c>
      <c r="C143" s="8"/>
      <c r="N143" s="28"/>
      <c r="O143" s="29"/>
      <c r="P143" s="29"/>
      <c r="Q143" s="29"/>
      <c r="R143" s="29"/>
      <c r="S143" s="29"/>
      <c r="T143" s="29"/>
      <c r="U143" s="80"/>
      <c r="V143" s="80"/>
      <c r="W143" s="80"/>
      <c r="X143" s="80"/>
    </row>
    <row r="144" spans="1:24" ht="18" customHeight="1">
      <c r="B144" s="1" t="s">
        <v>14</v>
      </c>
      <c r="C144" s="1"/>
      <c r="J144" s="7"/>
      <c r="K144" s="2" t="s">
        <v>0</v>
      </c>
      <c r="N144" s="28"/>
      <c r="O144" s="80"/>
      <c r="P144" s="80"/>
      <c r="Q144" s="80"/>
      <c r="R144" s="80"/>
      <c r="S144" s="80"/>
      <c r="T144" s="80"/>
      <c r="U144" s="80"/>
      <c r="V144" s="80"/>
      <c r="W144" s="80"/>
      <c r="X144" s="80"/>
    </row>
    <row r="145" spans="1:24" ht="18" customHeight="1">
      <c r="B145" s="1" t="s">
        <v>24</v>
      </c>
      <c r="C145" s="1"/>
      <c r="N145" s="80"/>
      <c r="O145" s="80"/>
      <c r="P145" s="80"/>
      <c r="Q145" s="80"/>
      <c r="R145" s="80"/>
      <c r="S145" s="80"/>
      <c r="T145" s="80"/>
      <c r="U145" s="80"/>
      <c r="V145" s="80"/>
      <c r="W145" s="80"/>
      <c r="X145" s="80"/>
    </row>
    <row r="146" spans="1:24" ht="18" customHeight="1">
      <c r="B146" s="4"/>
      <c r="C146" s="4"/>
      <c r="J146" s="7"/>
      <c r="K146" s="2" t="s">
        <v>0</v>
      </c>
      <c r="N146" s="28"/>
      <c r="O146" s="29"/>
      <c r="P146" s="29"/>
      <c r="Q146" s="29"/>
      <c r="R146" s="29"/>
      <c r="S146" s="29"/>
      <c r="T146" s="29"/>
      <c r="U146" s="80"/>
      <c r="V146" s="80"/>
      <c r="W146" s="80"/>
      <c r="X146" s="80"/>
    </row>
    <row r="147" spans="1:24" ht="9.9499999999999993" customHeight="1">
      <c r="B147" s="2"/>
      <c r="C147" s="2"/>
      <c r="N147" s="28"/>
      <c r="O147" s="29"/>
      <c r="P147" s="29"/>
      <c r="Q147" s="29"/>
      <c r="R147" s="29"/>
      <c r="S147" s="29"/>
      <c r="T147" s="29"/>
      <c r="U147" s="80"/>
      <c r="V147" s="80"/>
      <c r="W147" s="80"/>
      <c r="X147" s="80"/>
    </row>
    <row r="148" spans="1:24" ht="18" customHeight="1">
      <c r="B148" s="1" t="s">
        <v>15</v>
      </c>
      <c r="C148" s="1" t="s">
        <v>17</v>
      </c>
      <c r="N148" s="32"/>
      <c r="O148" s="32"/>
      <c r="P148" s="32"/>
      <c r="Q148" s="32"/>
      <c r="R148" s="32"/>
      <c r="S148" s="32"/>
      <c r="T148" s="32"/>
      <c r="U148" s="80"/>
      <c r="V148" s="80"/>
      <c r="W148" s="80"/>
      <c r="X148" s="80"/>
    </row>
    <row r="149" spans="1:24" ht="18" customHeight="1">
      <c r="B149" s="93" t="s">
        <v>62</v>
      </c>
      <c r="C149" s="92"/>
      <c r="N149" s="32"/>
      <c r="O149" s="32"/>
      <c r="P149" s="32"/>
      <c r="Q149" s="32"/>
      <c r="R149" s="32"/>
      <c r="S149" s="32"/>
      <c r="T149" s="32"/>
      <c r="U149" s="80"/>
      <c r="V149" s="80"/>
      <c r="W149" s="80"/>
      <c r="X149" s="80"/>
    </row>
    <row r="150" spans="1:24" ht="18" customHeight="1">
      <c r="B150" s="106"/>
      <c r="C150" s="107"/>
      <c r="D150" s="108"/>
      <c r="E150" s="108"/>
      <c r="F150" s="108"/>
      <c r="G150" s="108"/>
      <c r="H150" s="108"/>
      <c r="I150" s="108"/>
      <c r="J150" s="108"/>
      <c r="K150" s="109"/>
      <c r="N150" s="28"/>
      <c r="O150" s="80"/>
      <c r="P150" s="80"/>
      <c r="Q150" s="80"/>
      <c r="R150" s="80"/>
      <c r="S150" s="80"/>
      <c r="T150" s="80"/>
      <c r="U150" s="80"/>
      <c r="V150" s="80"/>
      <c r="W150" s="80"/>
      <c r="X150" s="80"/>
    </row>
    <row r="151" spans="1:24" ht="18" customHeight="1">
      <c r="B151" s="110"/>
      <c r="C151" s="111"/>
      <c r="D151" s="112"/>
      <c r="E151" s="112"/>
      <c r="F151" s="112"/>
      <c r="G151" s="112"/>
      <c r="H151" s="112"/>
      <c r="I151" s="112"/>
      <c r="J151" s="112"/>
      <c r="K151" s="113"/>
      <c r="N151" s="28"/>
      <c r="O151" s="80"/>
      <c r="P151" s="80"/>
      <c r="Q151" s="80"/>
      <c r="R151" s="80"/>
      <c r="S151" s="80"/>
      <c r="T151" s="80"/>
      <c r="U151" s="80"/>
      <c r="V151" s="80"/>
      <c r="W151" s="80"/>
      <c r="X151" s="80"/>
    </row>
    <row r="152" spans="1:24" ht="18" customHeight="1">
      <c r="B152" s="110"/>
      <c r="C152" s="111"/>
      <c r="D152" s="112"/>
      <c r="E152" s="112"/>
      <c r="F152" s="112"/>
      <c r="G152" s="112"/>
      <c r="H152" s="112"/>
      <c r="I152" s="112"/>
      <c r="J152" s="112"/>
      <c r="K152" s="113"/>
      <c r="N152" s="28"/>
      <c r="O152" s="80"/>
      <c r="P152" s="80"/>
      <c r="Q152" s="80"/>
      <c r="R152" s="80"/>
      <c r="S152" s="80"/>
      <c r="T152" s="80"/>
      <c r="U152" s="80"/>
      <c r="V152" s="80"/>
      <c r="W152" s="80"/>
      <c r="X152" s="80"/>
    </row>
    <row r="153" spans="1:24" ht="18" customHeight="1">
      <c r="B153" s="114"/>
      <c r="C153" s="115"/>
      <c r="D153" s="115"/>
      <c r="E153" s="115"/>
      <c r="F153" s="115"/>
      <c r="G153" s="115"/>
      <c r="H153" s="115"/>
      <c r="I153" s="115"/>
      <c r="J153" s="115"/>
      <c r="K153" s="116"/>
    </row>
    <row r="154" spans="1:24" ht="9.9499999999999993" customHeight="1">
      <c r="B154" s="2"/>
      <c r="C154" s="2"/>
    </row>
    <row r="155" spans="1:24" s="85" customFormat="1" ht="18" customHeight="1">
      <c r="A155" s="84"/>
      <c r="B155" s="94" t="s">
        <v>60</v>
      </c>
      <c r="C155" s="91"/>
      <c r="N155" s="95"/>
    </row>
    <row r="156" spans="1:24" s="85" customFormat="1" ht="18" customHeight="1">
      <c r="A156" s="84"/>
      <c r="J156" s="96"/>
      <c r="K156" s="94" t="s">
        <v>61</v>
      </c>
      <c r="N156" s="95"/>
    </row>
    <row r="157" spans="1:24" s="85" customFormat="1" ht="9.9499999999999993" customHeight="1">
      <c r="A157" s="97"/>
      <c r="N157" s="95"/>
    </row>
    <row r="158" spans="1:24" s="85" customFormat="1" ht="18" customHeight="1">
      <c r="A158" s="97"/>
      <c r="B158" s="94" t="s">
        <v>5</v>
      </c>
      <c r="C158" s="91"/>
      <c r="N158" s="95"/>
    </row>
    <row r="159" spans="1:24" s="85" customFormat="1" ht="99.95" customHeight="1">
      <c r="A159" s="97"/>
      <c r="B159" s="117" t="s">
        <v>67</v>
      </c>
      <c r="C159" s="117"/>
      <c r="D159" s="118"/>
      <c r="E159" s="118"/>
      <c r="F159" s="118"/>
      <c r="G159" s="118"/>
      <c r="H159" s="118"/>
      <c r="I159" s="118"/>
      <c r="J159" s="118"/>
      <c r="K159" s="118"/>
      <c r="N159" s="95"/>
    </row>
    <row r="160" spans="1:24" s="85" customFormat="1" ht="39.950000000000003" customHeight="1">
      <c r="A160" s="97"/>
      <c r="B160" s="119" t="s">
        <v>64</v>
      </c>
      <c r="C160" s="119"/>
      <c r="D160" s="120"/>
      <c r="E160" s="120"/>
      <c r="F160" s="120"/>
      <c r="G160" s="120"/>
      <c r="H160" s="120"/>
      <c r="I160" s="120"/>
      <c r="J160" s="120"/>
      <c r="K160" s="120"/>
      <c r="N160" s="95"/>
    </row>
    <row r="161" spans="1:24" ht="9.9499999999999993" customHeight="1">
      <c r="A161" s="83"/>
    </row>
    <row r="162" spans="1:24" ht="18" customHeight="1">
      <c r="A162" s="83"/>
      <c r="B162" s="5" t="s">
        <v>6</v>
      </c>
      <c r="C162" s="5"/>
    </row>
    <row r="163" spans="1:24" s="85" customFormat="1" ht="5.0999999999999996" customHeight="1">
      <c r="A163" s="97"/>
      <c r="B163" s="121" t="s">
        <v>63</v>
      </c>
      <c r="C163" s="121"/>
      <c r="D163" s="122"/>
      <c r="E163" s="122"/>
      <c r="F163" s="122"/>
      <c r="G163" s="122"/>
      <c r="H163" s="122"/>
      <c r="I163" s="122"/>
      <c r="J163" s="122"/>
      <c r="K163" s="122"/>
      <c r="N163" s="95"/>
    </row>
    <row r="164" spans="1:24" s="85" customFormat="1" ht="18" customHeight="1">
      <c r="A164" s="97"/>
      <c r="B164" s="122"/>
      <c r="C164" s="122"/>
      <c r="D164" s="122"/>
      <c r="E164" s="122"/>
      <c r="F164" s="122"/>
      <c r="G164" s="122"/>
      <c r="H164" s="122"/>
      <c r="I164" s="122"/>
      <c r="J164" s="122"/>
      <c r="K164" s="122"/>
      <c r="N164" s="95"/>
    </row>
    <row r="165" spans="1:24" s="85" customFormat="1" ht="18" customHeight="1">
      <c r="A165" s="97"/>
      <c r="B165" s="122"/>
      <c r="C165" s="122"/>
      <c r="D165" s="122"/>
      <c r="E165" s="122"/>
      <c r="F165" s="122"/>
      <c r="G165" s="122"/>
      <c r="H165" s="122"/>
      <c r="I165" s="122"/>
      <c r="J165" s="122"/>
      <c r="K165" s="122"/>
      <c r="N165" s="95"/>
    </row>
    <row r="166" spans="1:24" s="85" customFormat="1" ht="36.75" customHeight="1">
      <c r="A166" s="97"/>
      <c r="B166" s="122"/>
      <c r="C166" s="122"/>
      <c r="D166" s="122"/>
      <c r="E166" s="122"/>
      <c r="F166" s="122"/>
      <c r="G166" s="122"/>
      <c r="H166" s="122"/>
      <c r="I166" s="122"/>
      <c r="J166" s="122"/>
      <c r="K166" s="122"/>
      <c r="N166" s="95"/>
    </row>
    <row r="167" spans="1:24" ht="3.95" customHeight="1">
      <c r="A167" s="83"/>
      <c r="B167" s="6"/>
      <c r="C167" s="6"/>
      <c r="D167" s="6"/>
      <c r="E167" s="6"/>
      <c r="F167" s="6"/>
      <c r="G167" s="6"/>
      <c r="H167" s="6"/>
      <c r="I167" s="6"/>
      <c r="J167" s="6"/>
      <c r="K167" s="6"/>
    </row>
    <row r="169" spans="1:24" ht="3.95" customHeight="1"/>
    <row r="170" spans="1:24">
      <c r="A170" s="33">
        <f>A128+1</f>
        <v>5</v>
      </c>
      <c r="K170" s="26" t="str">
        <f>IF($V$2&lt;A170,"",A170&amp;"/"&amp;$V$2)</f>
        <v/>
      </c>
      <c r="M170" s="14"/>
      <c r="N170" s="28"/>
      <c r="O170" s="14"/>
      <c r="P170" s="14"/>
      <c r="Q170" s="14"/>
      <c r="R170" s="14"/>
      <c r="S170" s="14"/>
      <c r="T170" s="14"/>
      <c r="U170" s="14"/>
      <c r="V170" s="14"/>
      <c r="W170" s="14"/>
      <c r="X170" s="27">
        <f>COUNTA($J$18)+COUNTA(#REF!)+COUNTA(#REF!)+COUNTA(#REF!)+COUNTA($C$51)+COUNTA($C$71)+COUNTA($C$94)+COUNTA($C$114)+COUNTA($C$263)+COUNTA($C$283)</f>
        <v>3</v>
      </c>
    </row>
    <row r="171" spans="1:24" ht="36.75" customHeight="1">
      <c r="B171" s="123" t="s">
        <v>12</v>
      </c>
      <c r="C171" s="123"/>
      <c r="D171" s="124"/>
      <c r="E171" s="124"/>
      <c r="F171" s="124"/>
      <c r="G171" s="124"/>
      <c r="H171" s="124"/>
      <c r="I171" s="124"/>
      <c r="J171" s="124"/>
      <c r="K171" s="124"/>
      <c r="M171" s="14"/>
      <c r="N171" s="28"/>
      <c r="O171" s="14"/>
      <c r="P171" s="14"/>
      <c r="Q171" s="14"/>
      <c r="R171" s="14"/>
      <c r="S171" s="14"/>
      <c r="T171" s="14"/>
      <c r="U171" s="14"/>
      <c r="V171" s="14"/>
      <c r="W171" s="14"/>
    </row>
    <row r="172" spans="1:24" s="85" customFormat="1" ht="9.9499999999999993" customHeight="1">
      <c r="A172" s="84"/>
      <c r="E172" s="86"/>
      <c r="N172" s="87"/>
      <c r="O172" s="88"/>
      <c r="P172" s="88"/>
      <c r="Q172" s="88"/>
      <c r="R172" s="88"/>
      <c r="S172" s="88"/>
      <c r="T172" s="88"/>
      <c r="U172" s="88"/>
      <c r="V172" s="88"/>
      <c r="W172" s="88"/>
    </row>
    <row r="173" spans="1:24" ht="18" customHeight="1">
      <c r="E173" s="10"/>
      <c r="I173" s="125" t="s">
        <v>11</v>
      </c>
      <c r="J173" s="126"/>
      <c r="K173" s="126"/>
      <c r="N173" s="31"/>
      <c r="O173" s="80"/>
      <c r="P173" s="80"/>
      <c r="Q173" s="80"/>
      <c r="R173" s="80"/>
      <c r="S173" s="80"/>
      <c r="T173" s="80"/>
      <c r="U173" s="80"/>
      <c r="V173" s="80"/>
      <c r="W173" s="80"/>
    </row>
    <row r="174" spans="1:24" s="85" customFormat="1" ht="9.9499999999999993" customHeight="1">
      <c r="A174" s="84"/>
      <c r="E174" s="86"/>
      <c r="I174" s="89"/>
      <c r="J174" s="90"/>
      <c r="K174" s="90"/>
      <c r="N174" s="87"/>
      <c r="O174" s="88"/>
      <c r="P174" s="88"/>
      <c r="Q174" s="88"/>
      <c r="R174" s="88"/>
      <c r="S174" s="88"/>
      <c r="T174" s="88"/>
      <c r="U174" s="88"/>
      <c r="V174" s="88"/>
      <c r="W174" s="88"/>
    </row>
    <row r="175" spans="1:24" ht="18" customHeight="1">
      <c r="B175" s="1" t="s">
        <v>7</v>
      </c>
      <c r="C175" s="1"/>
      <c r="D175" s="8" t="s">
        <v>8</v>
      </c>
      <c r="N175" s="80"/>
      <c r="O175" s="80"/>
      <c r="P175" s="80"/>
      <c r="Q175" s="80"/>
      <c r="R175" s="80"/>
      <c r="S175" s="80"/>
      <c r="T175" s="80"/>
      <c r="U175" s="80"/>
      <c r="V175" s="80"/>
      <c r="W175" s="80"/>
    </row>
    <row r="176" spans="1:24" ht="15" customHeight="1">
      <c r="H176" s="1"/>
      <c r="K176" s="13"/>
      <c r="N176" s="80"/>
      <c r="O176" s="80"/>
      <c r="P176" s="80"/>
      <c r="Q176" s="80"/>
      <c r="R176" s="80"/>
      <c r="S176" s="80"/>
      <c r="T176" s="80"/>
      <c r="U176" s="80"/>
      <c r="V176" s="80"/>
      <c r="W176" s="80"/>
    </row>
    <row r="177" spans="1:24" ht="18" customHeight="1">
      <c r="G177" t="s">
        <v>10</v>
      </c>
      <c r="H177" s="9"/>
      <c r="I177" s="9"/>
      <c r="J177" s="9"/>
      <c r="K177" s="9"/>
      <c r="N177" s="12"/>
    </row>
    <row r="178" spans="1:24" ht="18" customHeight="1"/>
    <row r="179" spans="1:24" ht="18" customHeight="1">
      <c r="A179" s="34" t="s">
        <v>9</v>
      </c>
      <c r="B179" s="9"/>
      <c r="C179" s="9"/>
      <c r="D179" s="9"/>
      <c r="E179" s="9"/>
      <c r="F179" s="9"/>
      <c r="G179" s="9"/>
      <c r="H179" s="9"/>
      <c r="I179" s="9"/>
      <c r="J179" s="2" t="s">
        <v>1</v>
      </c>
      <c r="N179" s="12"/>
    </row>
    <row r="180" spans="1:24" ht="18" customHeight="1">
      <c r="B180" s="3" t="s">
        <v>2</v>
      </c>
      <c r="C180" s="3"/>
      <c r="D180" s="2"/>
      <c r="E180" s="2"/>
      <c r="F180" s="2"/>
      <c r="G180" s="2"/>
      <c r="H180" s="2"/>
      <c r="I180" s="146" t="e">
        <f>ROUNDUP((J186-J188)/J186*100,1)</f>
        <v>#DIV/0!</v>
      </c>
      <c r="J180" s="2" t="s">
        <v>3</v>
      </c>
    </row>
    <row r="181" spans="1:24" ht="18" customHeight="1">
      <c r="B181" s="2" t="s">
        <v>4</v>
      </c>
      <c r="C181" s="2"/>
      <c r="D181" s="2"/>
      <c r="E181" s="2"/>
      <c r="F181" s="2"/>
      <c r="G181" s="2"/>
      <c r="H181" s="2"/>
      <c r="I181" s="2"/>
      <c r="J181" s="2"/>
      <c r="K181" s="2"/>
    </row>
    <row r="182" spans="1:24" ht="18" customHeight="1">
      <c r="B182" s="98" t="s">
        <v>66</v>
      </c>
      <c r="C182" s="3"/>
      <c r="N182" s="28"/>
      <c r="O182" s="80"/>
      <c r="P182" s="80"/>
      <c r="Q182" s="80"/>
      <c r="R182" s="80"/>
      <c r="S182" s="80"/>
      <c r="T182" s="80"/>
      <c r="U182" s="80"/>
      <c r="V182" s="80"/>
      <c r="W182" s="80"/>
      <c r="X182" s="80"/>
    </row>
    <row r="183" spans="1:24" ht="9" customHeight="1">
      <c r="N183" s="28"/>
      <c r="O183" s="80"/>
      <c r="P183" s="80"/>
      <c r="Q183" s="80"/>
      <c r="R183" s="80"/>
      <c r="S183" s="80"/>
      <c r="T183" s="80"/>
      <c r="U183" s="80"/>
      <c r="V183" s="80"/>
      <c r="W183" s="80"/>
      <c r="X183" s="80"/>
    </row>
    <row r="184" spans="1:24" ht="18" customHeight="1">
      <c r="B184" s="1" t="s">
        <v>27</v>
      </c>
      <c r="C184" s="1" t="s">
        <v>16</v>
      </c>
      <c r="N184" s="28"/>
      <c r="O184" s="80"/>
      <c r="P184" s="80"/>
      <c r="Q184" s="80"/>
      <c r="R184" s="80"/>
      <c r="S184" s="80"/>
      <c r="T184" s="80"/>
      <c r="U184" s="80"/>
      <c r="V184" s="80"/>
      <c r="W184" s="80"/>
      <c r="X184" s="80"/>
    </row>
    <row r="185" spans="1:24" ht="18" customHeight="1">
      <c r="B185" s="93" t="s">
        <v>65</v>
      </c>
      <c r="C185" s="8"/>
      <c r="N185" s="28"/>
      <c r="O185" s="29"/>
      <c r="P185" s="29"/>
      <c r="Q185" s="29"/>
      <c r="R185" s="29"/>
      <c r="S185" s="29"/>
      <c r="T185" s="29"/>
      <c r="U185" s="80"/>
      <c r="V185" s="80"/>
      <c r="W185" s="80"/>
      <c r="X185" s="80"/>
    </row>
    <row r="186" spans="1:24" ht="18" customHeight="1">
      <c r="B186" s="1" t="s">
        <v>14</v>
      </c>
      <c r="C186" s="1"/>
      <c r="J186" s="7"/>
      <c r="K186" s="2" t="s">
        <v>0</v>
      </c>
      <c r="N186" s="28"/>
      <c r="O186" s="80"/>
      <c r="P186" s="80"/>
      <c r="Q186" s="80"/>
      <c r="R186" s="80"/>
      <c r="S186" s="80"/>
      <c r="T186" s="80"/>
      <c r="U186" s="80"/>
      <c r="V186" s="80"/>
      <c r="W186" s="80"/>
      <c r="X186" s="80"/>
    </row>
    <row r="187" spans="1:24" ht="18" customHeight="1">
      <c r="B187" s="1" t="s">
        <v>24</v>
      </c>
      <c r="C187" s="1"/>
      <c r="N187" s="80"/>
      <c r="O187" s="80"/>
      <c r="P187" s="80"/>
      <c r="Q187" s="80"/>
      <c r="R187" s="80"/>
      <c r="S187" s="80"/>
      <c r="T187" s="80"/>
      <c r="U187" s="80"/>
      <c r="V187" s="80"/>
      <c r="W187" s="80"/>
      <c r="X187" s="80"/>
    </row>
    <row r="188" spans="1:24" ht="18" customHeight="1">
      <c r="B188" s="4"/>
      <c r="C188" s="4"/>
      <c r="J188" s="7"/>
      <c r="K188" s="2" t="s">
        <v>0</v>
      </c>
      <c r="N188" s="28"/>
      <c r="O188" s="29"/>
      <c r="P188" s="29"/>
      <c r="Q188" s="29"/>
      <c r="R188" s="29"/>
      <c r="S188" s="29"/>
      <c r="T188" s="29"/>
      <c r="U188" s="80"/>
      <c r="V188" s="80"/>
      <c r="W188" s="80"/>
      <c r="X188" s="80"/>
    </row>
    <row r="189" spans="1:24" ht="9.9499999999999993" customHeight="1">
      <c r="B189" s="2"/>
      <c r="C189" s="2"/>
      <c r="N189" s="28"/>
      <c r="O189" s="29"/>
      <c r="P189" s="29"/>
      <c r="Q189" s="29"/>
      <c r="R189" s="29"/>
      <c r="S189" s="29"/>
      <c r="T189" s="29"/>
      <c r="U189" s="80"/>
      <c r="V189" s="80"/>
      <c r="W189" s="80"/>
      <c r="X189" s="80"/>
    </row>
    <row r="190" spans="1:24" ht="18" customHeight="1">
      <c r="B190" s="1" t="s">
        <v>15</v>
      </c>
      <c r="C190" s="1" t="s">
        <v>17</v>
      </c>
      <c r="N190" s="32"/>
      <c r="O190" s="32"/>
      <c r="P190" s="32"/>
      <c r="Q190" s="32"/>
      <c r="R190" s="32"/>
      <c r="S190" s="32"/>
      <c r="T190" s="32"/>
      <c r="U190" s="80"/>
      <c r="V190" s="80"/>
      <c r="W190" s="80"/>
      <c r="X190" s="80"/>
    </row>
    <row r="191" spans="1:24" ht="18" customHeight="1">
      <c r="B191" s="93" t="s">
        <v>62</v>
      </c>
      <c r="C191" s="92"/>
      <c r="N191" s="32"/>
      <c r="O191" s="32"/>
      <c r="P191" s="32"/>
      <c r="Q191" s="32"/>
      <c r="R191" s="32"/>
      <c r="S191" s="32"/>
      <c r="T191" s="32"/>
      <c r="U191" s="80"/>
      <c r="V191" s="80"/>
      <c r="W191" s="80"/>
      <c r="X191" s="80"/>
    </row>
    <row r="192" spans="1:24" ht="18" customHeight="1">
      <c r="B192" s="106"/>
      <c r="C192" s="107"/>
      <c r="D192" s="108"/>
      <c r="E192" s="108"/>
      <c r="F192" s="108"/>
      <c r="G192" s="108"/>
      <c r="H192" s="108"/>
      <c r="I192" s="108"/>
      <c r="J192" s="108"/>
      <c r="K192" s="109"/>
      <c r="N192" s="28"/>
      <c r="O192" s="80"/>
      <c r="P192" s="80"/>
      <c r="Q192" s="80"/>
      <c r="R192" s="80"/>
      <c r="S192" s="80"/>
      <c r="T192" s="80"/>
      <c r="U192" s="80"/>
      <c r="V192" s="80"/>
      <c r="W192" s="80"/>
      <c r="X192" s="80"/>
    </row>
    <row r="193" spans="1:24" ht="18" customHeight="1">
      <c r="B193" s="110"/>
      <c r="C193" s="111"/>
      <c r="D193" s="112"/>
      <c r="E193" s="112"/>
      <c r="F193" s="112"/>
      <c r="G193" s="112"/>
      <c r="H193" s="112"/>
      <c r="I193" s="112"/>
      <c r="J193" s="112"/>
      <c r="K193" s="113"/>
      <c r="N193" s="28"/>
      <c r="O193" s="80"/>
      <c r="P193" s="80"/>
      <c r="Q193" s="80"/>
      <c r="R193" s="80"/>
      <c r="S193" s="80"/>
      <c r="T193" s="80"/>
      <c r="U193" s="80"/>
      <c r="V193" s="80"/>
      <c r="W193" s="80"/>
      <c r="X193" s="80"/>
    </row>
    <row r="194" spans="1:24" ht="18" customHeight="1">
      <c r="B194" s="110"/>
      <c r="C194" s="111"/>
      <c r="D194" s="112"/>
      <c r="E194" s="112"/>
      <c r="F194" s="112"/>
      <c r="G194" s="112"/>
      <c r="H194" s="112"/>
      <c r="I194" s="112"/>
      <c r="J194" s="112"/>
      <c r="K194" s="113"/>
      <c r="N194" s="28"/>
      <c r="O194" s="80"/>
      <c r="P194" s="80"/>
      <c r="Q194" s="80"/>
      <c r="R194" s="80"/>
      <c r="S194" s="80"/>
      <c r="T194" s="80"/>
      <c r="U194" s="80"/>
      <c r="V194" s="80"/>
      <c r="W194" s="80"/>
      <c r="X194" s="80"/>
    </row>
    <row r="195" spans="1:24" ht="18" customHeight="1">
      <c r="B195" s="114"/>
      <c r="C195" s="115"/>
      <c r="D195" s="115"/>
      <c r="E195" s="115"/>
      <c r="F195" s="115"/>
      <c r="G195" s="115"/>
      <c r="H195" s="115"/>
      <c r="I195" s="115"/>
      <c r="J195" s="115"/>
      <c r="K195" s="116"/>
    </row>
    <row r="196" spans="1:24" ht="9.9499999999999993" customHeight="1">
      <c r="B196" s="2"/>
      <c r="C196" s="2"/>
    </row>
    <row r="197" spans="1:24" s="85" customFormat="1" ht="18" customHeight="1">
      <c r="A197" s="84"/>
      <c r="B197" s="94" t="s">
        <v>60</v>
      </c>
      <c r="C197" s="91"/>
      <c r="N197" s="95"/>
    </row>
    <row r="198" spans="1:24" s="85" customFormat="1" ht="18" customHeight="1">
      <c r="A198" s="84"/>
      <c r="J198" s="96"/>
      <c r="K198" s="94" t="s">
        <v>61</v>
      </c>
      <c r="N198" s="95"/>
    </row>
    <row r="199" spans="1:24" s="85" customFormat="1" ht="9.9499999999999993" customHeight="1">
      <c r="A199" s="97"/>
      <c r="N199" s="95"/>
    </row>
    <row r="200" spans="1:24" s="85" customFormat="1" ht="18" customHeight="1">
      <c r="A200" s="97"/>
      <c r="B200" s="94" t="s">
        <v>5</v>
      </c>
      <c r="C200" s="91"/>
      <c r="N200" s="95"/>
    </row>
    <row r="201" spans="1:24" s="85" customFormat="1" ht="99.95" customHeight="1">
      <c r="A201" s="97"/>
      <c r="B201" s="117" t="s">
        <v>67</v>
      </c>
      <c r="C201" s="117"/>
      <c r="D201" s="118"/>
      <c r="E201" s="118"/>
      <c r="F201" s="118"/>
      <c r="G201" s="118"/>
      <c r="H201" s="118"/>
      <c r="I201" s="118"/>
      <c r="J201" s="118"/>
      <c r="K201" s="118"/>
      <c r="N201" s="95"/>
    </row>
    <row r="202" spans="1:24" s="85" customFormat="1" ht="39.950000000000003" customHeight="1">
      <c r="A202" s="97"/>
      <c r="B202" s="119" t="s">
        <v>64</v>
      </c>
      <c r="C202" s="119"/>
      <c r="D202" s="120"/>
      <c r="E202" s="120"/>
      <c r="F202" s="120"/>
      <c r="G202" s="120"/>
      <c r="H202" s="120"/>
      <c r="I202" s="120"/>
      <c r="J202" s="120"/>
      <c r="K202" s="120"/>
      <c r="N202" s="95"/>
    </row>
    <row r="203" spans="1:24" ht="9.9499999999999993" customHeight="1">
      <c r="A203" s="83"/>
    </row>
    <row r="204" spans="1:24" ht="18" customHeight="1">
      <c r="A204" s="83"/>
      <c r="B204" s="5" t="s">
        <v>6</v>
      </c>
      <c r="C204" s="5"/>
    </row>
    <row r="205" spans="1:24" s="85" customFormat="1" ht="5.0999999999999996" customHeight="1">
      <c r="A205" s="97"/>
      <c r="B205" s="121" t="s">
        <v>63</v>
      </c>
      <c r="C205" s="121"/>
      <c r="D205" s="122"/>
      <c r="E205" s="122"/>
      <c r="F205" s="122"/>
      <c r="G205" s="122"/>
      <c r="H205" s="122"/>
      <c r="I205" s="122"/>
      <c r="J205" s="122"/>
      <c r="K205" s="122"/>
      <c r="N205" s="95"/>
    </row>
    <row r="206" spans="1:24" s="85" customFormat="1" ht="18" customHeight="1">
      <c r="A206" s="97"/>
      <c r="B206" s="122"/>
      <c r="C206" s="122"/>
      <c r="D206" s="122"/>
      <c r="E206" s="122"/>
      <c r="F206" s="122"/>
      <c r="G206" s="122"/>
      <c r="H206" s="122"/>
      <c r="I206" s="122"/>
      <c r="J206" s="122"/>
      <c r="K206" s="122"/>
      <c r="N206" s="95"/>
    </row>
    <row r="207" spans="1:24" s="85" customFormat="1" ht="18" customHeight="1">
      <c r="A207" s="97"/>
      <c r="B207" s="122"/>
      <c r="C207" s="122"/>
      <c r="D207" s="122"/>
      <c r="E207" s="122"/>
      <c r="F207" s="122"/>
      <c r="G207" s="122"/>
      <c r="H207" s="122"/>
      <c r="I207" s="122"/>
      <c r="J207" s="122"/>
      <c r="K207" s="122"/>
      <c r="N207" s="95"/>
    </row>
    <row r="208" spans="1:24" s="85" customFormat="1" ht="36.75" customHeight="1">
      <c r="A208" s="97"/>
      <c r="B208" s="122"/>
      <c r="C208" s="122"/>
      <c r="D208" s="122"/>
      <c r="E208" s="122"/>
      <c r="F208" s="122"/>
      <c r="G208" s="122"/>
      <c r="H208" s="122"/>
      <c r="I208" s="122"/>
      <c r="J208" s="122"/>
      <c r="K208" s="122"/>
      <c r="N208" s="95"/>
    </row>
    <row r="209" spans="1:24" ht="3.95" customHeight="1">
      <c r="A209" s="83"/>
      <c r="B209" s="6"/>
      <c r="C209" s="6"/>
      <c r="D209" s="6"/>
      <c r="E209" s="6"/>
      <c r="F209" s="6"/>
      <c r="G209" s="6"/>
      <c r="H209" s="6"/>
      <c r="I209" s="6"/>
      <c r="J209" s="6"/>
      <c r="K209" s="6"/>
    </row>
    <row r="211" spans="1:24" ht="3.95" customHeight="1"/>
    <row r="212" spans="1:24">
      <c r="A212" s="33">
        <f>A170+1</f>
        <v>6</v>
      </c>
      <c r="K212" s="26" t="str">
        <f>IF($V$2&lt;A212,"",A212&amp;"/"&amp;$V$2)</f>
        <v/>
      </c>
      <c r="M212" s="14"/>
      <c r="N212" s="28"/>
      <c r="O212" s="14"/>
      <c r="P212" s="14"/>
      <c r="Q212" s="14"/>
      <c r="R212" s="14"/>
      <c r="S212" s="14"/>
      <c r="T212" s="14"/>
      <c r="U212" s="14"/>
      <c r="V212" s="14"/>
      <c r="W212" s="14"/>
      <c r="X212" s="27">
        <f>COUNTA($J$18)+COUNTA(#REF!)+COUNTA(#REF!)+COUNTA(#REF!)+COUNTA($C$51)+COUNTA($C$71)+COUNTA($C$94)+COUNTA($C$114)+COUNTA($C$263)+COUNTA($C$283)</f>
        <v>3</v>
      </c>
    </row>
    <row r="213" spans="1:24" ht="36.75" customHeight="1">
      <c r="B213" s="123" t="s">
        <v>12</v>
      </c>
      <c r="C213" s="123"/>
      <c r="D213" s="124"/>
      <c r="E213" s="124"/>
      <c r="F213" s="124"/>
      <c r="G213" s="124"/>
      <c r="H213" s="124"/>
      <c r="I213" s="124"/>
      <c r="J213" s="124"/>
      <c r="K213" s="124"/>
      <c r="M213" s="14"/>
      <c r="N213" s="28"/>
      <c r="O213" s="14"/>
      <c r="P213" s="14"/>
      <c r="Q213" s="14"/>
      <c r="R213" s="14"/>
      <c r="S213" s="14"/>
      <c r="T213" s="14"/>
      <c r="U213" s="14"/>
      <c r="V213" s="14"/>
      <c r="W213" s="14"/>
    </row>
    <row r="214" spans="1:24" s="85" customFormat="1" ht="9.9499999999999993" customHeight="1">
      <c r="A214" s="84"/>
      <c r="E214" s="86"/>
      <c r="N214" s="87"/>
      <c r="O214" s="88"/>
      <c r="P214" s="88"/>
      <c r="Q214" s="88"/>
      <c r="R214" s="88"/>
      <c r="S214" s="88"/>
      <c r="T214" s="88"/>
      <c r="U214" s="88"/>
      <c r="V214" s="88"/>
      <c r="W214" s="88"/>
    </row>
    <row r="215" spans="1:24" ht="18" customHeight="1">
      <c r="E215" s="10"/>
      <c r="I215" s="125" t="s">
        <v>11</v>
      </c>
      <c r="J215" s="126"/>
      <c r="K215" s="126"/>
      <c r="N215" s="31"/>
      <c r="O215" s="80"/>
      <c r="P215" s="80"/>
      <c r="Q215" s="80"/>
      <c r="R215" s="80"/>
      <c r="S215" s="80"/>
      <c r="T215" s="80"/>
      <c r="U215" s="80"/>
      <c r="V215" s="80"/>
      <c r="W215" s="80"/>
    </row>
    <row r="216" spans="1:24" s="85" customFormat="1" ht="9.9499999999999993" customHeight="1">
      <c r="A216" s="84"/>
      <c r="E216" s="86"/>
      <c r="I216" s="89"/>
      <c r="J216" s="90"/>
      <c r="K216" s="90"/>
      <c r="N216" s="87"/>
      <c r="O216" s="88"/>
      <c r="P216" s="88"/>
      <c r="Q216" s="88"/>
      <c r="R216" s="88"/>
      <c r="S216" s="88"/>
      <c r="T216" s="88"/>
      <c r="U216" s="88"/>
      <c r="V216" s="88"/>
      <c r="W216" s="88"/>
    </row>
    <row r="217" spans="1:24" ht="18" customHeight="1">
      <c r="B217" s="1" t="s">
        <v>7</v>
      </c>
      <c r="C217" s="1"/>
      <c r="D217" s="8" t="s">
        <v>8</v>
      </c>
      <c r="N217" s="80"/>
      <c r="O217" s="80"/>
      <c r="P217" s="80"/>
      <c r="Q217" s="80"/>
      <c r="R217" s="80"/>
      <c r="S217" s="80"/>
      <c r="T217" s="80"/>
      <c r="U217" s="80"/>
      <c r="V217" s="80"/>
      <c r="W217" s="80"/>
    </row>
    <row r="218" spans="1:24" ht="15" customHeight="1">
      <c r="H218" s="1"/>
      <c r="K218" s="13"/>
      <c r="N218" s="80"/>
      <c r="O218" s="80"/>
      <c r="P218" s="80"/>
      <c r="Q218" s="80"/>
      <c r="R218" s="80"/>
      <c r="S218" s="80"/>
      <c r="T218" s="80"/>
      <c r="U218" s="80"/>
      <c r="V218" s="80"/>
      <c r="W218" s="80"/>
    </row>
    <row r="219" spans="1:24" ht="18" customHeight="1">
      <c r="G219" t="s">
        <v>10</v>
      </c>
      <c r="H219" s="9"/>
      <c r="I219" s="9"/>
      <c r="J219" s="9"/>
      <c r="K219" s="9"/>
      <c r="N219" s="12"/>
    </row>
    <row r="220" spans="1:24" ht="18" customHeight="1"/>
    <row r="221" spans="1:24" ht="18" customHeight="1">
      <c r="A221" s="34" t="s">
        <v>9</v>
      </c>
      <c r="B221" s="9"/>
      <c r="C221" s="9"/>
      <c r="D221" s="9"/>
      <c r="E221" s="9"/>
      <c r="F221" s="9"/>
      <c r="G221" s="9"/>
      <c r="H221" s="9"/>
      <c r="I221" s="9"/>
      <c r="J221" s="2" t="s">
        <v>1</v>
      </c>
      <c r="N221" s="12"/>
    </row>
    <row r="222" spans="1:24" ht="18" customHeight="1">
      <c r="B222" s="3" t="s">
        <v>2</v>
      </c>
      <c r="C222" s="3"/>
      <c r="D222" s="2"/>
      <c r="E222" s="2"/>
      <c r="F222" s="2"/>
      <c r="G222" s="2"/>
      <c r="H222" s="2"/>
      <c r="I222" s="146" t="e">
        <f>ROUNDUP((J228-J230)/J228*100,1)</f>
        <v>#DIV/0!</v>
      </c>
      <c r="J222" s="2" t="s">
        <v>3</v>
      </c>
    </row>
    <row r="223" spans="1:24" ht="18" customHeight="1">
      <c r="B223" s="2" t="s">
        <v>4</v>
      </c>
      <c r="C223" s="2"/>
      <c r="D223" s="2"/>
      <c r="E223" s="2"/>
      <c r="F223" s="2"/>
      <c r="G223" s="2"/>
      <c r="H223" s="2"/>
      <c r="I223" s="2"/>
      <c r="J223" s="2"/>
      <c r="K223" s="2"/>
    </row>
    <row r="224" spans="1:24" ht="18" customHeight="1">
      <c r="B224" s="98" t="s">
        <v>66</v>
      </c>
      <c r="C224" s="3"/>
      <c r="N224" s="28"/>
      <c r="O224" s="80"/>
      <c r="P224" s="80"/>
      <c r="Q224" s="80"/>
      <c r="R224" s="80"/>
      <c r="S224" s="80"/>
      <c r="T224" s="80"/>
      <c r="U224" s="80"/>
      <c r="V224" s="80"/>
      <c r="W224" s="80"/>
      <c r="X224" s="80"/>
    </row>
    <row r="225" spans="1:24" ht="9" customHeight="1">
      <c r="N225" s="28"/>
      <c r="O225" s="80"/>
      <c r="P225" s="80"/>
      <c r="Q225" s="80"/>
      <c r="R225" s="80"/>
      <c r="S225" s="80"/>
      <c r="T225" s="80"/>
      <c r="U225" s="80"/>
      <c r="V225" s="80"/>
      <c r="W225" s="80"/>
      <c r="X225" s="80"/>
    </row>
    <row r="226" spans="1:24" ht="18" customHeight="1">
      <c r="B226" s="1" t="s">
        <v>27</v>
      </c>
      <c r="C226" s="1" t="s">
        <v>16</v>
      </c>
      <c r="N226" s="28"/>
      <c r="O226" s="80"/>
      <c r="P226" s="80"/>
      <c r="Q226" s="80"/>
      <c r="R226" s="80"/>
      <c r="S226" s="80"/>
      <c r="T226" s="80"/>
      <c r="U226" s="80"/>
      <c r="V226" s="80"/>
      <c r="W226" s="80"/>
      <c r="X226" s="80"/>
    </row>
    <row r="227" spans="1:24" ht="18" customHeight="1">
      <c r="B227" s="93" t="s">
        <v>65</v>
      </c>
      <c r="C227" s="8"/>
      <c r="N227" s="28"/>
      <c r="O227" s="29"/>
      <c r="P227" s="29"/>
      <c r="Q227" s="29"/>
      <c r="R227" s="29"/>
      <c r="S227" s="29"/>
      <c r="T227" s="29"/>
      <c r="U227" s="80"/>
      <c r="V227" s="80"/>
      <c r="W227" s="80"/>
      <c r="X227" s="80"/>
    </row>
    <row r="228" spans="1:24" ht="18" customHeight="1">
      <c r="B228" s="1" t="s">
        <v>14</v>
      </c>
      <c r="C228" s="1"/>
      <c r="J228" s="7"/>
      <c r="K228" s="2" t="s">
        <v>0</v>
      </c>
      <c r="N228" s="28"/>
      <c r="O228" s="80"/>
      <c r="P228" s="80"/>
      <c r="Q228" s="80"/>
      <c r="R228" s="80"/>
      <c r="S228" s="80"/>
      <c r="T228" s="80"/>
      <c r="U228" s="80"/>
      <c r="V228" s="80"/>
      <c r="W228" s="80"/>
      <c r="X228" s="80"/>
    </row>
    <row r="229" spans="1:24" ht="18" customHeight="1">
      <c r="B229" s="1" t="s">
        <v>24</v>
      </c>
      <c r="C229" s="1"/>
      <c r="N229" s="80"/>
      <c r="O229" s="80"/>
      <c r="P229" s="80"/>
      <c r="Q229" s="80"/>
      <c r="R229" s="80"/>
      <c r="S229" s="80"/>
      <c r="T229" s="80"/>
      <c r="U229" s="80"/>
      <c r="V229" s="80"/>
      <c r="W229" s="80"/>
      <c r="X229" s="80"/>
    </row>
    <row r="230" spans="1:24" ht="18" customHeight="1">
      <c r="B230" s="4"/>
      <c r="C230" s="4"/>
      <c r="J230" s="7"/>
      <c r="K230" s="2" t="s">
        <v>0</v>
      </c>
      <c r="N230" s="28"/>
      <c r="O230" s="29"/>
      <c r="P230" s="29"/>
      <c r="Q230" s="29"/>
      <c r="R230" s="29"/>
      <c r="S230" s="29"/>
      <c r="T230" s="29"/>
      <c r="U230" s="80"/>
      <c r="V230" s="80"/>
      <c r="W230" s="80"/>
      <c r="X230" s="80"/>
    </row>
    <row r="231" spans="1:24" ht="9.9499999999999993" customHeight="1">
      <c r="B231" s="2"/>
      <c r="C231" s="2"/>
      <c r="N231" s="28"/>
      <c r="O231" s="29"/>
      <c r="P231" s="29"/>
      <c r="Q231" s="29"/>
      <c r="R231" s="29"/>
      <c r="S231" s="29"/>
      <c r="T231" s="29"/>
      <c r="U231" s="80"/>
      <c r="V231" s="80"/>
      <c r="W231" s="80"/>
      <c r="X231" s="80"/>
    </row>
    <row r="232" spans="1:24" ht="18" customHeight="1">
      <c r="B232" s="1" t="s">
        <v>15</v>
      </c>
      <c r="C232" s="1" t="s">
        <v>17</v>
      </c>
      <c r="N232" s="32"/>
      <c r="O232" s="32"/>
      <c r="P232" s="32"/>
      <c r="Q232" s="32"/>
      <c r="R232" s="32"/>
      <c r="S232" s="32"/>
      <c r="T232" s="32"/>
      <c r="U232" s="80"/>
      <c r="V232" s="80"/>
      <c r="W232" s="80"/>
      <c r="X232" s="80"/>
    </row>
    <row r="233" spans="1:24" ht="18" customHeight="1">
      <c r="B233" s="93" t="s">
        <v>62</v>
      </c>
      <c r="C233" s="92"/>
      <c r="N233" s="32"/>
      <c r="O233" s="32"/>
      <c r="P233" s="32"/>
      <c r="Q233" s="32"/>
      <c r="R233" s="32"/>
      <c r="S233" s="32"/>
      <c r="T233" s="32"/>
      <c r="U233" s="80"/>
      <c r="V233" s="80"/>
      <c r="W233" s="80"/>
      <c r="X233" s="80"/>
    </row>
    <row r="234" spans="1:24" ht="18" customHeight="1">
      <c r="B234" s="106"/>
      <c r="C234" s="107"/>
      <c r="D234" s="108"/>
      <c r="E234" s="108"/>
      <c r="F234" s="108"/>
      <c r="G234" s="108"/>
      <c r="H234" s="108"/>
      <c r="I234" s="108"/>
      <c r="J234" s="108"/>
      <c r="K234" s="109"/>
      <c r="N234" s="28"/>
      <c r="O234" s="80"/>
      <c r="P234" s="80"/>
      <c r="Q234" s="80"/>
      <c r="R234" s="80"/>
      <c r="S234" s="80"/>
      <c r="T234" s="80"/>
      <c r="U234" s="80"/>
      <c r="V234" s="80"/>
      <c r="W234" s="80"/>
      <c r="X234" s="80"/>
    </row>
    <row r="235" spans="1:24" ht="18" customHeight="1">
      <c r="B235" s="110"/>
      <c r="C235" s="111"/>
      <c r="D235" s="112"/>
      <c r="E235" s="112"/>
      <c r="F235" s="112"/>
      <c r="G235" s="112"/>
      <c r="H235" s="112"/>
      <c r="I235" s="112"/>
      <c r="J235" s="112"/>
      <c r="K235" s="113"/>
      <c r="N235" s="28"/>
      <c r="O235" s="80"/>
      <c r="P235" s="80"/>
      <c r="Q235" s="80"/>
      <c r="R235" s="80"/>
      <c r="S235" s="80"/>
      <c r="T235" s="80"/>
      <c r="U235" s="80"/>
      <c r="V235" s="80"/>
      <c r="W235" s="80"/>
      <c r="X235" s="80"/>
    </row>
    <row r="236" spans="1:24" ht="18" customHeight="1">
      <c r="B236" s="110"/>
      <c r="C236" s="111"/>
      <c r="D236" s="112"/>
      <c r="E236" s="112"/>
      <c r="F236" s="112"/>
      <c r="G236" s="112"/>
      <c r="H236" s="112"/>
      <c r="I236" s="112"/>
      <c r="J236" s="112"/>
      <c r="K236" s="113"/>
      <c r="N236" s="28"/>
      <c r="O236" s="80"/>
      <c r="P236" s="80"/>
      <c r="Q236" s="80"/>
      <c r="R236" s="80"/>
      <c r="S236" s="80"/>
      <c r="T236" s="80"/>
      <c r="U236" s="80"/>
      <c r="V236" s="80"/>
      <c r="W236" s="80"/>
      <c r="X236" s="80"/>
    </row>
    <row r="237" spans="1:24" ht="18" customHeight="1">
      <c r="B237" s="114"/>
      <c r="C237" s="115"/>
      <c r="D237" s="115"/>
      <c r="E237" s="115"/>
      <c r="F237" s="115"/>
      <c r="G237" s="115"/>
      <c r="H237" s="115"/>
      <c r="I237" s="115"/>
      <c r="J237" s="115"/>
      <c r="K237" s="116"/>
    </row>
    <row r="238" spans="1:24" ht="9.9499999999999993" customHeight="1">
      <c r="B238" s="2"/>
      <c r="C238" s="2"/>
    </row>
    <row r="239" spans="1:24" s="85" customFormat="1" ht="18" customHeight="1">
      <c r="A239" s="84"/>
      <c r="B239" s="94" t="s">
        <v>60</v>
      </c>
      <c r="C239" s="91"/>
      <c r="N239" s="95"/>
    </row>
    <row r="240" spans="1:24" s="85" customFormat="1" ht="18" customHeight="1">
      <c r="A240" s="84"/>
      <c r="J240" s="96"/>
      <c r="K240" s="94" t="s">
        <v>61</v>
      </c>
      <c r="N240" s="95"/>
    </row>
    <row r="241" spans="1:24" s="85" customFormat="1" ht="9.9499999999999993" customHeight="1">
      <c r="A241" s="97"/>
      <c r="N241" s="95"/>
    </row>
    <row r="242" spans="1:24" s="85" customFormat="1" ht="18" customHeight="1">
      <c r="A242" s="97"/>
      <c r="B242" s="94" t="s">
        <v>5</v>
      </c>
      <c r="C242" s="91"/>
      <c r="N242" s="95"/>
    </row>
    <row r="243" spans="1:24" s="85" customFormat="1" ht="99.95" customHeight="1">
      <c r="A243" s="97"/>
      <c r="B243" s="117" t="s">
        <v>67</v>
      </c>
      <c r="C243" s="117"/>
      <c r="D243" s="118"/>
      <c r="E243" s="118"/>
      <c r="F243" s="118"/>
      <c r="G243" s="118"/>
      <c r="H243" s="118"/>
      <c r="I243" s="118"/>
      <c r="J243" s="118"/>
      <c r="K243" s="118"/>
      <c r="N243" s="95"/>
    </row>
    <row r="244" spans="1:24" s="85" customFormat="1" ht="39.950000000000003" customHeight="1">
      <c r="A244" s="97"/>
      <c r="B244" s="119" t="s">
        <v>64</v>
      </c>
      <c r="C244" s="119"/>
      <c r="D244" s="120"/>
      <c r="E244" s="120"/>
      <c r="F244" s="120"/>
      <c r="G244" s="120"/>
      <c r="H244" s="120"/>
      <c r="I244" s="120"/>
      <c r="J244" s="120"/>
      <c r="K244" s="120"/>
      <c r="N244" s="95"/>
    </row>
    <row r="245" spans="1:24" ht="9.9499999999999993" customHeight="1">
      <c r="A245" s="83"/>
    </row>
    <row r="246" spans="1:24" ht="18" customHeight="1">
      <c r="A246" s="83"/>
      <c r="B246" s="5" t="s">
        <v>6</v>
      </c>
      <c r="C246" s="5"/>
    </row>
    <row r="247" spans="1:24" s="85" customFormat="1" ht="5.0999999999999996" customHeight="1">
      <c r="A247" s="97"/>
      <c r="B247" s="121" t="s">
        <v>63</v>
      </c>
      <c r="C247" s="121"/>
      <c r="D247" s="122"/>
      <c r="E247" s="122"/>
      <c r="F247" s="122"/>
      <c r="G247" s="122"/>
      <c r="H247" s="122"/>
      <c r="I247" s="122"/>
      <c r="J247" s="122"/>
      <c r="K247" s="122"/>
      <c r="N247" s="95"/>
    </row>
    <row r="248" spans="1:24" s="85" customFormat="1" ht="18" customHeight="1">
      <c r="A248" s="97"/>
      <c r="B248" s="122"/>
      <c r="C248" s="122"/>
      <c r="D248" s="122"/>
      <c r="E248" s="122"/>
      <c r="F248" s="122"/>
      <c r="G248" s="122"/>
      <c r="H248" s="122"/>
      <c r="I248" s="122"/>
      <c r="J248" s="122"/>
      <c r="K248" s="122"/>
      <c r="N248" s="95"/>
    </row>
    <row r="249" spans="1:24" s="85" customFormat="1" ht="18" customHeight="1">
      <c r="A249" s="97"/>
      <c r="B249" s="122"/>
      <c r="C249" s="122"/>
      <c r="D249" s="122"/>
      <c r="E249" s="122"/>
      <c r="F249" s="122"/>
      <c r="G249" s="122"/>
      <c r="H249" s="122"/>
      <c r="I249" s="122"/>
      <c r="J249" s="122"/>
      <c r="K249" s="122"/>
      <c r="N249" s="95"/>
    </row>
    <row r="250" spans="1:24" s="85" customFormat="1" ht="36.75" customHeight="1">
      <c r="A250" s="97"/>
      <c r="B250" s="122"/>
      <c r="C250" s="122"/>
      <c r="D250" s="122"/>
      <c r="E250" s="122"/>
      <c r="F250" s="122"/>
      <c r="G250" s="122"/>
      <c r="H250" s="122"/>
      <c r="I250" s="122"/>
      <c r="J250" s="122"/>
      <c r="K250" s="122"/>
      <c r="N250" s="95"/>
    </row>
    <row r="251" spans="1:24" ht="3.95" customHeight="1">
      <c r="A251" s="83"/>
      <c r="B251" s="6"/>
      <c r="C251" s="6"/>
      <c r="D251" s="6"/>
      <c r="E251" s="6"/>
      <c r="F251" s="6"/>
      <c r="G251" s="6"/>
      <c r="H251" s="6"/>
      <c r="I251" s="6"/>
      <c r="J251" s="6"/>
      <c r="K251" s="6"/>
    </row>
    <row r="253" spans="1:24" ht="3.95" customHeight="1"/>
    <row r="254" spans="1:24">
      <c r="A254" s="33">
        <f>A212+1</f>
        <v>7</v>
      </c>
      <c r="K254" s="26" t="str">
        <f>IF($V$2&lt;A254,"",A254&amp;"/"&amp;$V$2)</f>
        <v/>
      </c>
      <c r="M254" s="14"/>
      <c r="N254" s="28"/>
      <c r="O254" s="14"/>
      <c r="P254" s="14"/>
      <c r="Q254" s="14"/>
      <c r="R254" s="14"/>
      <c r="S254" s="14"/>
      <c r="T254" s="14"/>
      <c r="U254" s="14"/>
      <c r="V254" s="14"/>
      <c r="W254" s="14"/>
      <c r="X254" s="27">
        <f>COUNTA($J$18)+COUNTA(#REF!)+COUNTA(#REF!)+COUNTA(#REF!)+COUNTA($C$51)+COUNTA($C$71)+COUNTA($C$94)+COUNTA($C$114)+COUNTA($C$263)+COUNTA($C$283)</f>
        <v>3</v>
      </c>
    </row>
    <row r="255" spans="1:24" ht="36.75" customHeight="1">
      <c r="B255" s="123" t="s">
        <v>12</v>
      </c>
      <c r="C255" s="123"/>
      <c r="D255" s="124"/>
      <c r="E255" s="124"/>
      <c r="F255" s="124"/>
      <c r="G255" s="124"/>
      <c r="H255" s="124"/>
      <c r="I255" s="124"/>
      <c r="J255" s="124"/>
      <c r="K255" s="124"/>
      <c r="M255" s="14"/>
      <c r="N255" s="28"/>
      <c r="O255" s="14"/>
      <c r="P255" s="14"/>
      <c r="Q255" s="14"/>
      <c r="R255" s="14"/>
      <c r="S255" s="14"/>
      <c r="T255" s="14"/>
      <c r="U255" s="14"/>
      <c r="V255" s="14"/>
      <c r="W255" s="14"/>
    </row>
    <row r="256" spans="1:24" s="85" customFormat="1" ht="9.9499999999999993" customHeight="1">
      <c r="A256" s="84"/>
      <c r="E256" s="86"/>
      <c r="N256" s="87"/>
      <c r="O256" s="88"/>
      <c r="P256" s="88"/>
      <c r="Q256" s="88"/>
      <c r="R256" s="88"/>
      <c r="S256" s="88"/>
      <c r="T256" s="88"/>
      <c r="U256" s="88"/>
      <c r="V256" s="88"/>
      <c r="W256" s="88"/>
    </row>
    <row r="257" spans="1:24" ht="18" customHeight="1">
      <c r="E257" s="10"/>
      <c r="I257" s="125" t="s">
        <v>11</v>
      </c>
      <c r="J257" s="126"/>
      <c r="K257" s="126"/>
      <c r="N257" s="31"/>
      <c r="O257" s="80"/>
      <c r="P257" s="80"/>
      <c r="Q257" s="80"/>
      <c r="R257" s="80"/>
      <c r="S257" s="80"/>
      <c r="T257" s="80"/>
      <c r="U257" s="80"/>
      <c r="V257" s="80"/>
      <c r="W257" s="80"/>
    </row>
    <row r="258" spans="1:24" s="85" customFormat="1" ht="9.9499999999999993" customHeight="1">
      <c r="A258" s="84"/>
      <c r="E258" s="86"/>
      <c r="I258" s="89"/>
      <c r="J258" s="90"/>
      <c r="K258" s="90"/>
      <c r="N258" s="87"/>
      <c r="O258" s="88"/>
      <c r="P258" s="88"/>
      <c r="Q258" s="88"/>
      <c r="R258" s="88"/>
      <c r="S258" s="88"/>
      <c r="T258" s="88"/>
      <c r="U258" s="88"/>
      <c r="V258" s="88"/>
      <c r="W258" s="88"/>
    </row>
    <row r="259" spans="1:24" ht="18" customHeight="1">
      <c r="B259" s="1" t="s">
        <v>7</v>
      </c>
      <c r="C259" s="1"/>
      <c r="D259" s="8" t="s">
        <v>8</v>
      </c>
      <c r="N259" s="80"/>
      <c r="O259" s="80"/>
      <c r="P259" s="80"/>
      <c r="Q259" s="80"/>
      <c r="R259" s="80"/>
      <c r="S259" s="80"/>
      <c r="T259" s="80"/>
      <c r="U259" s="80"/>
      <c r="V259" s="80"/>
      <c r="W259" s="80"/>
    </row>
    <row r="260" spans="1:24" ht="15" customHeight="1">
      <c r="H260" s="1"/>
      <c r="K260" s="13"/>
      <c r="N260" s="80"/>
      <c r="O260" s="80"/>
      <c r="P260" s="80"/>
      <c r="Q260" s="80"/>
      <c r="R260" s="80"/>
      <c r="S260" s="80"/>
      <c r="T260" s="80"/>
      <c r="U260" s="80"/>
      <c r="V260" s="80"/>
      <c r="W260" s="80"/>
    </row>
    <row r="261" spans="1:24" ht="18" customHeight="1">
      <c r="G261" t="s">
        <v>10</v>
      </c>
      <c r="H261" s="9"/>
      <c r="I261" s="9"/>
      <c r="J261" s="9"/>
      <c r="K261" s="9"/>
      <c r="N261" s="12"/>
    </row>
    <row r="262" spans="1:24" ht="18" customHeight="1"/>
    <row r="263" spans="1:24" ht="18" customHeight="1">
      <c r="A263" s="34" t="s">
        <v>9</v>
      </c>
      <c r="B263" s="9"/>
      <c r="C263" s="9"/>
      <c r="D263" s="9"/>
      <c r="E263" s="9"/>
      <c r="F263" s="9"/>
      <c r="G263" s="9"/>
      <c r="H263" s="9"/>
      <c r="I263" s="9"/>
      <c r="J263" s="2" t="s">
        <v>1</v>
      </c>
      <c r="N263" s="12"/>
    </row>
    <row r="264" spans="1:24" ht="18" customHeight="1">
      <c r="B264" s="3" t="s">
        <v>2</v>
      </c>
      <c r="C264" s="3"/>
      <c r="D264" s="2"/>
      <c r="E264" s="2"/>
      <c r="F264" s="2"/>
      <c r="G264" s="2"/>
      <c r="H264" s="2"/>
      <c r="I264" s="146" t="e">
        <f>ROUNDUP((J270-J272)/J270*100,1)</f>
        <v>#DIV/0!</v>
      </c>
      <c r="J264" s="2" t="s">
        <v>3</v>
      </c>
    </row>
    <row r="265" spans="1:24" ht="18" customHeight="1">
      <c r="B265" s="2" t="s">
        <v>4</v>
      </c>
      <c r="C265" s="2"/>
      <c r="D265" s="2"/>
      <c r="E265" s="2"/>
      <c r="F265" s="2"/>
      <c r="G265" s="2"/>
      <c r="H265" s="2"/>
      <c r="I265" s="2"/>
      <c r="J265" s="2"/>
      <c r="K265" s="2"/>
    </row>
    <row r="266" spans="1:24" ht="18" customHeight="1">
      <c r="B266" s="98" t="s">
        <v>66</v>
      </c>
      <c r="C266" s="3"/>
      <c r="N266" s="28"/>
      <c r="O266" s="80"/>
      <c r="P266" s="80"/>
      <c r="Q266" s="80"/>
      <c r="R266" s="80"/>
      <c r="S266" s="80"/>
      <c r="T266" s="80"/>
      <c r="U266" s="80"/>
      <c r="V266" s="80"/>
      <c r="W266" s="80"/>
      <c r="X266" s="80"/>
    </row>
    <row r="267" spans="1:24" ht="9" customHeight="1">
      <c r="N267" s="28"/>
      <c r="O267" s="80"/>
      <c r="P267" s="80"/>
      <c r="Q267" s="80"/>
      <c r="R267" s="80"/>
      <c r="S267" s="80"/>
      <c r="T267" s="80"/>
      <c r="U267" s="80"/>
      <c r="V267" s="80"/>
      <c r="W267" s="80"/>
      <c r="X267" s="80"/>
    </row>
    <row r="268" spans="1:24" ht="18" customHeight="1">
      <c r="B268" s="1" t="s">
        <v>27</v>
      </c>
      <c r="C268" s="1" t="s">
        <v>16</v>
      </c>
      <c r="N268" s="28"/>
      <c r="O268" s="80"/>
      <c r="P268" s="80"/>
      <c r="Q268" s="80"/>
      <c r="R268" s="80"/>
      <c r="S268" s="80"/>
      <c r="T268" s="80"/>
      <c r="U268" s="80"/>
      <c r="V268" s="80"/>
      <c r="W268" s="80"/>
      <c r="X268" s="80"/>
    </row>
    <row r="269" spans="1:24" ht="18" customHeight="1">
      <c r="B269" s="93" t="s">
        <v>65</v>
      </c>
      <c r="C269" s="8"/>
      <c r="N269" s="28"/>
      <c r="O269" s="29"/>
      <c r="P269" s="29"/>
      <c r="Q269" s="29"/>
      <c r="R269" s="29"/>
      <c r="S269" s="29"/>
      <c r="T269" s="29"/>
      <c r="U269" s="80"/>
      <c r="V269" s="80"/>
      <c r="W269" s="80"/>
      <c r="X269" s="80"/>
    </row>
    <row r="270" spans="1:24" ht="18" customHeight="1">
      <c r="B270" s="1" t="s">
        <v>14</v>
      </c>
      <c r="C270" s="1"/>
      <c r="J270" s="7"/>
      <c r="K270" s="2" t="s">
        <v>0</v>
      </c>
      <c r="N270" s="28"/>
      <c r="O270" s="80"/>
      <c r="P270" s="80"/>
      <c r="Q270" s="80"/>
      <c r="R270" s="80"/>
      <c r="S270" s="80"/>
      <c r="T270" s="80"/>
      <c r="U270" s="80"/>
      <c r="V270" s="80"/>
      <c r="W270" s="80"/>
      <c r="X270" s="80"/>
    </row>
    <row r="271" spans="1:24" ht="18" customHeight="1">
      <c r="B271" s="1" t="s">
        <v>24</v>
      </c>
      <c r="C271" s="1"/>
      <c r="N271" s="80"/>
      <c r="O271" s="80"/>
      <c r="P271" s="80"/>
      <c r="Q271" s="80"/>
      <c r="R271" s="80"/>
      <c r="S271" s="80"/>
      <c r="T271" s="80"/>
      <c r="U271" s="80"/>
      <c r="V271" s="80"/>
      <c r="W271" s="80"/>
      <c r="X271" s="80"/>
    </row>
    <row r="272" spans="1:24" ht="18" customHeight="1">
      <c r="B272" s="4"/>
      <c r="C272" s="4"/>
      <c r="J272" s="7"/>
      <c r="K272" s="2" t="s">
        <v>0</v>
      </c>
      <c r="N272" s="28"/>
      <c r="O272" s="29"/>
      <c r="P272" s="29"/>
      <c r="Q272" s="29"/>
      <c r="R272" s="29"/>
      <c r="S272" s="29"/>
      <c r="T272" s="29"/>
      <c r="U272" s="80"/>
      <c r="V272" s="80"/>
      <c r="W272" s="80"/>
      <c r="X272" s="80"/>
    </row>
    <row r="273" spans="1:24" ht="9.9499999999999993" customHeight="1">
      <c r="B273" s="2"/>
      <c r="C273" s="2"/>
      <c r="N273" s="28"/>
      <c r="O273" s="29"/>
      <c r="P273" s="29"/>
      <c r="Q273" s="29"/>
      <c r="R273" s="29"/>
      <c r="S273" s="29"/>
      <c r="T273" s="29"/>
      <c r="U273" s="80"/>
      <c r="V273" s="80"/>
      <c r="W273" s="80"/>
      <c r="X273" s="80"/>
    </row>
    <row r="274" spans="1:24" ht="18" customHeight="1">
      <c r="B274" s="1" t="s">
        <v>15</v>
      </c>
      <c r="C274" s="1" t="s">
        <v>17</v>
      </c>
      <c r="N274" s="32"/>
      <c r="O274" s="32"/>
      <c r="P274" s="32"/>
      <c r="Q274" s="32"/>
      <c r="R274" s="32"/>
      <c r="S274" s="32"/>
      <c r="T274" s="32"/>
      <c r="U274" s="80"/>
      <c r="V274" s="80"/>
      <c r="W274" s="80"/>
      <c r="X274" s="80"/>
    </row>
    <row r="275" spans="1:24" ht="18" customHeight="1">
      <c r="B275" s="93" t="s">
        <v>62</v>
      </c>
      <c r="C275" s="92"/>
      <c r="N275" s="32"/>
      <c r="O275" s="32"/>
      <c r="P275" s="32"/>
      <c r="Q275" s="32"/>
      <c r="R275" s="32"/>
      <c r="S275" s="32"/>
      <c r="T275" s="32"/>
      <c r="U275" s="80"/>
      <c r="V275" s="80"/>
      <c r="W275" s="80"/>
      <c r="X275" s="80"/>
    </row>
    <row r="276" spans="1:24" ht="18" customHeight="1">
      <c r="B276" s="106"/>
      <c r="C276" s="107"/>
      <c r="D276" s="108"/>
      <c r="E276" s="108"/>
      <c r="F276" s="108"/>
      <c r="G276" s="108"/>
      <c r="H276" s="108"/>
      <c r="I276" s="108"/>
      <c r="J276" s="108"/>
      <c r="K276" s="109"/>
      <c r="N276" s="28"/>
      <c r="O276" s="80"/>
      <c r="P276" s="80"/>
      <c r="Q276" s="80"/>
      <c r="R276" s="80"/>
      <c r="S276" s="80"/>
      <c r="T276" s="80"/>
      <c r="U276" s="80"/>
      <c r="V276" s="80"/>
      <c r="W276" s="80"/>
      <c r="X276" s="80"/>
    </row>
    <row r="277" spans="1:24" ht="18" customHeight="1">
      <c r="B277" s="110"/>
      <c r="C277" s="111"/>
      <c r="D277" s="112"/>
      <c r="E277" s="112"/>
      <c r="F277" s="112"/>
      <c r="G277" s="112"/>
      <c r="H277" s="112"/>
      <c r="I277" s="112"/>
      <c r="J277" s="112"/>
      <c r="K277" s="113"/>
      <c r="N277" s="28"/>
      <c r="O277" s="80"/>
      <c r="P277" s="80"/>
      <c r="Q277" s="80"/>
      <c r="R277" s="80"/>
      <c r="S277" s="80"/>
      <c r="T277" s="80"/>
      <c r="U277" s="80"/>
      <c r="V277" s="80"/>
      <c r="W277" s="80"/>
      <c r="X277" s="80"/>
    </row>
    <row r="278" spans="1:24" ht="18" customHeight="1">
      <c r="B278" s="110"/>
      <c r="C278" s="111"/>
      <c r="D278" s="112"/>
      <c r="E278" s="112"/>
      <c r="F278" s="112"/>
      <c r="G278" s="112"/>
      <c r="H278" s="112"/>
      <c r="I278" s="112"/>
      <c r="J278" s="112"/>
      <c r="K278" s="113"/>
      <c r="N278" s="28"/>
      <c r="O278" s="80"/>
      <c r="P278" s="80"/>
      <c r="Q278" s="80"/>
      <c r="R278" s="80"/>
      <c r="S278" s="80"/>
      <c r="T278" s="80"/>
      <c r="U278" s="80"/>
      <c r="V278" s="80"/>
      <c r="W278" s="80"/>
      <c r="X278" s="80"/>
    </row>
    <row r="279" spans="1:24" ht="18" customHeight="1">
      <c r="B279" s="114"/>
      <c r="C279" s="115"/>
      <c r="D279" s="115"/>
      <c r="E279" s="115"/>
      <c r="F279" s="115"/>
      <c r="G279" s="115"/>
      <c r="H279" s="115"/>
      <c r="I279" s="115"/>
      <c r="J279" s="115"/>
      <c r="K279" s="116"/>
    </row>
    <row r="280" spans="1:24" ht="9.9499999999999993" customHeight="1">
      <c r="B280" s="2"/>
      <c r="C280" s="2"/>
    </row>
    <row r="281" spans="1:24" s="85" customFormat="1" ht="18" customHeight="1">
      <c r="A281" s="84"/>
      <c r="B281" s="94" t="s">
        <v>60</v>
      </c>
      <c r="C281" s="91"/>
      <c r="N281" s="95"/>
    </row>
    <row r="282" spans="1:24" s="85" customFormat="1" ht="18" customHeight="1">
      <c r="A282" s="84"/>
      <c r="J282" s="96"/>
      <c r="K282" s="94" t="s">
        <v>61</v>
      </c>
      <c r="N282" s="95"/>
    </row>
    <row r="283" spans="1:24" s="85" customFormat="1" ht="9.9499999999999993" customHeight="1">
      <c r="A283" s="97"/>
      <c r="N283" s="95"/>
    </row>
    <row r="284" spans="1:24" s="85" customFormat="1" ht="18" customHeight="1">
      <c r="A284" s="97"/>
      <c r="B284" s="94" t="s">
        <v>5</v>
      </c>
      <c r="C284" s="91"/>
      <c r="N284" s="95"/>
    </row>
    <row r="285" spans="1:24" s="85" customFormat="1" ht="99.95" customHeight="1">
      <c r="A285" s="97"/>
      <c r="B285" s="117" t="s">
        <v>67</v>
      </c>
      <c r="C285" s="117"/>
      <c r="D285" s="118"/>
      <c r="E285" s="118"/>
      <c r="F285" s="118"/>
      <c r="G285" s="118"/>
      <c r="H285" s="118"/>
      <c r="I285" s="118"/>
      <c r="J285" s="118"/>
      <c r="K285" s="118"/>
      <c r="N285" s="95"/>
    </row>
    <row r="286" spans="1:24" s="85" customFormat="1" ht="39.950000000000003" customHeight="1">
      <c r="A286" s="97"/>
      <c r="B286" s="119" t="s">
        <v>64</v>
      </c>
      <c r="C286" s="119"/>
      <c r="D286" s="120"/>
      <c r="E286" s="120"/>
      <c r="F286" s="120"/>
      <c r="G286" s="120"/>
      <c r="H286" s="120"/>
      <c r="I286" s="120"/>
      <c r="J286" s="120"/>
      <c r="K286" s="120"/>
      <c r="N286" s="95"/>
    </row>
    <row r="287" spans="1:24" ht="9.9499999999999993" customHeight="1">
      <c r="A287" s="83"/>
    </row>
    <row r="288" spans="1:24" ht="18" customHeight="1">
      <c r="A288" s="83"/>
      <c r="B288" s="5" t="s">
        <v>6</v>
      </c>
      <c r="C288" s="5"/>
    </row>
    <row r="289" spans="1:24" s="85" customFormat="1" ht="5.0999999999999996" customHeight="1">
      <c r="A289" s="97"/>
      <c r="B289" s="121" t="s">
        <v>63</v>
      </c>
      <c r="C289" s="121"/>
      <c r="D289" s="122"/>
      <c r="E289" s="122"/>
      <c r="F289" s="122"/>
      <c r="G289" s="122"/>
      <c r="H289" s="122"/>
      <c r="I289" s="122"/>
      <c r="J289" s="122"/>
      <c r="K289" s="122"/>
      <c r="N289" s="95"/>
    </row>
    <row r="290" spans="1:24" s="85" customFormat="1" ht="18" customHeight="1">
      <c r="A290" s="97"/>
      <c r="B290" s="122"/>
      <c r="C290" s="122"/>
      <c r="D290" s="122"/>
      <c r="E290" s="122"/>
      <c r="F290" s="122"/>
      <c r="G290" s="122"/>
      <c r="H290" s="122"/>
      <c r="I290" s="122"/>
      <c r="J290" s="122"/>
      <c r="K290" s="122"/>
      <c r="N290" s="95"/>
    </row>
    <row r="291" spans="1:24" s="85" customFormat="1" ht="18" customHeight="1">
      <c r="A291" s="97"/>
      <c r="B291" s="122"/>
      <c r="C291" s="122"/>
      <c r="D291" s="122"/>
      <c r="E291" s="122"/>
      <c r="F291" s="122"/>
      <c r="G291" s="122"/>
      <c r="H291" s="122"/>
      <c r="I291" s="122"/>
      <c r="J291" s="122"/>
      <c r="K291" s="122"/>
      <c r="N291" s="95"/>
    </row>
    <row r="292" spans="1:24" s="85" customFormat="1" ht="36.75" customHeight="1">
      <c r="A292" s="97"/>
      <c r="B292" s="122"/>
      <c r="C292" s="122"/>
      <c r="D292" s="122"/>
      <c r="E292" s="122"/>
      <c r="F292" s="122"/>
      <c r="G292" s="122"/>
      <c r="H292" s="122"/>
      <c r="I292" s="122"/>
      <c r="J292" s="122"/>
      <c r="K292" s="122"/>
      <c r="N292" s="95"/>
    </row>
    <row r="293" spans="1:24" ht="3.95" customHeight="1">
      <c r="A293" s="83"/>
      <c r="B293" s="6"/>
      <c r="C293" s="6"/>
      <c r="D293" s="6"/>
      <c r="E293" s="6"/>
      <c r="F293" s="6"/>
      <c r="G293" s="6"/>
      <c r="H293" s="6"/>
      <c r="I293" s="6"/>
      <c r="J293" s="6"/>
      <c r="K293" s="6"/>
    </row>
    <row r="295" spans="1:24" ht="3.95" customHeight="1"/>
    <row r="296" spans="1:24">
      <c r="A296" s="33">
        <f>A254+1</f>
        <v>8</v>
      </c>
      <c r="K296" s="26" t="str">
        <f>IF($V$2&lt;A296,"",A296&amp;"/"&amp;$V$2)</f>
        <v/>
      </c>
      <c r="M296" s="14"/>
      <c r="N296" s="28"/>
      <c r="O296" s="14"/>
      <c r="P296" s="14"/>
      <c r="Q296" s="14"/>
      <c r="R296" s="14"/>
      <c r="S296" s="14"/>
      <c r="T296" s="14"/>
      <c r="U296" s="14"/>
      <c r="V296" s="14"/>
      <c r="W296" s="14"/>
      <c r="X296" s="27">
        <f>COUNTA($J$18)+COUNTA(#REF!)+COUNTA(#REF!)+COUNTA(#REF!)+COUNTA($C$51)+COUNTA($C$71)+COUNTA($C$94)+COUNTA($C$114)+COUNTA($C$263)+COUNTA($C$283)</f>
        <v>3</v>
      </c>
    </row>
    <row r="297" spans="1:24" ht="36.75" customHeight="1">
      <c r="B297" s="123" t="s">
        <v>12</v>
      </c>
      <c r="C297" s="123"/>
      <c r="D297" s="124"/>
      <c r="E297" s="124"/>
      <c r="F297" s="124"/>
      <c r="G297" s="124"/>
      <c r="H297" s="124"/>
      <c r="I297" s="124"/>
      <c r="J297" s="124"/>
      <c r="K297" s="124"/>
      <c r="M297" s="14"/>
      <c r="N297" s="28"/>
      <c r="O297" s="14"/>
      <c r="P297" s="14"/>
      <c r="Q297" s="14"/>
      <c r="R297" s="14"/>
      <c r="S297" s="14"/>
      <c r="T297" s="14"/>
      <c r="U297" s="14"/>
      <c r="V297" s="14"/>
      <c r="W297" s="14"/>
    </row>
    <row r="298" spans="1:24" s="85" customFormat="1" ht="9.9499999999999993" customHeight="1">
      <c r="A298" s="84"/>
      <c r="E298" s="86"/>
      <c r="N298" s="87"/>
      <c r="O298" s="88"/>
      <c r="P298" s="88"/>
      <c r="Q298" s="88"/>
      <c r="R298" s="88"/>
      <c r="S298" s="88"/>
      <c r="T298" s="88"/>
      <c r="U298" s="88"/>
      <c r="V298" s="88"/>
      <c r="W298" s="88"/>
    </row>
    <row r="299" spans="1:24" ht="18" customHeight="1">
      <c r="E299" s="10"/>
      <c r="I299" s="125" t="s">
        <v>11</v>
      </c>
      <c r="J299" s="126"/>
      <c r="K299" s="126"/>
      <c r="N299" s="31"/>
      <c r="O299" s="80"/>
      <c r="P299" s="80"/>
      <c r="Q299" s="80"/>
      <c r="R299" s="80"/>
      <c r="S299" s="80"/>
      <c r="T299" s="80"/>
      <c r="U299" s="80"/>
      <c r="V299" s="80"/>
      <c r="W299" s="80"/>
    </row>
    <row r="300" spans="1:24" s="85" customFormat="1" ht="9.9499999999999993" customHeight="1">
      <c r="A300" s="84"/>
      <c r="E300" s="86"/>
      <c r="I300" s="89"/>
      <c r="J300" s="90"/>
      <c r="K300" s="90"/>
      <c r="N300" s="87"/>
      <c r="O300" s="88"/>
      <c r="P300" s="88"/>
      <c r="Q300" s="88"/>
      <c r="R300" s="88"/>
      <c r="S300" s="88"/>
      <c r="T300" s="88"/>
      <c r="U300" s="88"/>
      <c r="V300" s="88"/>
      <c r="W300" s="88"/>
    </row>
    <row r="301" spans="1:24" ht="18" customHeight="1">
      <c r="B301" s="1" t="s">
        <v>7</v>
      </c>
      <c r="C301" s="1"/>
      <c r="D301" s="8" t="s">
        <v>8</v>
      </c>
      <c r="N301" s="80"/>
      <c r="O301" s="80"/>
      <c r="P301" s="80"/>
      <c r="Q301" s="80"/>
      <c r="R301" s="80"/>
      <c r="S301" s="80"/>
      <c r="T301" s="80"/>
      <c r="U301" s="80"/>
      <c r="V301" s="80"/>
      <c r="W301" s="80"/>
    </row>
    <row r="302" spans="1:24" ht="15" customHeight="1">
      <c r="H302" s="1"/>
      <c r="K302" s="13"/>
      <c r="N302" s="80"/>
      <c r="O302" s="80"/>
      <c r="P302" s="80"/>
      <c r="Q302" s="80"/>
      <c r="R302" s="80"/>
      <c r="S302" s="80"/>
      <c r="T302" s="80"/>
      <c r="U302" s="80"/>
      <c r="V302" s="80"/>
      <c r="W302" s="80"/>
    </row>
    <row r="303" spans="1:24" ht="18" customHeight="1">
      <c r="G303" t="s">
        <v>10</v>
      </c>
      <c r="H303" s="9"/>
      <c r="I303" s="9"/>
      <c r="J303" s="9"/>
      <c r="K303" s="9"/>
      <c r="N303" s="12"/>
    </row>
    <row r="304" spans="1:24" ht="18" customHeight="1"/>
    <row r="305" spans="1:24" ht="18" customHeight="1">
      <c r="A305" s="34" t="s">
        <v>9</v>
      </c>
      <c r="B305" s="9"/>
      <c r="C305" s="9"/>
      <c r="D305" s="9"/>
      <c r="E305" s="9"/>
      <c r="F305" s="9"/>
      <c r="G305" s="9"/>
      <c r="H305" s="9"/>
      <c r="I305" s="9"/>
      <c r="J305" s="2" t="s">
        <v>1</v>
      </c>
      <c r="N305" s="12"/>
    </row>
    <row r="306" spans="1:24" ht="18" customHeight="1">
      <c r="B306" s="3" t="s">
        <v>2</v>
      </c>
      <c r="C306" s="3"/>
      <c r="D306" s="2"/>
      <c r="E306" s="2"/>
      <c r="F306" s="2"/>
      <c r="G306" s="2"/>
      <c r="H306" s="2"/>
      <c r="I306" s="146" t="e">
        <f>ROUNDUP((J312-J314)/J312*100,1)</f>
        <v>#DIV/0!</v>
      </c>
      <c r="J306" s="2" t="s">
        <v>3</v>
      </c>
    </row>
    <row r="307" spans="1:24" ht="18" customHeight="1">
      <c r="B307" s="2" t="s">
        <v>4</v>
      </c>
      <c r="C307" s="2"/>
      <c r="D307" s="2"/>
      <c r="E307" s="2"/>
      <c r="F307" s="2"/>
      <c r="G307" s="2"/>
      <c r="H307" s="2"/>
      <c r="I307" s="2"/>
      <c r="J307" s="2"/>
      <c r="K307" s="2"/>
    </row>
    <row r="308" spans="1:24" ht="18" customHeight="1">
      <c r="B308" s="98" t="s">
        <v>66</v>
      </c>
      <c r="C308" s="3"/>
      <c r="N308" s="28"/>
      <c r="O308" s="80"/>
      <c r="P308" s="80"/>
      <c r="Q308" s="80"/>
      <c r="R308" s="80"/>
      <c r="S308" s="80"/>
      <c r="T308" s="80"/>
      <c r="U308" s="80"/>
      <c r="V308" s="80"/>
      <c r="W308" s="80"/>
      <c r="X308" s="80"/>
    </row>
    <row r="309" spans="1:24" ht="9" customHeight="1">
      <c r="N309" s="28"/>
      <c r="O309" s="80"/>
      <c r="P309" s="80"/>
      <c r="Q309" s="80"/>
      <c r="R309" s="80"/>
      <c r="S309" s="80"/>
      <c r="T309" s="80"/>
      <c r="U309" s="80"/>
      <c r="V309" s="80"/>
      <c r="W309" s="80"/>
      <c r="X309" s="80"/>
    </row>
    <row r="310" spans="1:24" ht="18" customHeight="1">
      <c r="B310" s="1" t="s">
        <v>27</v>
      </c>
      <c r="C310" s="1" t="s">
        <v>16</v>
      </c>
      <c r="N310" s="28"/>
      <c r="O310" s="80"/>
      <c r="P310" s="80"/>
      <c r="Q310" s="80"/>
      <c r="R310" s="80"/>
      <c r="S310" s="80"/>
      <c r="T310" s="80"/>
      <c r="U310" s="80"/>
      <c r="V310" s="80"/>
      <c r="W310" s="80"/>
      <c r="X310" s="80"/>
    </row>
    <row r="311" spans="1:24" ht="18" customHeight="1">
      <c r="B311" s="93" t="s">
        <v>65</v>
      </c>
      <c r="C311" s="8"/>
      <c r="N311" s="28"/>
      <c r="O311" s="29"/>
      <c r="P311" s="29"/>
      <c r="Q311" s="29"/>
      <c r="R311" s="29"/>
      <c r="S311" s="29"/>
      <c r="T311" s="29"/>
      <c r="U311" s="80"/>
      <c r="V311" s="80"/>
      <c r="W311" s="80"/>
      <c r="X311" s="80"/>
    </row>
    <row r="312" spans="1:24" ht="18" customHeight="1">
      <c r="B312" s="1" t="s">
        <v>14</v>
      </c>
      <c r="C312" s="1"/>
      <c r="J312" s="7"/>
      <c r="K312" s="2" t="s">
        <v>0</v>
      </c>
      <c r="N312" s="28"/>
      <c r="O312" s="80"/>
      <c r="P312" s="80"/>
      <c r="Q312" s="80"/>
      <c r="R312" s="80"/>
      <c r="S312" s="80"/>
      <c r="T312" s="80"/>
      <c r="U312" s="80"/>
      <c r="V312" s="80"/>
      <c r="W312" s="80"/>
      <c r="X312" s="80"/>
    </row>
    <row r="313" spans="1:24" ht="18" customHeight="1">
      <c r="B313" s="1" t="s">
        <v>24</v>
      </c>
      <c r="C313" s="1"/>
      <c r="N313" s="80"/>
      <c r="O313" s="80"/>
      <c r="P313" s="80"/>
      <c r="Q313" s="80"/>
      <c r="R313" s="80"/>
      <c r="S313" s="80"/>
      <c r="T313" s="80"/>
      <c r="U313" s="80"/>
      <c r="V313" s="80"/>
      <c r="W313" s="80"/>
      <c r="X313" s="80"/>
    </row>
    <row r="314" spans="1:24" ht="18" customHeight="1">
      <c r="B314" s="4"/>
      <c r="C314" s="4"/>
      <c r="J314" s="7"/>
      <c r="K314" s="2" t="s">
        <v>0</v>
      </c>
      <c r="N314" s="28"/>
      <c r="O314" s="29"/>
      <c r="P314" s="29"/>
      <c r="Q314" s="29"/>
      <c r="R314" s="29"/>
      <c r="S314" s="29"/>
      <c r="T314" s="29"/>
      <c r="U314" s="80"/>
      <c r="V314" s="80"/>
      <c r="W314" s="80"/>
      <c r="X314" s="80"/>
    </row>
    <row r="315" spans="1:24" ht="9.9499999999999993" customHeight="1">
      <c r="B315" s="2"/>
      <c r="C315" s="2"/>
      <c r="N315" s="28"/>
      <c r="O315" s="29"/>
      <c r="P315" s="29"/>
      <c r="Q315" s="29"/>
      <c r="R315" s="29"/>
      <c r="S315" s="29"/>
      <c r="T315" s="29"/>
      <c r="U315" s="80"/>
      <c r="V315" s="80"/>
      <c r="W315" s="80"/>
      <c r="X315" s="80"/>
    </row>
    <row r="316" spans="1:24" ht="18" customHeight="1">
      <c r="B316" s="1" t="s">
        <v>15</v>
      </c>
      <c r="C316" s="1" t="s">
        <v>17</v>
      </c>
      <c r="N316" s="32"/>
      <c r="O316" s="32"/>
      <c r="P316" s="32"/>
      <c r="Q316" s="32"/>
      <c r="R316" s="32"/>
      <c r="S316" s="32"/>
      <c r="T316" s="32"/>
      <c r="U316" s="80"/>
      <c r="V316" s="80"/>
      <c r="W316" s="80"/>
      <c r="X316" s="80"/>
    </row>
    <row r="317" spans="1:24" ht="18" customHeight="1">
      <c r="B317" s="93" t="s">
        <v>62</v>
      </c>
      <c r="C317" s="92"/>
      <c r="N317" s="32"/>
      <c r="O317" s="32"/>
      <c r="P317" s="32"/>
      <c r="Q317" s="32"/>
      <c r="R317" s="32"/>
      <c r="S317" s="32"/>
      <c r="T317" s="32"/>
      <c r="U317" s="80"/>
      <c r="V317" s="80"/>
      <c r="W317" s="80"/>
      <c r="X317" s="80"/>
    </row>
    <row r="318" spans="1:24" ht="18" customHeight="1">
      <c r="B318" s="106"/>
      <c r="C318" s="107"/>
      <c r="D318" s="108"/>
      <c r="E318" s="108"/>
      <c r="F318" s="108"/>
      <c r="G318" s="108"/>
      <c r="H318" s="108"/>
      <c r="I318" s="108"/>
      <c r="J318" s="108"/>
      <c r="K318" s="109"/>
      <c r="N318" s="28"/>
      <c r="O318" s="80"/>
      <c r="P318" s="80"/>
      <c r="Q318" s="80"/>
      <c r="R318" s="80"/>
      <c r="S318" s="80"/>
      <c r="T318" s="80"/>
      <c r="U318" s="80"/>
      <c r="V318" s="80"/>
      <c r="W318" s="80"/>
      <c r="X318" s="80"/>
    </row>
    <row r="319" spans="1:24" ht="18" customHeight="1">
      <c r="B319" s="110"/>
      <c r="C319" s="111"/>
      <c r="D319" s="112"/>
      <c r="E319" s="112"/>
      <c r="F319" s="112"/>
      <c r="G319" s="112"/>
      <c r="H319" s="112"/>
      <c r="I319" s="112"/>
      <c r="J319" s="112"/>
      <c r="K319" s="113"/>
      <c r="N319" s="28"/>
      <c r="O319" s="80"/>
      <c r="P319" s="80"/>
      <c r="Q319" s="80"/>
      <c r="R319" s="80"/>
      <c r="S319" s="80"/>
      <c r="T319" s="80"/>
      <c r="U319" s="80"/>
      <c r="V319" s="80"/>
      <c r="W319" s="80"/>
      <c r="X319" s="80"/>
    </row>
    <row r="320" spans="1:24" ht="18" customHeight="1">
      <c r="B320" s="110"/>
      <c r="C320" s="111"/>
      <c r="D320" s="112"/>
      <c r="E320" s="112"/>
      <c r="F320" s="112"/>
      <c r="G320" s="112"/>
      <c r="H320" s="112"/>
      <c r="I320" s="112"/>
      <c r="J320" s="112"/>
      <c r="K320" s="113"/>
      <c r="N320" s="28"/>
      <c r="O320" s="80"/>
      <c r="P320" s="80"/>
      <c r="Q320" s="80"/>
      <c r="R320" s="80"/>
      <c r="S320" s="80"/>
      <c r="T320" s="80"/>
      <c r="U320" s="80"/>
      <c r="V320" s="80"/>
      <c r="W320" s="80"/>
      <c r="X320" s="80"/>
    </row>
    <row r="321" spans="1:14" ht="18" customHeight="1">
      <c r="B321" s="114"/>
      <c r="C321" s="115"/>
      <c r="D321" s="115"/>
      <c r="E321" s="115"/>
      <c r="F321" s="115"/>
      <c r="G321" s="115"/>
      <c r="H321" s="115"/>
      <c r="I321" s="115"/>
      <c r="J321" s="115"/>
      <c r="K321" s="116"/>
    </row>
    <row r="322" spans="1:14" ht="9.9499999999999993" customHeight="1">
      <c r="B322" s="2"/>
      <c r="C322" s="2"/>
    </row>
    <row r="323" spans="1:14" s="85" customFormat="1" ht="18" customHeight="1">
      <c r="A323" s="84"/>
      <c r="B323" s="94" t="s">
        <v>60</v>
      </c>
      <c r="C323" s="91"/>
      <c r="N323" s="95"/>
    </row>
    <row r="324" spans="1:14" s="85" customFormat="1" ht="18" customHeight="1">
      <c r="A324" s="84"/>
      <c r="J324" s="96"/>
      <c r="K324" s="94" t="s">
        <v>61</v>
      </c>
      <c r="N324" s="95"/>
    </row>
    <row r="325" spans="1:14" s="85" customFormat="1" ht="9.9499999999999993" customHeight="1">
      <c r="A325" s="97"/>
      <c r="N325" s="95"/>
    </row>
    <row r="326" spans="1:14" s="85" customFormat="1" ht="18" customHeight="1">
      <c r="A326" s="97"/>
      <c r="B326" s="94" t="s">
        <v>5</v>
      </c>
      <c r="C326" s="91"/>
      <c r="N326" s="95"/>
    </row>
    <row r="327" spans="1:14" s="85" customFormat="1" ht="99.95" customHeight="1">
      <c r="A327" s="97"/>
      <c r="B327" s="117" t="s">
        <v>67</v>
      </c>
      <c r="C327" s="117"/>
      <c r="D327" s="118"/>
      <c r="E327" s="118"/>
      <c r="F327" s="118"/>
      <c r="G327" s="118"/>
      <c r="H327" s="118"/>
      <c r="I327" s="118"/>
      <c r="J327" s="118"/>
      <c r="K327" s="118"/>
      <c r="N327" s="95"/>
    </row>
    <row r="328" spans="1:14" s="85" customFormat="1" ht="39.950000000000003" customHeight="1">
      <c r="A328" s="97"/>
      <c r="B328" s="119" t="s">
        <v>64</v>
      </c>
      <c r="C328" s="119"/>
      <c r="D328" s="120"/>
      <c r="E328" s="120"/>
      <c r="F328" s="120"/>
      <c r="G328" s="120"/>
      <c r="H328" s="120"/>
      <c r="I328" s="120"/>
      <c r="J328" s="120"/>
      <c r="K328" s="120"/>
      <c r="N328" s="95"/>
    </row>
    <row r="329" spans="1:14" ht="9.9499999999999993" customHeight="1">
      <c r="A329" s="83"/>
    </row>
    <row r="330" spans="1:14" ht="18" customHeight="1">
      <c r="A330" s="83"/>
      <c r="B330" s="5" t="s">
        <v>6</v>
      </c>
      <c r="C330" s="5"/>
    </row>
    <row r="331" spans="1:14" s="85" customFormat="1" ht="5.0999999999999996" customHeight="1">
      <c r="A331" s="97"/>
      <c r="B331" s="121" t="s">
        <v>63</v>
      </c>
      <c r="C331" s="121"/>
      <c r="D331" s="122"/>
      <c r="E331" s="122"/>
      <c r="F331" s="122"/>
      <c r="G331" s="122"/>
      <c r="H331" s="122"/>
      <c r="I331" s="122"/>
      <c r="J331" s="122"/>
      <c r="K331" s="122"/>
      <c r="N331" s="95"/>
    </row>
    <row r="332" spans="1:14" s="85" customFormat="1" ht="18" customHeight="1">
      <c r="A332" s="97"/>
      <c r="B332" s="122"/>
      <c r="C332" s="122"/>
      <c r="D332" s="122"/>
      <c r="E332" s="122"/>
      <c r="F332" s="122"/>
      <c r="G332" s="122"/>
      <c r="H332" s="122"/>
      <c r="I332" s="122"/>
      <c r="J332" s="122"/>
      <c r="K332" s="122"/>
      <c r="N332" s="95"/>
    </row>
    <row r="333" spans="1:14" s="85" customFormat="1" ht="18" customHeight="1">
      <c r="A333" s="97"/>
      <c r="B333" s="122"/>
      <c r="C333" s="122"/>
      <c r="D333" s="122"/>
      <c r="E333" s="122"/>
      <c r="F333" s="122"/>
      <c r="G333" s="122"/>
      <c r="H333" s="122"/>
      <c r="I333" s="122"/>
      <c r="J333" s="122"/>
      <c r="K333" s="122"/>
      <c r="N333" s="95"/>
    </row>
    <row r="334" spans="1:14" s="85" customFormat="1" ht="36.75" customHeight="1">
      <c r="A334" s="97"/>
      <c r="B334" s="122"/>
      <c r="C334" s="122"/>
      <c r="D334" s="122"/>
      <c r="E334" s="122"/>
      <c r="F334" s="122"/>
      <c r="G334" s="122"/>
      <c r="H334" s="122"/>
      <c r="I334" s="122"/>
      <c r="J334" s="122"/>
      <c r="K334" s="122"/>
      <c r="N334" s="95"/>
    </row>
    <row r="335" spans="1:14" ht="3.95" customHeight="1">
      <c r="A335" s="83"/>
      <c r="B335" s="6"/>
      <c r="C335" s="6"/>
      <c r="D335" s="6"/>
      <c r="E335" s="6"/>
      <c r="F335" s="6"/>
      <c r="G335" s="6"/>
      <c r="H335" s="6"/>
      <c r="I335" s="6"/>
      <c r="J335" s="6"/>
      <c r="K335" s="6"/>
    </row>
    <row r="337" spans="1:24" ht="3.95" customHeight="1"/>
    <row r="338" spans="1:24">
      <c r="A338" s="33">
        <f>A296+1</f>
        <v>9</v>
      </c>
      <c r="K338" s="26" t="str">
        <f>IF($V$2&lt;A338,"",A338&amp;"/"&amp;$V$2)</f>
        <v/>
      </c>
      <c r="M338" s="14"/>
      <c r="N338" s="28"/>
      <c r="O338" s="14"/>
      <c r="P338" s="14"/>
      <c r="Q338" s="14"/>
      <c r="R338" s="14"/>
      <c r="S338" s="14"/>
      <c r="T338" s="14"/>
      <c r="U338" s="14"/>
      <c r="V338" s="14"/>
      <c r="W338" s="14"/>
      <c r="X338" s="27">
        <f>COUNTA($J$18)+COUNTA(#REF!)+COUNTA(#REF!)+COUNTA(#REF!)+COUNTA($C$51)+COUNTA($C$71)+COUNTA($C$94)+COUNTA($C$114)+COUNTA($C$263)+COUNTA($C$283)</f>
        <v>3</v>
      </c>
    </row>
    <row r="339" spans="1:24" ht="36.75" customHeight="1">
      <c r="B339" s="123" t="s">
        <v>12</v>
      </c>
      <c r="C339" s="123"/>
      <c r="D339" s="124"/>
      <c r="E339" s="124"/>
      <c r="F339" s="124"/>
      <c r="G339" s="124"/>
      <c r="H339" s="124"/>
      <c r="I339" s="124"/>
      <c r="J339" s="124"/>
      <c r="K339" s="124"/>
      <c r="M339" s="14"/>
      <c r="N339" s="28"/>
      <c r="O339" s="14"/>
      <c r="P339" s="14"/>
      <c r="Q339" s="14"/>
      <c r="R339" s="14"/>
      <c r="S339" s="14"/>
      <c r="T339" s="14"/>
      <c r="U339" s="14"/>
      <c r="V339" s="14"/>
      <c r="W339" s="14"/>
    </row>
    <row r="340" spans="1:24" s="85" customFormat="1" ht="9.9499999999999993" customHeight="1">
      <c r="A340" s="84"/>
      <c r="E340" s="86"/>
      <c r="N340" s="87"/>
      <c r="O340" s="88"/>
      <c r="P340" s="88"/>
      <c r="Q340" s="88"/>
      <c r="R340" s="88"/>
      <c r="S340" s="88"/>
      <c r="T340" s="88"/>
      <c r="U340" s="88"/>
      <c r="V340" s="88"/>
      <c r="W340" s="88"/>
    </row>
    <row r="341" spans="1:24" ht="18" customHeight="1">
      <c r="E341" s="10"/>
      <c r="I341" s="125" t="s">
        <v>11</v>
      </c>
      <c r="J341" s="126"/>
      <c r="K341" s="126"/>
      <c r="N341" s="31"/>
      <c r="O341" s="80"/>
      <c r="P341" s="80"/>
      <c r="Q341" s="80"/>
      <c r="R341" s="80"/>
      <c r="S341" s="80"/>
      <c r="T341" s="80"/>
      <c r="U341" s="80"/>
      <c r="V341" s="80"/>
      <c r="W341" s="80"/>
    </row>
    <row r="342" spans="1:24" s="85" customFormat="1" ht="9.9499999999999993" customHeight="1">
      <c r="A342" s="84"/>
      <c r="E342" s="86"/>
      <c r="I342" s="89"/>
      <c r="J342" s="90"/>
      <c r="K342" s="90"/>
      <c r="N342" s="87"/>
      <c r="O342" s="88"/>
      <c r="P342" s="88"/>
      <c r="Q342" s="88"/>
      <c r="R342" s="88"/>
      <c r="S342" s="88"/>
      <c r="T342" s="88"/>
      <c r="U342" s="88"/>
      <c r="V342" s="88"/>
      <c r="W342" s="88"/>
    </row>
    <row r="343" spans="1:24" ht="18" customHeight="1">
      <c r="B343" s="1" t="s">
        <v>7</v>
      </c>
      <c r="C343" s="1"/>
      <c r="D343" s="8" t="s">
        <v>8</v>
      </c>
      <c r="N343" s="80"/>
      <c r="O343" s="80"/>
      <c r="P343" s="80"/>
      <c r="Q343" s="80"/>
      <c r="R343" s="80"/>
      <c r="S343" s="80"/>
      <c r="T343" s="80"/>
      <c r="U343" s="80"/>
      <c r="V343" s="80"/>
      <c r="W343" s="80"/>
    </row>
    <row r="344" spans="1:24" ht="15" customHeight="1">
      <c r="H344" s="1"/>
      <c r="K344" s="13"/>
      <c r="N344" s="80"/>
      <c r="O344" s="80"/>
      <c r="P344" s="80"/>
      <c r="Q344" s="80"/>
      <c r="R344" s="80"/>
      <c r="S344" s="80"/>
      <c r="T344" s="80"/>
      <c r="U344" s="80"/>
      <c r="V344" s="80"/>
      <c r="W344" s="80"/>
    </row>
    <row r="345" spans="1:24" ht="18" customHeight="1">
      <c r="G345" t="s">
        <v>10</v>
      </c>
      <c r="H345" s="9"/>
      <c r="I345" s="9"/>
      <c r="J345" s="9"/>
      <c r="K345" s="9"/>
      <c r="N345" s="12"/>
    </row>
    <row r="346" spans="1:24" ht="18" customHeight="1"/>
    <row r="347" spans="1:24" ht="18" customHeight="1">
      <c r="A347" s="34" t="s">
        <v>9</v>
      </c>
      <c r="B347" s="9"/>
      <c r="C347" s="9"/>
      <c r="D347" s="9"/>
      <c r="E347" s="9"/>
      <c r="F347" s="9"/>
      <c r="G347" s="9"/>
      <c r="H347" s="9"/>
      <c r="I347" s="9"/>
      <c r="J347" s="2" t="s">
        <v>1</v>
      </c>
      <c r="N347" s="12"/>
    </row>
    <row r="348" spans="1:24" ht="18" customHeight="1">
      <c r="B348" s="3" t="s">
        <v>2</v>
      </c>
      <c r="C348" s="3"/>
      <c r="D348" s="2"/>
      <c r="E348" s="2"/>
      <c r="F348" s="2"/>
      <c r="G348" s="2"/>
      <c r="H348" s="2"/>
      <c r="I348" s="146" t="e">
        <f>ROUNDUP((J354-J356)/J354*100,1)</f>
        <v>#DIV/0!</v>
      </c>
      <c r="J348" s="2" t="s">
        <v>3</v>
      </c>
    </row>
    <row r="349" spans="1:24" ht="18" customHeight="1">
      <c r="B349" s="2" t="s">
        <v>4</v>
      </c>
      <c r="C349" s="2"/>
      <c r="D349" s="2"/>
      <c r="E349" s="2"/>
      <c r="F349" s="2"/>
      <c r="G349" s="2"/>
      <c r="H349" s="2"/>
      <c r="I349" s="2"/>
      <c r="J349" s="2"/>
      <c r="K349" s="2"/>
    </row>
    <row r="350" spans="1:24" ht="18" customHeight="1">
      <c r="B350" s="98" t="s">
        <v>66</v>
      </c>
      <c r="C350" s="3"/>
      <c r="N350" s="28"/>
      <c r="O350" s="80"/>
      <c r="P350" s="80"/>
      <c r="Q350" s="80"/>
      <c r="R350" s="80"/>
      <c r="S350" s="80"/>
      <c r="T350" s="80"/>
      <c r="U350" s="80"/>
      <c r="V350" s="80"/>
      <c r="W350" s="80"/>
      <c r="X350" s="80"/>
    </row>
    <row r="351" spans="1:24" ht="9" customHeight="1">
      <c r="N351" s="28"/>
      <c r="O351" s="80"/>
      <c r="P351" s="80"/>
      <c r="Q351" s="80"/>
      <c r="R351" s="80"/>
      <c r="S351" s="80"/>
      <c r="T351" s="80"/>
      <c r="U351" s="80"/>
      <c r="V351" s="80"/>
      <c r="W351" s="80"/>
      <c r="X351" s="80"/>
    </row>
    <row r="352" spans="1:24" ht="18" customHeight="1">
      <c r="B352" s="1" t="s">
        <v>27</v>
      </c>
      <c r="C352" s="1" t="s">
        <v>16</v>
      </c>
      <c r="N352" s="28"/>
      <c r="O352" s="80"/>
      <c r="P352" s="80"/>
      <c r="Q352" s="80"/>
      <c r="R352" s="80"/>
      <c r="S352" s="80"/>
      <c r="T352" s="80"/>
      <c r="U352" s="80"/>
      <c r="V352" s="80"/>
      <c r="W352" s="80"/>
      <c r="X352" s="80"/>
    </row>
    <row r="353" spans="1:24" ht="18" customHeight="1">
      <c r="B353" s="93" t="s">
        <v>65</v>
      </c>
      <c r="C353" s="8"/>
      <c r="N353" s="28"/>
      <c r="O353" s="29"/>
      <c r="P353" s="29"/>
      <c r="Q353" s="29"/>
      <c r="R353" s="29"/>
      <c r="S353" s="29"/>
      <c r="T353" s="29"/>
      <c r="U353" s="80"/>
      <c r="V353" s="80"/>
      <c r="W353" s="80"/>
      <c r="X353" s="80"/>
    </row>
    <row r="354" spans="1:24" ht="18" customHeight="1">
      <c r="B354" s="1" t="s">
        <v>14</v>
      </c>
      <c r="C354" s="1"/>
      <c r="J354" s="7"/>
      <c r="K354" s="2" t="s">
        <v>0</v>
      </c>
      <c r="N354" s="28"/>
      <c r="O354" s="80"/>
      <c r="P354" s="80"/>
      <c r="Q354" s="80"/>
      <c r="R354" s="80"/>
      <c r="S354" s="80"/>
      <c r="T354" s="80"/>
      <c r="U354" s="80"/>
      <c r="V354" s="80"/>
      <c r="W354" s="80"/>
      <c r="X354" s="80"/>
    </row>
    <row r="355" spans="1:24" ht="18" customHeight="1">
      <c r="B355" s="1" t="s">
        <v>24</v>
      </c>
      <c r="C355" s="1"/>
      <c r="N355" s="80"/>
      <c r="O355" s="80"/>
      <c r="P355" s="80"/>
      <c r="Q355" s="80"/>
      <c r="R355" s="80"/>
      <c r="S355" s="80"/>
      <c r="T355" s="80"/>
      <c r="U355" s="80"/>
      <c r="V355" s="80"/>
      <c r="W355" s="80"/>
      <c r="X355" s="80"/>
    </row>
    <row r="356" spans="1:24" ht="18" customHeight="1">
      <c r="B356" s="4"/>
      <c r="C356" s="4"/>
      <c r="J356" s="7"/>
      <c r="K356" s="2" t="s">
        <v>0</v>
      </c>
      <c r="N356" s="28"/>
      <c r="O356" s="29"/>
      <c r="P356" s="29"/>
      <c r="Q356" s="29"/>
      <c r="R356" s="29"/>
      <c r="S356" s="29"/>
      <c r="T356" s="29"/>
      <c r="U356" s="80"/>
      <c r="V356" s="80"/>
      <c r="W356" s="80"/>
      <c r="X356" s="80"/>
    </row>
    <row r="357" spans="1:24" ht="9.9499999999999993" customHeight="1">
      <c r="B357" s="2"/>
      <c r="C357" s="2"/>
      <c r="N357" s="28"/>
      <c r="O357" s="29"/>
      <c r="P357" s="29"/>
      <c r="Q357" s="29"/>
      <c r="R357" s="29"/>
      <c r="S357" s="29"/>
      <c r="T357" s="29"/>
      <c r="U357" s="80"/>
      <c r="V357" s="80"/>
      <c r="W357" s="80"/>
      <c r="X357" s="80"/>
    </row>
    <row r="358" spans="1:24" ht="18" customHeight="1">
      <c r="B358" s="1" t="s">
        <v>15</v>
      </c>
      <c r="C358" s="1" t="s">
        <v>17</v>
      </c>
      <c r="N358" s="32"/>
      <c r="O358" s="32"/>
      <c r="P358" s="32"/>
      <c r="Q358" s="32"/>
      <c r="R358" s="32"/>
      <c r="S358" s="32"/>
      <c r="T358" s="32"/>
      <c r="U358" s="80"/>
      <c r="V358" s="80"/>
      <c r="W358" s="80"/>
      <c r="X358" s="80"/>
    </row>
    <row r="359" spans="1:24" ht="18" customHeight="1">
      <c r="B359" s="93" t="s">
        <v>62</v>
      </c>
      <c r="C359" s="92"/>
      <c r="N359" s="32"/>
      <c r="O359" s="32"/>
      <c r="P359" s="32"/>
      <c r="Q359" s="32"/>
      <c r="R359" s="32"/>
      <c r="S359" s="32"/>
      <c r="T359" s="32"/>
      <c r="U359" s="80"/>
      <c r="V359" s="80"/>
      <c r="W359" s="80"/>
      <c r="X359" s="80"/>
    </row>
    <row r="360" spans="1:24" ht="18" customHeight="1">
      <c r="B360" s="106"/>
      <c r="C360" s="107"/>
      <c r="D360" s="108"/>
      <c r="E360" s="108"/>
      <c r="F360" s="108"/>
      <c r="G360" s="108"/>
      <c r="H360" s="108"/>
      <c r="I360" s="108"/>
      <c r="J360" s="108"/>
      <c r="K360" s="109"/>
      <c r="N360" s="28"/>
      <c r="O360" s="80"/>
      <c r="P360" s="80"/>
      <c r="Q360" s="80"/>
      <c r="R360" s="80"/>
      <c r="S360" s="80"/>
      <c r="T360" s="80"/>
      <c r="U360" s="80"/>
      <c r="V360" s="80"/>
      <c r="W360" s="80"/>
      <c r="X360" s="80"/>
    </row>
    <row r="361" spans="1:24" ht="18" customHeight="1">
      <c r="B361" s="110"/>
      <c r="C361" s="111"/>
      <c r="D361" s="112"/>
      <c r="E361" s="112"/>
      <c r="F361" s="112"/>
      <c r="G361" s="112"/>
      <c r="H361" s="112"/>
      <c r="I361" s="112"/>
      <c r="J361" s="112"/>
      <c r="K361" s="113"/>
      <c r="N361" s="28"/>
      <c r="O361" s="80"/>
      <c r="P361" s="80"/>
      <c r="Q361" s="80"/>
      <c r="R361" s="80"/>
      <c r="S361" s="80"/>
      <c r="T361" s="80"/>
      <c r="U361" s="80"/>
      <c r="V361" s="80"/>
      <c r="W361" s="80"/>
      <c r="X361" s="80"/>
    </row>
    <row r="362" spans="1:24" ht="18" customHeight="1">
      <c r="B362" s="110"/>
      <c r="C362" s="111"/>
      <c r="D362" s="112"/>
      <c r="E362" s="112"/>
      <c r="F362" s="112"/>
      <c r="G362" s="112"/>
      <c r="H362" s="112"/>
      <c r="I362" s="112"/>
      <c r="J362" s="112"/>
      <c r="K362" s="113"/>
      <c r="N362" s="28"/>
      <c r="O362" s="80"/>
      <c r="P362" s="80"/>
      <c r="Q362" s="80"/>
      <c r="R362" s="80"/>
      <c r="S362" s="80"/>
      <c r="T362" s="80"/>
      <c r="U362" s="80"/>
      <c r="V362" s="80"/>
      <c r="W362" s="80"/>
      <c r="X362" s="80"/>
    </row>
    <row r="363" spans="1:24" ht="18" customHeight="1">
      <c r="B363" s="114"/>
      <c r="C363" s="115"/>
      <c r="D363" s="115"/>
      <c r="E363" s="115"/>
      <c r="F363" s="115"/>
      <c r="G363" s="115"/>
      <c r="H363" s="115"/>
      <c r="I363" s="115"/>
      <c r="J363" s="115"/>
      <c r="K363" s="116"/>
    </row>
    <row r="364" spans="1:24" ht="9.9499999999999993" customHeight="1">
      <c r="B364" s="2"/>
      <c r="C364" s="2"/>
    </row>
    <row r="365" spans="1:24" s="85" customFormat="1" ht="18" customHeight="1">
      <c r="A365" s="84"/>
      <c r="B365" s="94" t="s">
        <v>60</v>
      </c>
      <c r="C365" s="91"/>
      <c r="N365" s="95"/>
    </row>
    <row r="366" spans="1:24" s="85" customFormat="1" ht="18" customHeight="1">
      <c r="A366" s="84"/>
      <c r="J366" s="96"/>
      <c r="K366" s="94" t="s">
        <v>61</v>
      </c>
      <c r="N366" s="95"/>
    </row>
    <row r="367" spans="1:24" s="85" customFormat="1" ht="9.9499999999999993" customHeight="1">
      <c r="A367" s="97"/>
      <c r="N367" s="95"/>
    </row>
    <row r="368" spans="1:24" s="85" customFormat="1" ht="18" customHeight="1">
      <c r="A368" s="97"/>
      <c r="B368" s="94" t="s">
        <v>5</v>
      </c>
      <c r="C368" s="91"/>
      <c r="N368" s="95"/>
    </row>
    <row r="369" spans="1:24" s="85" customFormat="1" ht="99.95" customHeight="1">
      <c r="A369" s="97"/>
      <c r="B369" s="117" t="s">
        <v>67</v>
      </c>
      <c r="C369" s="117"/>
      <c r="D369" s="118"/>
      <c r="E369" s="118"/>
      <c r="F369" s="118"/>
      <c r="G369" s="118"/>
      <c r="H369" s="118"/>
      <c r="I369" s="118"/>
      <c r="J369" s="118"/>
      <c r="K369" s="118"/>
      <c r="N369" s="95"/>
    </row>
    <row r="370" spans="1:24" s="85" customFormat="1" ht="39.950000000000003" customHeight="1">
      <c r="A370" s="97"/>
      <c r="B370" s="119" t="s">
        <v>64</v>
      </c>
      <c r="C370" s="119"/>
      <c r="D370" s="120"/>
      <c r="E370" s="120"/>
      <c r="F370" s="120"/>
      <c r="G370" s="120"/>
      <c r="H370" s="120"/>
      <c r="I370" s="120"/>
      <c r="J370" s="120"/>
      <c r="K370" s="120"/>
      <c r="N370" s="95"/>
    </row>
    <row r="371" spans="1:24" ht="9.9499999999999993" customHeight="1">
      <c r="A371" s="83"/>
    </row>
    <row r="372" spans="1:24" ht="18" customHeight="1">
      <c r="A372" s="83"/>
      <c r="B372" s="5" t="s">
        <v>6</v>
      </c>
      <c r="C372" s="5"/>
    </row>
    <row r="373" spans="1:24" s="85" customFormat="1" ht="5.0999999999999996" customHeight="1">
      <c r="A373" s="97"/>
      <c r="B373" s="121" t="s">
        <v>63</v>
      </c>
      <c r="C373" s="121"/>
      <c r="D373" s="122"/>
      <c r="E373" s="122"/>
      <c r="F373" s="122"/>
      <c r="G373" s="122"/>
      <c r="H373" s="122"/>
      <c r="I373" s="122"/>
      <c r="J373" s="122"/>
      <c r="K373" s="122"/>
      <c r="N373" s="95"/>
    </row>
    <row r="374" spans="1:24" s="85" customFormat="1" ht="18" customHeight="1">
      <c r="A374" s="97"/>
      <c r="B374" s="122"/>
      <c r="C374" s="122"/>
      <c r="D374" s="122"/>
      <c r="E374" s="122"/>
      <c r="F374" s="122"/>
      <c r="G374" s="122"/>
      <c r="H374" s="122"/>
      <c r="I374" s="122"/>
      <c r="J374" s="122"/>
      <c r="K374" s="122"/>
      <c r="N374" s="95"/>
    </row>
    <row r="375" spans="1:24" s="85" customFormat="1" ht="18" customHeight="1">
      <c r="A375" s="97"/>
      <c r="B375" s="122"/>
      <c r="C375" s="122"/>
      <c r="D375" s="122"/>
      <c r="E375" s="122"/>
      <c r="F375" s="122"/>
      <c r="G375" s="122"/>
      <c r="H375" s="122"/>
      <c r="I375" s="122"/>
      <c r="J375" s="122"/>
      <c r="K375" s="122"/>
      <c r="N375" s="95"/>
    </row>
    <row r="376" spans="1:24" s="85" customFormat="1" ht="36.75" customHeight="1">
      <c r="A376" s="97"/>
      <c r="B376" s="122"/>
      <c r="C376" s="122"/>
      <c r="D376" s="122"/>
      <c r="E376" s="122"/>
      <c r="F376" s="122"/>
      <c r="G376" s="122"/>
      <c r="H376" s="122"/>
      <c r="I376" s="122"/>
      <c r="J376" s="122"/>
      <c r="K376" s="122"/>
      <c r="N376" s="95"/>
    </row>
    <row r="377" spans="1:24" ht="3.95" customHeight="1">
      <c r="A377" s="83"/>
      <c r="B377" s="6"/>
      <c r="C377" s="6"/>
      <c r="D377" s="6"/>
      <c r="E377" s="6"/>
      <c r="F377" s="6"/>
      <c r="G377" s="6"/>
      <c r="H377" s="6"/>
      <c r="I377" s="6"/>
      <c r="J377" s="6"/>
      <c r="K377" s="6"/>
    </row>
    <row r="379" spans="1:24" ht="3.95" customHeight="1"/>
    <row r="380" spans="1:24">
      <c r="A380" s="33">
        <f>A338+1</f>
        <v>10</v>
      </c>
      <c r="K380" s="26" t="str">
        <f>IF($V$2&lt;A380,"",A380&amp;"/"&amp;$V$2)</f>
        <v/>
      </c>
      <c r="M380" s="14"/>
      <c r="N380" s="28"/>
      <c r="O380" s="14"/>
      <c r="P380" s="14"/>
      <c r="Q380" s="14"/>
      <c r="R380" s="14"/>
      <c r="S380" s="14"/>
      <c r="T380" s="14"/>
      <c r="U380" s="14"/>
      <c r="V380" s="14"/>
      <c r="W380" s="14"/>
      <c r="X380" s="27">
        <f>COUNTA($J$18)+COUNTA(#REF!)+COUNTA(#REF!)+COUNTA(#REF!)+COUNTA($C$51)+COUNTA($C$71)+COUNTA($C$94)+COUNTA($C$114)+COUNTA($C$263)+COUNTA($C$283)</f>
        <v>3</v>
      </c>
    </row>
    <row r="381" spans="1:24" ht="36.75" customHeight="1">
      <c r="B381" s="123" t="s">
        <v>12</v>
      </c>
      <c r="C381" s="123"/>
      <c r="D381" s="124"/>
      <c r="E381" s="124"/>
      <c r="F381" s="124"/>
      <c r="G381" s="124"/>
      <c r="H381" s="124"/>
      <c r="I381" s="124"/>
      <c r="J381" s="124"/>
      <c r="K381" s="124"/>
      <c r="M381" s="14"/>
      <c r="N381" s="28"/>
      <c r="O381" s="14"/>
      <c r="P381" s="14"/>
      <c r="Q381" s="14"/>
      <c r="R381" s="14"/>
      <c r="S381" s="14"/>
      <c r="T381" s="14"/>
      <c r="U381" s="14"/>
      <c r="V381" s="14"/>
      <c r="W381" s="14"/>
    </row>
    <row r="382" spans="1:24" s="85" customFormat="1" ht="9.9499999999999993" customHeight="1">
      <c r="A382" s="84"/>
      <c r="E382" s="86"/>
      <c r="N382" s="87"/>
      <c r="O382" s="88"/>
      <c r="P382" s="88"/>
      <c r="Q382" s="88"/>
      <c r="R382" s="88"/>
      <c r="S382" s="88"/>
      <c r="T382" s="88"/>
      <c r="U382" s="88"/>
      <c r="V382" s="88"/>
      <c r="W382" s="88"/>
    </row>
    <row r="383" spans="1:24" ht="18" customHeight="1">
      <c r="E383" s="10"/>
      <c r="I383" s="125" t="s">
        <v>11</v>
      </c>
      <c r="J383" s="126"/>
      <c r="K383" s="126"/>
      <c r="N383" s="31"/>
      <c r="O383" s="80"/>
      <c r="P383" s="80"/>
      <c r="Q383" s="80"/>
      <c r="R383" s="80"/>
      <c r="S383" s="80"/>
      <c r="T383" s="80"/>
      <c r="U383" s="80"/>
      <c r="V383" s="80"/>
      <c r="W383" s="80"/>
    </row>
    <row r="384" spans="1:24" s="85" customFormat="1" ht="9.9499999999999993" customHeight="1">
      <c r="A384" s="84"/>
      <c r="E384" s="86"/>
      <c r="I384" s="89"/>
      <c r="J384" s="90"/>
      <c r="K384" s="90"/>
      <c r="N384" s="87"/>
      <c r="O384" s="88"/>
      <c r="P384" s="88"/>
      <c r="Q384" s="88"/>
      <c r="R384" s="88"/>
      <c r="S384" s="88"/>
      <c r="T384" s="88"/>
      <c r="U384" s="88"/>
      <c r="V384" s="88"/>
      <c r="W384" s="88"/>
    </row>
    <row r="385" spans="1:24" ht="18" customHeight="1">
      <c r="B385" s="1" t="s">
        <v>7</v>
      </c>
      <c r="C385" s="1"/>
      <c r="D385" s="8" t="s">
        <v>8</v>
      </c>
      <c r="N385" s="80"/>
      <c r="O385" s="80"/>
      <c r="P385" s="80"/>
      <c r="Q385" s="80"/>
      <c r="R385" s="80"/>
      <c r="S385" s="80"/>
      <c r="T385" s="80"/>
      <c r="U385" s="80"/>
      <c r="V385" s="80"/>
      <c r="W385" s="80"/>
    </row>
    <row r="386" spans="1:24" ht="15" customHeight="1">
      <c r="H386" s="1"/>
      <c r="K386" s="13"/>
      <c r="N386" s="80"/>
      <c r="O386" s="80"/>
      <c r="P386" s="80"/>
      <c r="Q386" s="80"/>
      <c r="R386" s="80"/>
      <c r="S386" s="80"/>
      <c r="T386" s="80"/>
      <c r="U386" s="80"/>
      <c r="V386" s="80"/>
      <c r="W386" s="80"/>
    </row>
    <row r="387" spans="1:24" ht="18" customHeight="1">
      <c r="G387" t="s">
        <v>10</v>
      </c>
      <c r="H387" s="9"/>
      <c r="I387" s="9"/>
      <c r="J387" s="9"/>
      <c r="K387" s="9"/>
      <c r="N387" s="12"/>
    </row>
    <row r="388" spans="1:24" ht="18" customHeight="1"/>
    <row r="389" spans="1:24" ht="18" customHeight="1">
      <c r="A389" s="34" t="s">
        <v>9</v>
      </c>
      <c r="B389" s="9"/>
      <c r="C389" s="9"/>
      <c r="D389" s="9"/>
      <c r="E389" s="9"/>
      <c r="F389" s="9"/>
      <c r="G389" s="9"/>
      <c r="H389" s="9"/>
      <c r="I389" s="9"/>
      <c r="J389" s="2" t="s">
        <v>1</v>
      </c>
      <c r="N389" s="12"/>
    </row>
    <row r="390" spans="1:24" ht="18" customHeight="1">
      <c r="B390" s="3" t="s">
        <v>2</v>
      </c>
      <c r="C390" s="3"/>
      <c r="D390" s="2"/>
      <c r="E390" s="2"/>
      <c r="F390" s="2"/>
      <c r="G390" s="2"/>
      <c r="H390" s="2"/>
      <c r="I390" s="146" t="e">
        <f>ROUNDUP((J396-J398)/J396*100,1)</f>
        <v>#DIV/0!</v>
      </c>
      <c r="J390" s="2" t="s">
        <v>3</v>
      </c>
    </row>
    <row r="391" spans="1:24" ht="18" customHeight="1">
      <c r="B391" s="2" t="s">
        <v>4</v>
      </c>
      <c r="C391" s="2"/>
      <c r="D391" s="2"/>
      <c r="E391" s="2"/>
      <c r="F391" s="2"/>
      <c r="G391" s="2"/>
      <c r="H391" s="2"/>
      <c r="I391" s="2"/>
      <c r="J391" s="2"/>
      <c r="K391" s="2"/>
    </row>
    <row r="392" spans="1:24" ht="18" customHeight="1">
      <c r="B392" s="98" t="s">
        <v>66</v>
      </c>
      <c r="C392" s="3"/>
      <c r="N392" s="28"/>
      <c r="O392" s="80"/>
      <c r="P392" s="80"/>
      <c r="Q392" s="80"/>
      <c r="R392" s="80"/>
      <c r="S392" s="80"/>
      <c r="T392" s="80"/>
      <c r="U392" s="80"/>
      <c r="V392" s="80"/>
      <c r="W392" s="80"/>
      <c r="X392" s="80"/>
    </row>
    <row r="393" spans="1:24" ht="9" customHeight="1">
      <c r="N393" s="28"/>
      <c r="O393" s="80"/>
      <c r="P393" s="80"/>
      <c r="Q393" s="80"/>
      <c r="R393" s="80"/>
      <c r="S393" s="80"/>
      <c r="T393" s="80"/>
      <c r="U393" s="80"/>
      <c r="V393" s="80"/>
      <c r="W393" s="80"/>
      <c r="X393" s="80"/>
    </row>
    <row r="394" spans="1:24" ht="18" customHeight="1">
      <c r="B394" s="1" t="s">
        <v>27</v>
      </c>
      <c r="C394" s="1" t="s">
        <v>16</v>
      </c>
      <c r="N394" s="28"/>
      <c r="O394" s="80"/>
      <c r="P394" s="80"/>
      <c r="Q394" s="80"/>
      <c r="R394" s="80"/>
      <c r="S394" s="80"/>
      <c r="T394" s="80"/>
      <c r="U394" s="80"/>
      <c r="V394" s="80"/>
      <c r="W394" s="80"/>
      <c r="X394" s="80"/>
    </row>
    <row r="395" spans="1:24" ht="18" customHeight="1">
      <c r="B395" s="93" t="s">
        <v>65</v>
      </c>
      <c r="C395" s="8"/>
      <c r="N395" s="28"/>
      <c r="O395" s="29"/>
      <c r="P395" s="29"/>
      <c r="Q395" s="29"/>
      <c r="R395" s="29"/>
      <c r="S395" s="29"/>
      <c r="T395" s="29"/>
      <c r="U395" s="80"/>
      <c r="V395" s="80"/>
      <c r="W395" s="80"/>
      <c r="X395" s="80"/>
    </row>
    <row r="396" spans="1:24" ht="18" customHeight="1">
      <c r="B396" s="1" t="s">
        <v>14</v>
      </c>
      <c r="C396" s="1"/>
      <c r="J396" s="7"/>
      <c r="K396" s="2" t="s">
        <v>0</v>
      </c>
      <c r="N396" s="28"/>
      <c r="O396" s="80"/>
      <c r="P396" s="80"/>
      <c r="Q396" s="80"/>
      <c r="R396" s="80"/>
      <c r="S396" s="80"/>
      <c r="T396" s="80"/>
      <c r="U396" s="80"/>
      <c r="V396" s="80"/>
      <c r="W396" s="80"/>
      <c r="X396" s="80"/>
    </row>
    <row r="397" spans="1:24" ht="18" customHeight="1">
      <c r="B397" s="1" t="s">
        <v>24</v>
      </c>
      <c r="C397" s="1"/>
      <c r="N397" s="80"/>
      <c r="O397" s="80"/>
      <c r="P397" s="80"/>
      <c r="Q397" s="80"/>
      <c r="R397" s="80"/>
      <c r="S397" s="80"/>
      <c r="T397" s="80"/>
      <c r="U397" s="80"/>
      <c r="V397" s="80"/>
      <c r="W397" s="80"/>
      <c r="X397" s="80"/>
    </row>
    <row r="398" spans="1:24" ht="18" customHeight="1">
      <c r="B398" s="4"/>
      <c r="C398" s="4"/>
      <c r="J398" s="7"/>
      <c r="K398" s="2" t="s">
        <v>0</v>
      </c>
      <c r="N398" s="28"/>
      <c r="O398" s="29"/>
      <c r="P398" s="29"/>
      <c r="Q398" s="29"/>
      <c r="R398" s="29"/>
      <c r="S398" s="29"/>
      <c r="T398" s="29"/>
      <c r="U398" s="80"/>
      <c r="V398" s="80"/>
      <c r="W398" s="80"/>
      <c r="X398" s="80"/>
    </row>
    <row r="399" spans="1:24" ht="9.9499999999999993" customHeight="1">
      <c r="B399" s="2"/>
      <c r="C399" s="2"/>
      <c r="N399" s="28"/>
      <c r="O399" s="29"/>
      <c r="P399" s="29"/>
      <c r="Q399" s="29"/>
      <c r="R399" s="29"/>
      <c r="S399" s="29"/>
      <c r="T399" s="29"/>
      <c r="U399" s="80"/>
      <c r="V399" s="80"/>
      <c r="W399" s="80"/>
      <c r="X399" s="80"/>
    </row>
    <row r="400" spans="1:24" ht="18" customHeight="1">
      <c r="B400" s="1" t="s">
        <v>15</v>
      </c>
      <c r="C400" s="1" t="s">
        <v>17</v>
      </c>
      <c r="N400" s="32"/>
      <c r="O400" s="32"/>
      <c r="P400" s="32"/>
      <c r="Q400" s="32"/>
      <c r="R400" s="32"/>
      <c r="S400" s="32"/>
      <c r="T400" s="32"/>
      <c r="U400" s="80"/>
      <c r="V400" s="80"/>
      <c r="W400" s="80"/>
      <c r="X400" s="80"/>
    </row>
    <row r="401" spans="1:24" ht="18" customHeight="1">
      <c r="B401" s="93" t="s">
        <v>62</v>
      </c>
      <c r="C401" s="92"/>
      <c r="N401" s="32"/>
      <c r="O401" s="32"/>
      <c r="P401" s="32"/>
      <c r="Q401" s="32"/>
      <c r="R401" s="32"/>
      <c r="S401" s="32"/>
      <c r="T401" s="32"/>
      <c r="U401" s="80"/>
      <c r="V401" s="80"/>
      <c r="W401" s="80"/>
      <c r="X401" s="80"/>
    </row>
    <row r="402" spans="1:24" ht="18" customHeight="1">
      <c r="B402" s="106"/>
      <c r="C402" s="107"/>
      <c r="D402" s="108"/>
      <c r="E402" s="108"/>
      <c r="F402" s="108"/>
      <c r="G402" s="108"/>
      <c r="H402" s="108"/>
      <c r="I402" s="108"/>
      <c r="J402" s="108"/>
      <c r="K402" s="109"/>
      <c r="N402" s="28"/>
      <c r="O402" s="80"/>
      <c r="P402" s="80"/>
      <c r="Q402" s="80"/>
      <c r="R402" s="80"/>
      <c r="S402" s="80"/>
      <c r="T402" s="80"/>
      <c r="U402" s="80"/>
      <c r="V402" s="80"/>
      <c r="W402" s="80"/>
      <c r="X402" s="80"/>
    </row>
    <row r="403" spans="1:24" ht="18" customHeight="1">
      <c r="B403" s="110"/>
      <c r="C403" s="111"/>
      <c r="D403" s="112"/>
      <c r="E403" s="112"/>
      <c r="F403" s="112"/>
      <c r="G403" s="112"/>
      <c r="H403" s="112"/>
      <c r="I403" s="112"/>
      <c r="J403" s="112"/>
      <c r="K403" s="113"/>
      <c r="N403" s="28"/>
      <c r="O403" s="80"/>
      <c r="P403" s="80"/>
      <c r="Q403" s="80"/>
      <c r="R403" s="80"/>
      <c r="S403" s="80"/>
      <c r="T403" s="80"/>
      <c r="U403" s="80"/>
      <c r="V403" s="80"/>
      <c r="W403" s="80"/>
      <c r="X403" s="80"/>
    </row>
    <row r="404" spans="1:24" ht="18" customHeight="1">
      <c r="B404" s="110"/>
      <c r="C404" s="111"/>
      <c r="D404" s="112"/>
      <c r="E404" s="112"/>
      <c r="F404" s="112"/>
      <c r="G404" s="112"/>
      <c r="H404" s="112"/>
      <c r="I404" s="112"/>
      <c r="J404" s="112"/>
      <c r="K404" s="113"/>
      <c r="N404" s="28"/>
      <c r="O404" s="80"/>
      <c r="P404" s="80"/>
      <c r="Q404" s="80"/>
      <c r="R404" s="80"/>
      <c r="S404" s="80"/>
      <c r="T404" s="80"/>
      <c r="U404" s="80"/>
      <c r="V404" s="80"/>
      <c r="W404" s="80"/>
      <c r="X404" s="80"/>
    </row>
    <row r="405" spans="1:24" ht="18" customHeight="1">
      <c r="B405" s="114"/>
      <c r="C405" s="115"/>
      <c r="D405" s="115"/>
      <c r="E405" s="115"/>
      <c r="F405" s="115"/>
      <c r="G405" s="115"/>
      <c r="H405" s="115"/>
      <c r="I405" s="115"/>
      <c r="J405" s="115"/>
      <c r="K405" s="116"/>
    </row>
    <row r="406" spans="1:24" ht="9.9499999999999993" customHeight="1">
      <c r="B406" s="2"/>
      <c r="C406" s="2"/>
    </row>
    <row r="407" spans="1:24" s="85" customFormat="1" ht="18" customHeight="1">
      <c r="A407" s="84"/>
      <c r="B407" s="94" t="s">
        <v>60</v>
      </c>
      <c r="C407" s="91"/>
      <c r="N407" s="95"/>
    </row>
    <row r="408" spans="1:24" s="85" customFormat="1" ht="18" customHeight="1">
      <c r="A408" s="84"/>
      <c r="J408" s="96"/>
      <c r="K408" s="94" t="s">
        <v>61</v>
      </c>
      <c r="N408" s="95"/>
    </row>
    <row r="409" spans="1:24" s="85" customFormat="1" ht="9.9499999999999993" customHeight="1">
      <c r="A409" s="97"/>
      <c r="N409" s="95"/>
    </row>
    <row r="410" spans="1:24" s="85" customFormat="1" ht="18" customHeight="1">
      <c r="A410" s="97"/>
      <c r="B410" s="94" t="s">
        <v>5</v>
      </c>
      <c r="C410" s="91"/>
      <c r="N410" s="95"/>
    </row>
    <row r="411" spans="1:24" s="85" customFormat="1" ht="99.95" customHeight="1">
      <c r="A411" s="97"/>
      <c r="B411" s="117" t="s">
        <v>67</v>
      </c>
      <c r="C411" s="117"/>
      <c r="D411" s="118"/>
      <c r="E411" s="118"/>
      <c r="F411" s="118"/>
      <c r="G411" s="118"/>
      <c r="H411" s="118"/>
      <c r="I411" s="118"/>
      <c r="J411" s="118"/>
      <c r="K411" s="118"/>
      <c r="N411" s="95"/>
    </row>
    <row r="412" spans="1:24" s="85" customFormat="1" ht="39.950000000000003" customHeight="1">
      <c r="A412" s="97"/>
      <c r="B412" s="119" t="s">
        <v>64</v>
      </c>
      <c r="C412" s="119"/>
      <c r="D412" s="120"/>
      <c r="E412" s="120"/>
      <c r="F412" s="120"/>
      <c r="G412" s="120"/>
      <c r="H412" s="120"/>
      <c r="I412" s="120"/>
      <c r="J412" s="120"/>
      <c r="K412" s="120"/>
      <c r="N412" s="95"/>
    </row>
    <row r="413" spans="1:24" ht="9.9499999999999993" customHeight="1">
      <c r="A413" s="83"/>
    </row>
    <row r="414" spans="1:24" ht="18" customHeight="1">
      <c r="A414" s="83"/>
      <c r="B414" s="5" t="s">
        <v>6</v>
      </c>
      <c r="C414" s="5"/>
    </row>
    <row r="415" spans="1:24" s="85" customFormat="1" ht="5.0999999999999996" customHeight="1">
      <c r="A415" s="97"/>
      <c r="B415" s="121" t="s">
        <v>63</v>
      </c>
      <c r="C415" s="121"/>
      <c r="D415" s="122"/>
      <c r="E415" s="122"/>
      <c r="F415" s="122"/>
      <c r="G415" s="122"/>
      <c r="H415" s="122"/>
      <c r="I415" s="122"/>
      <c r="J415" s="122"/>
      <c r="K415" s="122"/>
      <c r="N415" s="95"/>
    </row>
    <row r="416" spans="1:24" s="85" customFormat="1" ht="18" customHeight="1">
      <c r="A416" s="97"/>
      <c r="B416" s="122"/>
      <c r="C416" s="122"/>
      <c r="D416" s="122"/>
      <c r="E416" s="122"/>
      <c r="F416" s="122"/>
      <c r="G416" s="122"/>
      <c r="H416" s="122"/>
      <c r="I416" s="122"/>
      <c r="J416" s="122"/>
      <c r="K416" s="122"/>
      <c r="N416" s="95"/>
    </row>
    <row r="417" spans="1:14" s="85" customFormat="1" ht="18" customHeight="1">
      <c r="A417" s="97"/>
      <c r="B417" s="122"/>
      <c r="C417" s="122"/>
      <c r="D417" s="122"/>
      <c r="E417" s="122"/>
      <c r="F417" s="122"/>
      <c r="G417" s="122"/>
      <c r="H417" s="122"/>
      <c r="I417" s="122"/>
      <c r="J417" s="122"/>
      <c r="K417" s="122"/>
      <c r="N417" s="95"/>
    </row>
    <row r="418" spans="1:14" s="85" customFormat="1" ht="36.75" customHeight="1">
      <c r="A418" s="97"/>
      <c r="B418" s="122"/>
      <c r="C418" s="122"/>
      <c r="D418" s="122"/>
      <c r="E418" s="122"/>
      <c r="F418" s="122"/>
      <c r="G418" s="122"/>
      <c r="H418" s="122"/>
      <c r="I418" s="122"/>
      <c r="J418" s="122"/>
      <c r="K418" s="122"/>
      <c r="N418" s="95"/>
    </row>
    <row r="419" spans="1:14" ht="3.95" customHeight="1">
      <c r="A419" s="83"/>
      <c r="B419" s="6"/>
      <c r="C419" s="6"/>
      <c r="D419" s="6"/>
      <c r="E419" s="6"/>
      <c r="F419" s="6"/>
      <c r="G419" s="6"/>
      <c r="H419" s="6"/>
      <c r="I419" s="6"/>
      <c r="J419" s="6"/>
      <c r="K419" s="6"/>
    </row>
  </sheetData>
  <mergeCells count="62">
    <mergeCell ref="B3:K3"/>
    <mergeCell ref="B24:K27"/>
    <mergeCell ref="B33:K33"/>
    <mergeCell ref="B34:K34"/>
    <mergeCell ref="B117:K117"/>
    <mergeCell ref="B37:K40"/>
    <mergeCell ref="B87:K87"/>
    <mergeCell ref="I89:K89"/>
    <mergeCell ref="B108:K111"/>
    <mergeCell ref="B66:K69"/>
    <mergeCell ref="B75:K75"/>
    <mergeCell ref="B76:K76"/>
    <mergeCell ref="B79:K82"/>
    <mergeCell ref="N4:W8"/>
    <mergeCell ref="I5:K5"/>
    <mergeCell ref="B45:K45"/>
    <mergeCell ref="I47:K47"/>
    <mergeCell ref="N22:W23"/>
    <mergeCell ref="B118:K118"/>
    <mergeCell ref="B121:K124"/>
    <mergeCell ref="B129:K129"/>
    <mergeCell ref="I131:K131"/>
    <mergeCell ref="B150:K153"/>
    <mergeCell ref="B159:K159"/>
    <mergeCell ref="B160:K160"/>
    <mergeCell ref="B163:K166"/>
    <mergeCell ref="B171:K171"/>
    <mergeCell ref="I173:K173"/>
    <mergeCell ref="B192:K195"/>
    <mergeCell ref="B201:K201"/>
    <mergeCell ref="B202:K202"/>
    <mergeCell ref="B205:K208"/>
    <mergeCell ref="B213:K213"/>
    <mergeCell ref="I215:K215"/>
    <mergeCell ref="B234:K237"/>
    <mergeCell ref="B243:K243"/>
    <mergeCell ref="B244:K244"/>
    <mergeCell ref="B247:K250"/>
    <mergeCell ref="B255:K255"/>
    <mergeCell ref="I257:K257"/>
    <mergeCell ref="B276:K279"/>
    <mergeCell ref="B285:K285"/>
    <mergeCell ref="B286:K286"/>
    <mergeCell ref="B289:K292"/>
    <mergeCell ref="B297:K297"/>
    <mergeCell ref="I299:K299"/>
    <mergeCell ref="B318:K321"/>
    <mergeCell ref="B327:K327"/>
    <mergeCell ref="B328:K328"/>
    <mergeCell ref="B331:K334"/>
    <mergeCell ref="B339:K339"/>
    <mergeCell ref="I341:K341"/>
    <mergeCell ref="B360:K363"/>
    <mergeCell ref="B402:K405"/>
    <mergeCell ref="B411:K411"/>
    <mergeCell ref="B412:K412"/>
    <mergeCell ref="B415:K418"/>
    <mergeCell ref="B369:K369"/>
    <mergeCell ref="B370:K370"/>
    <mergeCell ref="B373:K376"/>
    <mergeCell ref="B381:K381"/>
    <mergeCell ref="I383:K383"/>
  </mergeCells>
  <phoneticPr fontId="1"/>
  <conditionalFormatting sqref="B11:I11">
    <cfRule type="cellIs" dxfId="271" priority="83" operator="equal">
      <formula>$B11&lt;&gt;""</formula>
    </cfRule>
  </conditionalFormatting>
  <conditionalFormatting sqref="B53:I53">
    <cfRule type="cellIs" dxfId="270" priority="74" operator="equal">
      <formula>$B53&lt;&gt;""</formula>
    </cfRule>
  </conditionalFormatting>
  <conditionalFormatting sqref="B95:I95">
    <cfRule type="cellIs" dxfId="269" priority="65" operator="equal">
      <formula>$B95&lt;&gt;""</formula>
    </cfRule>
  </conditionalFormatting>
  <conditionalFormatting sqref="B137:I137">
    <cfRule type="cellIs" dxfId="268" priority="56" operator="equal">
      <formula>$B137&lt;&gt;""</formula>
    </cfRule>
  </conditionalFormatting>
  <conditionalFormatting sqref="B179:I179">
    <cfRule type="cellIs" dxfId="267" priority="47" operator="equal">
      <formula>$B179&lt;&gt;""</formula>
    </cfRule>
  </conditionalFormatting>
  <conditionalFormatting sqref="B221:I221">
    <cfRule type="cellIs" dxfId="266" priority="38" operator="equal">
      <formula>$B221&lt;&gt;""</formula>
    </cfRule>
  </conditionalFormatting>
  <conditionalFormatting sqref="B263:I263">
    <cfRule type="cellIs" dxfId="265" priority="29" operator="equal">
      <formula>$B263&lt;&gt;""</formula>
    </cfRule>
  </conditionalFormatting>
  <conditionalFormatting sqref="B305:I305">
    <cfRule type="cellIs" dxfId="264" priority="20" operator="equal">
      <formula>$B305&lt;&gt;""</formula>
    </cfRule>
  </conditionalFormatting>
  <conditionalFormatting sqref="B347:I347">
    <cfRule type="cellIs" dxfId="263" priority="11" operator="equal">
      <formula>$B347&lt;&gt;""</formula>
    </cfRule>
  </conditionalFormatting>
  <conditionalFormatting sqref="B389:I389">
    <cfRule type="cellIs" dxfId="262" priority="2" operator="equal">
      <formula>$B389&lt;&gt;""</formula>
    </cfRule>
  </conditionalFormatting>
  <conditionalFormatting sqref="H9">
    <cfRule type="cellIs" dxfId="261" priority="87" operator="equal">
      <formula>$H$9&lt;&gt;""</formula>
    </cfRule>
  </conditionalFormatting>
  <conditionalFormatting sqref="H51">
    <cfRule type="cellIs" dxfId="260" priority="78" operator="equal">
      <formula>$H$9&lt;&gt;""</formula>
    </cfRule>
  </conditionalFormatting>
  <conditionalFormatting sqref="H93">
    <cfRule type="cellIs" dxfId="259" priority="69" operator="equal">
      <formula>$H$9&lt;&gt;""</formula>
    </cfRule>
  </conditionalFormatting>
  <conditionalFormatting sqref="H135">
    <cfRule type="cellIs" dxfId="258" priority="60" operator="equal">
      <formula>$H$9&lt;&gt;""</formula>
    </cfRule>
  </conditionalFormatting>
  <conditionalFormatting sqref="H177">
    <cfRule type="cellIs" dxfId="257" priority="51" operator="equal">
      <formula>$H$9&lt;&gt;""</formula>
    </cfRule>
  </conditionalFormatting>
  <conditionalFormatting sqref="H219">
    <cfRule type="cellIs" dxfId="256" priority="42" operator="equal">
      <formula>$H$9&lt;&gt;""</formula>
    </cfRule>
  </conditionalFormatting>
  <conditionalFormatting sqref="H261">
    <cfRule type="cellIs" dxfId="255" priority="33" operator="equal">
      <formula>$H$9&lt;&gt;""</formula>
    </cfRule>
  </conditionalFormatting>
  <conditionalFormatting sqref="H303">
    <cfRule type="cellIs" dxfId="254" priority="24" operator="equal">
      <formula>$H$9&lt;&gt;""</formula>
    </cfRule>
  </conditionalFormatting>
  <conditionalFormatting sqref="H345">
    <cfRule type="cellIs" dxfId="253" priority="15" operator="equal">
      <formula>$H$9&lt;&gt;""</formula>
    </cfRule>
  </conditionalFormatting>
  <conditionalFormatting sqref="H387">
    <cfRule type="cellIs" dxfId="252" priority="6" operator="equal">
      <formula>$H$9&lt;&gt;""</formula>
    </cfRule>
  </conditionalFormatting>
  <conditionalFormatting sqref="I5:I6">
    <cfRule type="cellIs" dxfId="251" priority="82" operator="equal">
      <formula>"令和　年　月　日"</formula>
    </cfRule>
  </conditionalFormatting>
  <conditionalFormatting sqref="I9">
    <cfRule type="cellIs" dxfId="250" priority="86" operator="equal">
      <formula>H9&lt;&gt;""</formula>
    </cfRule>
  </conditionalFormatting>
  <conditionalFormatting sqref="I47:I48">
    <cfRule type="cellIs" dxfId="249" priority="73" operator="equal">
      <formula>"令和　年　月　日"</formula>
    </cfRule>
  </conditionalFormatting>
  <conditionalFormatting sqref="I51">
    <cfRule type="cellIs" dxfId="248" priority="77" operator="equal">
      <formula>H51&lt;&gt;""</formula>
    </cfRule>
  </conditionalFormatting>
  <conditionalFormatting sqref="I89:I90">
    <cfRule type="cellIs" dxfId="247" priority="64" operator="equal">
      <formula>"令和　年　月　日"</formula>
    </cfRule>
  </conditionalFormatting>
  <conditionalFormatting sqref="I93">
    <cfRule type="cellIs" dxfId="246" priority="68" operator="equal">
      <formula>H93&lt;&gt;""</formula>
    </cfRule>
  </conditionalFormatting>
  <conditionalFormatting sqref="I131:I132">
    <cfRule type="cellIs" dxfId="245" priority="55" operator="equal">
      <formula>"令和　年　月　日"</formula>
    </cfRule>
  </conditionalFormatting>
  <conditionalFormatting sqref="I135">
    <cfRule type="cellIs" dxfId="244" priority="59" operator="equal">
      <formula>H135&lt;&gt;""</formula>
    </cfRule>
  </conditionalFormatting>
  <conditionalFormatting sqref="I173:I174">
    <cfRule type="cellIs" dxfId="243" priority="46" operator="equal">
      <formula>"令和　年　月　日"</formula>
    </cfRule>
  </conditionalFormatting>
  <conditionalFormatting sqref="I177">
    <cfRule type="cellIs" dxfId="242" priority="50" operator="equal">
      <formula>H177&lt;&gt;""</formula>
    </cfRule>
  </conditionalFormatting>
  <conditionalFormatting sqref="I215:I216">
    <cfRule type="cellIs" dxfId="241" priority="37" operator="equal">
      <formula>"令和　年　月　日"</formula>
    </cfRule>
  </conditionalFormatting>
  <conditionalFormatting sqref="I219">
    <cfRule type="cellIs" dxfId="240" priority="41" operator="equal">
      <formula>H219&lt;&gt;""</formula>
    </cfRule>
  </conditionalFormatting>
  <conditionalFormatting sqref="I257:I258">
    <cfRule type="cellIs" dxfId="239" priority="28" operator="equal">
      <formula>"令和　年　月　日"</formula>
    </cfRule>
  </conditionalFormatting>
  <conditionalFormatting sqref="I261">
    <cfRule type="cellIs" dxfId="238" priority="32" operator="equal">
      <formula>H261&lt;&gt;""</formula>
    </cfRule>
  </conditionalFormatting>
  <conditionalFormatting sqref="I299:I300">
    <cfRule type="cellIs" dxfId="237" priority="19" operator="equal">
      <formula>"令和　年　月　日"</formula>
    </cfRule>
  </conditionalFormatting>
  <conditionalFormatting sqref="I303">
    <cfRule type="cellIs" dxfId="236" priority="23" operator="equal">
      <formula>H303&lt;&gt;""</formula>
    </cfRule>
  </conditionalFormatting>
  <conditionalFormatting sqref="I341:I342">
    <cfRule type="cellIs" dxfId="235" priority="10" operator="equal">
      <formula>"令和　年　月　日"</formula>
    </cfRule>
  </conditionalFormatting>
  <conditionalFormatting sqref="I345">
    <cfRule type="cellIs" dxfId="234" priority="14" operator="equal">
      <formula>H345&lt;&gt;""</formula>
    </cfRule>
  </conditionalFormatting>
  <conditionalFormatting sqref="I383:I384">
    <cfRule type="cellIs" dxfId="233" priority="1" operator="equal">
      <formula>"令和　年　月　日"</formula>
    </cfRule>
  </conditionalFormatting>
  <conditionalFormatting sqref="I387">
    <cfRule type="cellIs" dxfId="232" priority="5" operator="equal">
      <formula>H387&lt;&gt;""</formula>
    </cfRule>
  </conditionalFormatting>
  <conditionalFormatting sqref="J9">
    <cfRule type="cellIs" dxfId="231" priority="85" operator="equal">
      <formula>H9&lt;&gt;""</formula>
    </cfRule>
  </conditionalFormatting>
  <conditionalFormatting sqref="J18">
    <cfRule type="cellIs" dxfId="230" priority="90" operator="lessThanOrEqual">
      <formula>0</formula>
    </cfRule>
  </conditionalFormatting>
  <conditionalFormatting sqref="J20">
    <cfRule type="cellIs" dxfId="229" priority="89" operator="equal">
      <formula>""</formula>
    </cfRule>
  </conditionalFormatting>
  <conditionalFormatting sqref="J30">
    <cfRule type="cellIs" dxfId="228" priority="88" operator="equal">
      <formula>0</formula>
    </cfRule>
  </conditionalFormatting>
  <conditionalFormatting sqref="J51">
    <cfRule type="cellIs" dxfId="227" priority="76" operator="equal">
      <formula>H51&lt;&gt;""</formula>
    </cfRule>
  </conditionalFormatting>
  <conditionalFormatting sqref="J60">
    <cfRule type="cellIs" dxfId="226" priority="81" operator="lessThanOrEqual">
      <formula>0</formula>
    </cfRule>
  </conditionalFormatting>
  <conditionalFormatting sqref="J62">
    <cfRule type="cellIs" dxfId="225" priority="80" operator="equal">
      <formula>""</formula>
    </cfRule>
  </conditionalFormatting>
  <conditionalFormatting sqref="J72">
    <cfRule type="cellIs" dxfId="224" priority="79" operator="equal">
      <formula>0</formula>
    </cfRule>
  </conditionalFormatting>
  <conditionalFormatting sqref="J93">
    <cfRule type="cellIs" dxfId="223" priority="67" operator="equal">
      <formula>H93&lt;&gt;""</formula>
    </cfRule>
  </conditionalFormatting>
  <conditionalFormatting sqref="J102">
    <cfRule type="cellIs" dxfId="222" priority="72" operator="lessThanOrEqual">
      <formula>0</formula>
    </cfRule>
  </conditionalFormatting>
  <conditionalFormatting sqref="J104">
    <cfRule type="cellIs" dxfId="221" priority="71" operator="equal">
      <formula>""</formula>
    </cfRule>
  </conditionalFormatting>
  <conditionalFormatting sqref="J114">
    <cfRule type="cellIs" dxfId="220" priority="70" operator="equal">
      <formula>0</formula>
    </cfRule>
  </conditionalFormatting>
  <conditionalFormatting sqref="J135">
    <cfRule type="cellIs" dxfId="219" priority="58" operator="equal">
      <formula>H135&lt;&gt;""</formula>
    </cfRule>
  </conditionalFormatting>
  <conditionalFormatting sqref="J144">
    <cfRule type="cellIs" dxfId="218" priority="63" operator="lessThanOrEqual">
      <formula>0</formula>
    </cfRule>
  </conditionalFormatting>
  <conditionalFormatting sqref="J146">
    <cfRule type="cellIs" dxfId="217" priority="62" operator="equal">
      <formula>""</formula>
    </cfRule>
  </conditionalFormatting>
  <conditionalFormatting sqref="J156">
    <cfRule type="cellIs" dxfId="216" priority="61" operator="equal">
      <formula>0</formula>
    </cfRule>
  </conditionalFormatting>
  <conditionalFormatting sqref="J177">
    <cfRule type="cellIs" dxfId="215" priority="49" operator="equal">
      <formula>H177&lt;&gt;""</formula>
    </cfRule>
  </conditionalFormatting>
  <conditionalFormatting sqref="J186">
    <cfRule type="cellIs" dxfId="214" priority="54" operator="lessThanOrEqual">
      <formula>0</formula>
    </cfRule>
  </conditionalFormatting>
  <conditionalFormatting sqref="J188">
    <cfRule type="cellIs" dxfId="213" priority="53" operator="equal">
      <formula>""</formula>
    </cfRule>
  </conditionalFormatting>
  <conditionalFormatting sqref="J198">
    <cfRule type="cellIs" dxfId="212" priority="52" operator="equal">
      <formula>0</formula>
    </cfRule>
  </conditionalFormatting>
  <conditionalFormatting sqref="J219">
    <cfRule type="cellIs" dxfId="211" priority="40" operator="equal">
      <formula>H219&lt;&gt;""</formula>
    </cfRule>
  </conditionalFormatting>
  <conditionalFormatting sqref="J228">
    <cfRule type="cellIs" dxfId="210" priority="45" operator="lessThanOrEqual">
      <formula>0</formula>
    </cfRule>
  </conditionalFormatting>
  <conditionalFormatting sqref="J230">
    <cfRule type="cellIs" dxfId="209" priority="44" operator="equal">
      <formula>""</formula>
    </cfRule>
  </conditionalFormatting>
  <conditionalFormatting sqref="J240">
    <cfRule type="cellIs" dxfId="208" priority="43" operator="equal">
      <formula>0</formula>
    </cfRule>
  </conditionalFormatting>
  <conditionalFormatting sqref="J261">
    <cfRule type="cellIs" dxfId="207" priority="31" operator="equal">
      <formula>H261&lt;&gt;""</formula>
    </cfRule>
  </conditionalFormatting>
  <conditionalFormatting sqref="J270">
    <cfRule type="cellIs" dxfId="206" priority="36" operator="lessThanOrEqual">
      <formula>0</formula>
    </cfRule>
  </conditionalFormatting>
  <conditionalFormatting sqref="J272">
    <cfRule type="cellIs" dxfId="205" priority="35" operator="equal">
      <formula>""</formula>
    </cfRule>
  </conditionalFormatting>
  <conditionalFormatting sqref="J282">
    <cfRule type="cellIs" dxfId="204" priority="34" operator="equal">
      <formula>0</formula>
    </cfRule>
  </conditionalFormatting>
  <conditionalFormatting sqref="J303">
    <cfRule type="cellIs" dxfId="203" priority="22" operator="equal">
      <formula>H303&lt;&gt;""</formula>
    </cfRule>
  </conditionalFormatting>
  <conditionalFormatting sqref="J312">
    <cfRule type="cellIs" dxfId="202" priority="27" operator="lessThanOrEqual">
      <formula>0</formula>
    </cfRule>
  </conditionalFormatting>
  <conditionalFormatting sqref="J314">
    <cfRule type="cellIs" dxfId="201" priority="26" operator="equal">
      <formula>""</formula>
    </cfRule>
  </conditionalFormatting>
  <conditionalFormatting sqref="J324">
    <cfRule type="cellIs" dxfId="200" priority="25" operator="equal">
      <formula>0</formula>
    </cfRule>
  </conditionalFormatting>
  <conditionalFormatting sqref="J345">
    <cfRule type="cellIs" dxfId="199" priority="13" operator="equal">
      <formula>H345&lt;&gt;""</formula>
    </cfRule>
  </conditionalFormatting>
  <conditionalFormatting sqref="J354">
    <cfRule type="cellIs" dxfId="198" priority="18" operator="lessThanOrEqual">
      <formula>0</formula>
    </cfRule>
  </conditionalFormatting>
  <conditionalFormatting sqref="J356">
    <cfRule type="cellIs" dxfId="197" priority="17" operator="equal">
      <formula>""</formula>
    </cfRule>
  </conditionalFormatting>
  <conditionalFormatting sqref="J366">
    <cfRule type="cellIs" dxfId="196" priority="16" operator="equal">
      <formula>0</formula>
    </cfRule>
  </conditionalFormatting>
  <conditionalFormatting sqref="J387">
    <cfRule type="cellIs" dxfId="195" priority="4" operator="equal">
      <formula>H387&lt;&gt;""</formula>
    </cfRule>
  </conditionalFormatting>
  <conditionalFormatting sqref="J396">
    <cfRule type="cellIs" dxfId="194" priority="9" operator="lessThanOrEqual">
      <formula>0</formula>
    </cfRule>
  </conditionalFormatting>
  <conditionalFormatting sqref="J398">
    <cfRule type="cellIs" dxfId="193" priority="8" operator="equal">
      <formula>""</formula>
    </cfRule>
  </conditionalFormatting>
  <conditionalFormatting sqref="J408">
    <cfRule type="cellIs" dxfId="192" priority="7" operator="equal">
      <formula>0</formula>
    </cfRule>
  </conditionalFormatting>
  <conditionalFormatting sqref="K9">
    <cfRule type="cellIs" dxfId="191" priority="84" operator="equal">
      <formula>H9&lt;&gt;""</formula>
    </cfRule>
  </conditionalFormatting>
  <conditionalFormatting sqref="K51">
    <cfRule type="cellIs" dxfId="190" priority="75" operator="equal">
      <formula>H51&lt;&gt;""</formula>
    </cfRule>
  </conditionalFormatting>
  <conditionalFormatting sqref="K93">
    <cfRule type="cellIs" dxfId="189" priority="66" operator="equal">
      <formula>H93&lt;&gt;""</formula>
    </cfRule>
  </conditionalFormatting>
  <conditionalFormatting sqref="K135">
    <cfRule type="cellIs" dxfId="188" priority="57" operator="equal">
      <formula>H135&lt;&gt;""</formula>
    </cfRule>
  </conditionalFormatting>
  <conditionalFormatting sqref="K177">
    <cfRule type="cellIs" dxfId="187" priority="48" operator="equal">
      <formula>H177&lt;&gt;""</formula>
    </cfRule>
  </conditionalFormatting>
  <conditionalFormatting sqref="K219">
    <cfRule type="cellIs" dxfId="186" priority="39" operator="equal">
      <formula>H219&lt;&gt;""</formula>
    </cfRule>
  </conditionalFormatting>
  <conditionalFormatting sqref="K261">
    <cfRule type="cellIs" dxfId="185" priority="30" operator="equal">
      <formula>H261&lt;&gt;""</formula>
    </cfRule>
  </conditionalFormatting>
  <conditionalFormatting sqref="K303">
    <cfRule type="cellIs" dxfId="184" priority="21" operator="equal">
      <formula>H303&lt;&gt;""</formula>
    </cfRule>
  </conditionalFormatting>
  <conditionalFormatting sqref="K345">
    <cfRule type="cellIs" dxfId="183" priority="12" operator="equal">
      <formula>H345&lt;&gt;""</formula>
    </cfRule>
  </conditionalFormatting>
  <conditionalFormatting sqref="K387">
    <cfRule type="cellIs" dxfId="182" priority="3" operator="equal">
      <formula>H387&lt;&gt;""</formula>
    </cfRule>
  </conditionalFormatting>
  <dataValidations count="4">
    <dataValidation type="decimal" operator="equal" allowBlank="1" showInputMessage="1" showErrorMessage="1" sqref="N340:V344 N345:T345 V349:V359 N351 U346:U359 N3:T3 N346:N349 W381:W401 W339:W359 N381:U381 N382:V386 N387:T387 N45:U45 V391:V401 N393 U388:U401 N388:N391 N395 O388:T395 N398:T399 W45:W65 N46:V50 N51:T51 N87:U87 V55:V65 N57 U52:U65 N52:N55 N59 O52:T59 N62:T63 W87:W107 N88:V92 N93:T93 N129:U129 V97:V107 N99 U94:U107 N94:N97 N101 O94:T101 N104:T105 W129:W149 N130:V134 N135:T135 N171:U171 V139:V149 N141 U136:U149 N136:N139 N143 O136:T143 N146:T147 W171:W191 N172:V176 N177:T177 N213:U213 V181:V191 N183 U178:U191 N178:N181 N185 O178:T185 N188:T189 W213:W233 N214:V218 N219:T219 N255:U255 V223:V233 N225 U220:U233 N220:N223 N227 O220:T227 N230:T231 W255:W275 N256:V260 N261:T261 N297:U297 V265:V275 N267 U262:U275 N262:N265 N269 O262:T269 N272:T273 W297:W317 N298:V302 N303:T303 N339:U339 V307:V317 N309 U304:U317 N304:N307 N311 O304:T311 N314:T315 N353 O346:T353 N356:T357 W3 W9:W17 N13 V19:W21 N15 O20:U21 N17 O9:T17 U10:U17 V13:V17 N21" xr:uid="{00000000-0002-0000-0000-000002000000}">
      <formula1>0.000005</formula1>
    </dataValidation>
    <dataValidation operator="equal" allowBlank="1" showInputMessage="1" showErrorMessage="1" sqref="N358:T359 N350 U3 N400:T401 N392 N396 N64:T65 N56 N60 N106:T107 N98 N102 N148:T149 N140 N144 N190:T191 N182 N186 N232:T233 N224 N228 N274:T275 N266 N270 N316:T317 N308 N312 N354 N22:T23 N16 N18 N20 N4:W8 N12 N9:N10 I12 I54 I96 I138 I180 I222 I264 I306 I348 I390" xr:uid="{EB45ECAB-B2F2-421B-AE5E-2B652959C4BA}"/>
    <dataValidation type="whole" errorStyle="warning" operator="greaterThanOrEqual" allowBlank="1" showErrorMessage="1" error="セット品子(未申請)ならば価格制限がありません_x000a_" promptTitle="返礼品申請しないセット品(子)の価格制限はありません。" prompt="_x000a_" sqref="J354 J18 J60 J102 J144 J186 J228 J270 J312 J396" xr:uid="{779A8424-B7F9-4A7F-9215-B77940FD7FCF}">
      <formula1>1500</formula1>
    </dataValidation>
    <dataValidation type="list" allowBlank="1" showInputMessage="1" showErrorMessage="1" sqref="B352 B358 B16 B22 B58 B64 B100 B106 B142 B148 B184 B190 B226 B232 B268 B274 B310 B316 B394 B400" xr:uid="{D1E980C7-8C01-471B-98E6-4DD371B3BEB5}">
      <formula1>$U$2:$U$3</formula1>
    </dataValidation>
  </dataValidations>
  <pageMargins left="0.70866141732283472"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FB87-7B20-4CF4-8300-75E18E8896B9}">
  <sheetPr>
    <tabColor theme="4" tint="0.59999389629810485"/>
  </sheetPr>
  <dimension ref="A1:X419"/>
  <sheetViews>
    <sheetView zoomScaleNormal="100" workbookViewId="0">
      <selection activeCell="I12" sqref="I12"/>
    </sheetView>
  </sheetViews>
  <sheetFormatPr defaultRowHeight="18.75"/>
  <cols>
    <col min="1" max="1" width="1.625" style="33" customWidth="1"/>
    <col min="2" max="2" width="2.625" customWidth="1"/>
    <col min="3" max="7" width="8.625" customWidth="1"/>
    <col min="8" max="8" width="12.25" customWidth="1"/>
    <col min="9" max="9" width="5.625" customWidth="1"/>
    <col min="10" max="10" width="8.5" customWidth="1"/>
    <col min="11" max="11" width="10" customWidth="1"/>
    <col min="12" max="12" width="1.5" customWidth="1"/>
    <col min="13" max="13" width="5.625" customWidth="1"/>
    <col min="14" max="14" width="9" style="11"/>
  </cols>
  <sheetData>
    <row r="1" spans="1:24" ht="3.95" customHeight="1"/>
    <row r="2" spans="1:24">
      <c r="A2" s="33">
        <v>11</v>
      </c>
      <c r="K2" s="26" t="str">
        <f>IF($V$2&lt;A2,"",A2&amp;"/"&amp;$V$2)</f>
        <v/>
      </c>
      <c r="U2" s="14" t="s">
        <v>28</v>
      </c>
      <c r="V2" s="27">
        <f>'様式３-2　３号過半証明シート(No.1～10)'!$V$2+COUNTA($J$18)+COUNTA($J$60)+COUNTA($J$102)+COUNTA($J$144)+COUNTA($J$186)+COUNTA($J$228)+COUNTA($J$270)+COUNTA($J$312)+COUNTA($J$354)+COUNTA($J$396)</f>
        <v>0</v>
      </c>
      <c r="X2" s="27"/>
    </row>
    <row r="3" spans="1:24" ht="36.75" customHeight="1">
      <c r="B3" s="123" t="s">
        <v>12</v>
      </c>
      <c r="C3" s="123"/>
      <c r="D3" s="124"/>
      <c r="E3" s="124"/>
      <c r="F3" s="124"/>
      <c r="G3" s="124"/>
      <c r="H3" s="124"/>
      <c r="I3" s="124"/>
      <c r="J3" s="124"/>
      <c r="K3" s="124"/>
      <c r="U3" s="30" t="s">
        <v>29</v>
      </c>
    </row>
    <row r="4" spans="1:24" s="85" customFormat="1" ht="9.9499999999999993" customHeight="1">
      <c r="A4" s="84"/>
      <c r="E4" s="86"/>
      <c r="N4" s="87"/>
      <c r="O4" s="88"/>
      <c r="P4" s="88"/>
      <c r="Q4" s="88"/>
      <c r="R4" s="88"/>
      <c r="S4" s="88"/>
      <c r="T4" s="88"/>
      <c r="U4" s="88"/>
      <c r="V4" s="88"/>
      <c r="W4" s="88"/>
    </row>
    <row r="5" spans="1:24" ht="18" customHeight="1">
      <c r="E5" s="10"/>
      <c r="I5" s="125" t="s">
        <v>11</v>
      </c>
      <c r="J5" s="126"/>
      <c r="K5" s="126"/>
      <c r="N5" s="31"/>
      <c r="O5" s="80"/>
      <c r="P5" s="80"/>
      <c r="Q5" s="80"/>
      <c r="R5" s="80"/>
      <c r="S5" s="80"/>
      <c r="T5" s="80"/>
      <c r="U5" s="80"/>
      <c r="V5" s="80"/>
      <c r="W5" s="80"/>
    </row>
    <row r="6" spans="1:24" s="85" customFormat="1" ht="9.9499999999999993" customHeight="1">
      <c r="A6" s="84"/>
      <c r="E6" s="86"/>
      <c r="I6" s="89"/>
      <c r="J6" s="90"/>
      <c r="K6" s="90"/>
      <c r="N6" s="87"/>
      <c r="O6" s="88"/>
      <c r="P6" s="88"/>
      <c r="Q6" s="88"/>
      <c r="R6" s="88"/>
      <c r="S6" s="88"/>
      <c r="T6" s="88"/>
      <c r="U6" s="88"/>
      <c r="V6" s="88"/>
      <c r="W6" s="88"/>
    </row>
    <row r="7" spans="1:24" ht="18" customHeight="1">
      <c r="B7" s="1" t="s">
        <v>7</v>
      </c>
      <c r="C7" s="1"/>
      <c r="D7" s="8" t="s">
        <v>8</v>
      </c>
      <c r="N7" s="78"/>
      <c r="O7" s="78"/>
      <c r="P7" s="78"/>
      <c r="Q7" s="78"/>
      <c r="R7" s="78"/>
      <c r="S7" s="78"/>
      <c r="T7" s="78"/>
      <c r="U7" s="78"/>
      <c r="V7" s="78"/>
      <c r="W7" s="78"/>
    </row>
    <row r="8" spans="1:24" ht="15" customHeight="1">
      <c r="H8" s="1"/>
      <c r="K8" s="13"/>
      <c r="N8" s="78"/>
      <c r="O8" s="78"/>
      <c r="P8" s="78"/>
      <c r="Q8" s="78"/>
      <c r="R8" s="78"/>
      <c r="S8" s="78"/>
      <c r="T8" s="78"/>
      <c r="U8" s="78"/>
      <c r="V8" s="78"/>
      <c r="W8" s="78"/>
    </row>
    <row r="9" spans="1:24" ht="18" customHeight="1">
      <c r="G9" t="s">
        <v>10</v>
      </c>
      <c r="H9" s="9"/>
      <c r="I9" s="9"/>
      <c r="J9" s="9"/>
      <c r="K9" s="9"/>
      <c r="N9" s="78"/>
      <c r="O9" s="78"/>
      <c r="P9" s="78"/>
      <c r="Q9" s="78"/>
      <c r="R9" s="78"/>
      <c r="S9" s="78"/>
      <c r="T9" s="78"/>
      <c r="U9" s="78"/>
      <c r="V9" s="78"/>
      <c r="W9" s="78"/>
    </row>
    <row r="10" spans="1:24" ht="18" customHeight="1">
      <c r="N10" s="78"/>
      <c r="O10" s="78"/>
      <c r="P10" s="78"/>
      <c r="Q10" s="78"/>
      <c r="R10" s="78"/>
      <c r="S10" s="78"/>
      <c r="T10" s="78"/>
      <c r="U10" s="78"/>
      <c r="V10" s="78"/>
      <c r="W10" s="78"/>
    </row>
    <row r="11" spans="1:24" ht="18" customHeight="1">
      <c r="A11" s="34" t="s">
        <v>9</v>
      </c>
      <c r="B11" s="9"/>
      <c r="C11" s="9"/>
      <c r="D11" s="9"/>
      <c r="E11" s="9"/>
      <c r="F11" s="9"/>
      <c r="G11" s="9"/>
      <c r="H11" s="9"/>
      <c r="I11" s="9"/>
      <c r="J11" s="2" t="s">
        <v>1</v>
      </c>
      <c r="N11" s="78"/>
      <c r="O11" s="78"/>
      <c r="P11" s="78"/>
      <c r="Q11" s="78"/>
      <c r="R11" s="78"/>
      <c r="S11" s="78"/>
      <c r="T11" s="78"/>
      <c r="U11" s="78"/>
      <c r="V11" s="78"/>
      <c r="W11" s="78"/>
    </row>
    <row r="12" spans="1:24" ht="18" customHeight="1">
      <c r="B12" s="3" t="s">
        <v>2</v>
      </c>
      <c r="C12" s="3"/>
      <c r="D12" s="2"/>
      <c r="E12" s="2"/>
      <c r="F12" s="2"/>
      <c r="G12" s="2"/>
      <c r="H12" s="2"/>
      <c r="I12" s="146" t="e">
        <f>ROUNDUP((J18-J20)/J18*100,1)</f>
        <v>#DIV/0!</v>
      </c>
      <c r="J12" s="2" t="s">
        <v>3</v>
      </c>
      <c r="N12" s="60"/>
      <c r="O12" s="60"/>
      <c r="P12" s="60"/>
      <c r="Q12" s="60"/>
      <c r="R12" s="60"/>
      <c r="S12" s="60"/>
      <c r="T12" s="60"/>
      <c r="U12" s="60"/>
      <c r="V12" s="60"/>
      <c r="W12" s="60"/>
    </row>
    <row r="13" spans="1:24" ht="18" customHeight="1">
      <c r="B13" s="2" t="s">
        <v>4</v>
      </c>
      <c r="C13" s="2"/>
      <c r="D13" s="2"/>
      <c r="E13" s="2"/>
      <c r="F13" s="2"/>
      <c r="G13" s="2"/>
      <c r="H13" s="2"/>
      <c r="I13" s="2"/>
      <c r="J13" s="2"/>
      <c r="K13" s="2"/>
      <c r="N13" s="60"/>
      <c r="O13" s="60"/>
      <c r="P13" s="60"/>
      <c r="Q13" s="60"/>
      <c r="R13" s="60"/>
      <c r="S13" s="60"/>
      <c r="T13" s="60"/>
      <c r="U13" s="60"/>
      <c r="V13" s="60"/>
      <c r="W13" s="60"/>
    </row>
    <row r="14" spans="1:24" ht="18" customHeight="1">
      <c r="B14" s="98" t="s">
        <v>66</v>
      </c>
      <c r="C14" s="3"/>
      <c r="N14" s="60"/>
      <c r="O14" s="60"/>
      <c r="P14" s="60"/>
      <c r="Q14" s="60"/>
      <c r="R14" s="60"/>
      <c r="S14" s="60"/>
      <c r="T14" s="60"/>
      <c r="U14" s="60"/>
      <c r="V14" s="60"/>
      <c r="W14" s="60"/>
      <c r="X14" s="14"/>
    </row>
    <row r="15" spans="1:24" ht="9" customHeight="1">
      <c r="N15" s="60"/>
      <c r="O15" s="60"/>
      <c r="P15" s="60"/>
      <c r="Q15" s="60"/>
      <c r="R15" s="60"/>
      <c r="S15" s="60"/>
      <c r="T15" s="60"/>
      <c r="U15" s="60"/>
      <c r="V15" s="60"/>
      <c r="W15" s="60"/>
      <c r="X15" s="14"/>
    </row>
    <row r="16" spans="1:24" ht="18" customHeight="1">
      <c r="B16" s="1" t="s">
        <v>27</v>
      </c>
      <c r="C16" s="1" t="s">
        <v>16</v>
      </c>
      <c r="N16" s="60"/>
      <c r="O16" s="60"/>
      <c r="P16" s="60"/>
      <c r="Q16" s="60"/>
      <c r="R16" s="60"/>
      <c r="S16" s="60"/>
      <c r="T16" s="60"/>
      <c r="U16" s="60"/>
      <c r="V16" s="60"/>
      <c r="W16" s="60"/>
      <c r="X16" s="14"/>
    </row>
    <row r="17" spans="1:24" ht="18" customHeight="1">
      <c r="B17" s="93" t="s">
        <v>65</v>
      </c>
      <c r="C17" s="8"/>
      <c r="N17" s="60"/>
      <c r="O17" s="60"/>
      <c r="P17" s="60"/>
      <c r="Q17" s="60"/>
      <c r="R17" s="60"/>
      <c r="S17" s="60"/>
      <c r="T17" s="60"/>
      <c r="U17" s="60"/>
      <c r="V17" s="60"/>
      <c r="W17" s="60"/>
      <c r="X17" s="14"/>
    </row>
    <row r="18" spans="1:24" ht="18" customHeight="1">
      <c r="B18" s="1" t="s">
        <v>14</v>
      </c>
      <c r="C18" s="1"/>
      <c r="J18" s="7"/>
      <c r="K18" s="2" t="s">
        <v>0</v>
      </c>
      <c r="N18" s="60"/>
      <c r="O18" s="60"/>
      <c r="P18" s="60"/>
      <c r="Q18" s="60"/>
      <c r="R18" s="60"/>
      <c r="S18" s="60"/>
      <c r="T18" s="60"/>
      <c r="U18" s="60"/>
      <c r="V18" s="60"/>
      <c r="W18" s="60"/>
      <c r="X18" s="14"/>
    </row>
    <row r="19" spans="1:24" ht="18" customHeight="1">
      <c r="B19" s="1" t="s">
        <v>24</v>
      </c>
      <c r="C19" s="1"/>
      <c r="N19" s="60"/>
      <c r="O19" s="60"/>
      <c r="P19" s="60"/>
      <c r="Q19" s="60"/>
      <c r="R19" s="60"/>
      <c r="S19" s="60"/>
      <c r="T19" s="60"/>
      <c r="U19" s="60"/>
      <c r="V19" s="60"/>
      <c r="W19" s="60"/>
      <c r="X19" s="14"/>
    </row>
    <row r="20" spans="1:24" ht="18" customHeight="1">
      <c r="B20" s="4"/>
      <c r="C20" s="4"/>
      <c r="J20" s="7"/>
      <c r="K20" s="2" t="s">
        <v>0</v>
      </c>
      <c r="N20" s="60"/>
      <c r="O20" s="60"/>
      <c r="P20" s="60"/>
      <c r="Q20" s="60"/>
      <c r="R20" s="60"/>
      <c r="S20" s="60"/>
      <c r="T20" s="60"/>
      <c r="U20" s="60"/>
      <c r="V20" s="60"/>
      <c r="W20" s="60"/>
      <c r="X20" s="14"/>
    </row>
    <row r="21" spans="1:24" ht="9.9499999999999993" customHeight="1">
      <c r="B21" s="2"/>
      <c r="C21" s="2"/>
      <c r="N21" s="60"/>
      <c r="O21" s="60"/>
      <c r="P21" s="60"/>
      <c r="Q21" s="60"/>
      <c r="R21" s="60"/>
      <c r="S21" s="60"/>
      <c r="T21" s="60"/>
      <c r="U21" s="60"/>
      <c r="V21" s="60"/>
      <c r="W21" s="60"/>
      <c r="X21" s="14"/>
    </row>
    <row r="22" spans="1:24" ht="18" customHeight="1">
      <c r="B22" s="1" t="s">
        <v>15</v>
      </c>
      <c r="C22" s="1" t="s">
        <v>17</v>
      </c>
      <c r="N22" s="79"/>
      <c r="O22" s="79"/>
      <c r="P22" s="79"/>
      <c r="Q22" s="79"/>
      <c r="R22" s="79"/>
      <c r="S22" s="79"/>
      <c r="T22" s="79"/>
      <c r="U22" s="79"/>
      <c r="V22" s="60"/>
      <c r="W22" s="60"/>
      <c r="X22" s="14"/>
    </row>
    <row r="23" spans="1:24" ht="18" customHeight="1">
      <c r="B23" s="93" t="s">
        <v>62</v>
      </c>
      <c r="C23" s="92"/>
      <c r="N23" s="60"/>
      <c r="O23" s="60"/>
      <c r="P23" s="60"/>
      <c r="Q23" s="60"/>
      <c r="R23" s="60"/>
      <c r="S23" s="60"/>
      <c r="T23" s="60"/>
      <c r="U23" s="60"/>
      <c r="V23" s="60"/>
      <c r="W23" s="60"/>
      <c r="X23" s="14"/>
    </row>
    <row r="24" spans="1:24" ht="18" customHeight="1">
      <c r="B24" s="106"/>
      <c r="C24" s="107"/>
      <c r="D24" s="108"/>
      <c r="E24" s="108"/>
      <c r="F24" s="108"/>
      <c r="G24" s="108"/>
      <c r="H24" s="108"/>
      <c r="I24" s="108"/>
      <c r="J24" s="108"/>
      <c r="K24" s="109"/>
      <c r="N24" s="60"/>
      <c r="O24" s="60"/>
      <c r="P24" s="60"/>
      <c r="Q24" s="60"/>
      <c r="R24" s="60"/>
      <c r="S24" s="60"/>
      <c r="T24" s="60"/>
      <c r="U24" s="60"/>
      <c r="V24" s="60"/>
      <c r="W24" s="60"/>
      <c r="X24" s="14"/>
    </row>
    <row r="25" spans="1:24" ht="18" customHeight="1">
      <c r="B25" s="110"/>
      <c r="C25" s="111"/>
      <c r="D25" s="112"/>
      <c r="E25" s="112"/>
      <c r="F25" s="112"/>
      <c r="G25" s="112"/>
      <c r="H25" s="112"/>
      <c r="I25" s="112"/>
      <c r="J25" s="112"/>
      <c r="K25" s="113"/>
      <c r="N25" s="78"/>
      <c r="O25" s="78"/>
      <c r="P25" s="78"/>
      <c r="Q25" s="78"/>
      <c r="R25" s="78"/>
      <c r="S25" s="78"/>
      <c r="T25" s="78"/>
      <c r="U25" s="78"/>
      <c r="V25" s="78"/>
      <c r="W25" s="78"/>
      <c r="X25" s="14"/>
    </row>
    <row r="26" spans="1:24" ht="18" customHeight="1">
      <c r="B26" s="110"/>
      <c r="C26" s="111"/>
      <c r="D26" s="112"/>
      <c r="E26" s="112"/>
      <c r="F26" s="112"/>
      <c r="G26" s="112"/>
      <c r="H26" s="112"/>
      <c r="I26" s="112"/>
      <c r="J26" s="112"/>
      <c r="K26" s="113"/>
      <c r="N26" s="78"/>
      <c r="O26" s="78"/>
      <c r="P26" s="78"/>
      <c r="Q26" s="78"/>
      <c r="R26" s="78"/>
      <c r="S26" s="78"/>
      <c r="T26" s="78"/>
      <c r="U26" s="78"/>
      <c r="V26" s="78"/>
      <c r="W26" s="78"/>
      <c r="X26" s="14"/>
    </row>
    <row r="27" spans="1:24" ht="18" customHeight="1">
      <c r="B27" s="114"/>
      <c r="C27" s="115"/>
      <c r="D27" s="115"/>
      <c r="E27" s="115"/>
      <c r="F27" s="115"/>
      <c r="G27" s="115"/>
      <c r="H27" s="115"/>
      <c r="I27" s="115"/>
      <c r="J27" s="115"/>
      <c r="K27" s="116"/>
      <c r="N27" s="60"/>
      <c r="O27" s="60"/>
      <c r="P27" s="60"/>
      <c r="Q27" s="60"/>
      <c r="R27" s="60"/>
      <c r="S27" s="60"/>
      <c r="T27" s="60"/>
      <c r="U27" s="60"/>
      <c r="V27" s="60"/>
      <c r="W27" s="60"/>
    </row>
    <row r="28" spans="1:24" ht="9.9499999999999993" customHeight="1">
      <c r="B28" s="2"/>
      <c r="C28" s="2"/>
      <c r="N28" s="60"/>
      <c r="O28" s="60"/>
      <c r="P28" s="60"/>
      <c r="Q28" s="60"/>
      <c r="R28" s="60"/>
      <c r="S28" s="60"/>
      <c r="T28" s="60"/>
      <c r="U28" s="60"/>
      <c r="V28" s="60"/>
      <c r="W28" s="60"/>
    </row>
    <row r="29" spans="1:24" s="85" customFormat="1" ht="18" customHeight="1">
      <c r="A29" s="84"/>
      <c r="B29" s="94" t="s">
        <v>60</v>
      </c>
      <c r="C29" s="91"/>
      <c r="N29" s="99"/>
      <c r="O29" s="88"/>
      <c r="P29" s="88"/>
      <c r="Q29" s="88"/>
      <c r="R29" s="88"/>
      <c r="S29" s="88"/>
      <c r="T29" s="88"/>
      <c r="U29" s="88"/>
      <c r="V29" s="88"/>
      <c r="W29" s="88"/>
    </row>
    <row r="30" spans="1:24" s="85" customFormat="1" ht="18" customHeight="1">
      <c r="A30" s="84"/>
      <c r="J30" s="96"/>
      <c r="K30" s="94" t="s">
        <v>61</v>
      </c>
      <c r="N30" s="99"/>
      <c r="O30" s="88"/>
      <c r="P30" s="88"/>
      <c r="Q30" s="88"/>
      <c r="R30" s="88"/>
      <c r="S30" s="88"/>
      <c r="T30" s="88"/>
      <c r="U30" s="88"/>
      <c r="V30" s="88"/>
      <c r="W30" s="88"/>
    </row>
    <row r="31" spans="1:24" s="85" customFormat="1" ht="9.9499999999999993" customHeight="1">
      <c r="A31" s="97"/>
      <c r="N31" s="99"/>
      <c r="O31" s="88"/>
      <c r="P31" s="88"/>
      <c r="Q31" s="88"/>
      <c r="R31" s="88"/>
      <c r="S31" s="88"/>
      <c r="T31" s="88"/>
      <c r="U31" s="88"/>
      <c r="V31" s="88"/>
      <c r="W31" s="88"/>
    </row>
    <row r="32" spans="1:24" s="85" customFormat="1" ht="18" customHeight="1">
      <c r="A32" s="97"/>
      <c r="B32" s="94" t="s">
        <v>5</v>
      </c>
      <c r="C32" s="91"/>
      <c r="N32" s="99"/>
      <c r="O32" s="88"/>
      <c r="P32" s="88"/>
      <c r="Q32" s="88"/>
      <c r="R32" s="88"/>
      <c r="S32" s="88"/>
      <c r="T32" s="88"/>
      <c r="U32" s="88"/>
      <c r="V32" s="88"/>
      <c r="W32" s="88"/>
    </row>
    <row r="33" spans="1:24" s="85" customFormat="1" ht="99.95" customHeight="1">
      <c r="A33" s="97"/>
      <c r="B33" s="117" t="s">
        <v>67</v>
      </c>
      <c r="C33" s="117"/>
      <c r="D33" s="118"/>
      <c r="E33" s="118"/>
      <c r="F33" s="118"/>
      <c r="G33" s="118"/>
      <c r="H33" s="118"/>
      <c r="I33" s="118"/>
      <c r="J33" s="118"/>
      <c r="K33" s="118"/>
      <c r="N33" s="95"/>
    </row>
    <row r="34" spans="1:24" s="85" customFormat="1" ht="39.950000000000003" customHeight="1">
      <c r="A34" s="97"/>
      <c r="B34" s="119" t="s">
        <v>64</v>
      </c>
      <c r="C34" s="119"/>
      <c r="D34" s="120"/>
      <c r="E34" s="120"/>
      <c r="F34" s="120"/>
      <c r="G34" s="120"/>
      <c r="H34" s="120"/>
      <c r="I34" s="120"/>
      <c r="J34" s="120"/>
      <c r="K34" s="120"/>
      <c r="N34" s="95"/>
    </row>
    <row r="35" spans="1:24" ht="9.9499999999999993" customHeight="1">
      <c r="A35" s="83"/>
    </row>
    <row r="36" spans="1:24" ht="18" customHeight="1">
      <c r="A36" s="83"/>
      <c r="B36" s="5" t="s">
        <v>6</v>
      </c>
      <c r="C36" s="5"/>
    </row>
    <row r="37" spans="1:24" s="85" customFormat="1" ht="5.0999999999999996" customHeight="1">
      <c r="A37" s="97"/>
      <c r="B37" s="121" t="s">
        <v>63</v>
      </c>
      <c r="C37" s="121"/>
      <c r="D37" s="122"/>
      <c r="E37" s="122"/>
      <c r="F37" s="122"/>
      <c r="G37" s="122"/>
      <c r="H37" s="122"/>
      <c r="I37" s="122"/>
      <c r="J37" s="122"/>
      <c r="K37" s="122"/>
      <c r="N37" s="95"/>
    </row>
    <row r="38" spans="1:24" s="85" customFormat="1" ht="18" customHeight="1">
      <c r="A38" s="97"/>
      <c r="B38" s="122"/>
      <c r="C38" s="122"/>
      <c r="D38" s="122"/>
      <c r="E38" s="122"/>
      <c r="F38" s="122"/>
      <c r="G38" s="122"/>
      <c r="H38" s="122"/>
      <c r="I38" s="122"/>
      <c r="J38" s="122"/>
      <c r="K38" s="122"/>
      <c r="N38" s="95"/>
    </row>
    <row r="39" spans="1:24" s="85" customFormat="1" ht="18" customHeight="1">
      <c r="A39" s="97"/>
      <c r="B39" s="122"/>
      <c r="C39" s="122"/>
      <c r="D39" s="122"/>
      <c r="E39" s="122"/>
      <c r="F39" s="122"/>
      <c r="G39" s="122"/>
      <c r="H39" s="122"/>
      <c r="I39" s="122"/>
      <c r="J39" s="122"/>
      <c r="K39" s="122"/>
      <c r="N39" s="95"/>
    </row>
    <row r="40" spans="1:24" s="85" customFormat="1" ht="36.75" customHeight="1">
      <c r="A40" s="97"/>
      <c r="B40" s="122"/>
      <c r="C40" s="122"/>
      <c r="D40" s="122"/>
      <c r="E40" s="122"/>
      <c r="F40" s="122"/>
      <c r="G40" s="122"/>
      <c r="H40" s="122"/>
      <c r="I40" s="122"/>
      <c r="J40" s="122"/>
      <c r="K40" s="122"/>
      <c r="N40" s="95"/>
    </row>
    <row r="41" spans="1:24" ht="3.95" customHeight="1">
      <c r="A41" s="83"/>
      <c r="B41" s="6"/>
      <c r="C41" s="6"/>
      <c r="D41" s="6"/>
      <c r="E41" s="6"/>
      <c r="F41" s="6"/>
      <c r="G41" s="6"/>
      <c r="H41" s="6"/>
      <c r="I41" s="6"/>
      <c r="J41" s="6"/>
      <c r="K41" s="6"/>
    </row>
    <row r="43" spans="1:24" ht="3.95" customHeight="1"/>
    <row r="44" spans="1:24">
      <c r="A44" s="33">
        <f>A2+1</f>
        <v>12</v>
      </c>
      <c r="K44" s="26" t="str">
        <f>IF($V$2&lt;A44,"",A44&amp;"/"&amp;$V$2)</f>
        <v/>
      </c>
      <c r="M44" s="14"/>
      <c r="N44" s="28"/>
      <c r="O44" s="14"/>
      <c r="P44" s="14"/>
      <c r="Q44" s="14"/>
      <c r="R44" s="14"/>
      <c r="S44" s="14"/>
      <c r="T44" s="14"/>
      <c r="U44" s="14"/>
      <c r="V44" s="14"/>
      <c r="W44" s="14"/>
      <c r="X44" s="27">
        <f>COUNTA($J$18)+COUNTA(#REF!)+COUNTA(#REF!)+COUNTA(#REF!)+COUNTA($C$51)+COUNTA($C$71)+COUNTA($C$94)+COUNTA($C$114)+COUNTA($C$263)+COUNTA($C$283)</f>
        <v>3</v>
      </c>
    </row>
    <row r="45" spans="1:24" ht="36.75" customHeight="1">
      <c r="B45" s="123" t="s">
        <v>12</v>
      </c>
      <c r="C45" s="123"/>
      <c r="D45" s="124"/>
      <c r="E45" s="124"/>
      <c r="F45" s="124"/>
      <c r="G45" s="124"/>
      <c r="H45" s="124"/>
      <c r="I45" s="124"/>
      <c r="J45" s="124"/>
      <c r="K45" s="124"/>
      <c r="M45" s="14"/>
      <c r="N45" s="28"/>
      <c r="O45" s="14"/>
      <c r="P45" s="14"/>
      <c r="Q45" s="14"/>
      <c r="R45" s="14"/>
      <c r="S45" s="14"/>
      <c r="T45" s="14"/>
      <c r="U45" s="14"/>
      <c r="V45" s="14"/>
      <c r="W45" s="14"/>
    </row>
    <row r="46" spans="1:24" s="85" customFormat="1" ht="9.9499999999999993" customHeight="1">
      <c r="A46" s="84"/>
      <c r="E46" s="86"/>
      <c r="N46" s="87"/>
      <c r="O46" s="88"/>
      <c r="P46" s="88"/>
      <c r="Q46" s="88"/>
      <c r="R46" s="88"/>
      <c r="S46" s="88"/>
      <c r="T46" s="88"/>
      <c r="U46" s="88"/>
      <c r="V46" s="88"/>
      <c r="W46" s="88"/>
    </row>
    <row r="47" spans="1:24" ht="18" customHeight="1">
      <c r="E47" s="10"/>
      <c r="I47" s="125" t="s">
        <v>11</v>
      </c>
      <c r="J47" s="126"/>
      <c r="K47" s="126"/>
      <c r="N47" s="31"/>
      <c r="O47" s="80"/>
      <c r="P47" s="80"/>
      <c r="Q47" s="80"/>
      <c r="R47" s="80"/>
      <c r="S47" s="80"/>
      <c r="T47" s="80"/>
      <c r="U47" s="80"/>
      <c r="V47" s="80"/>
      <c r="W47" s="80"/>
    </row>
    <row r="48" spans="1:24" s="85" customFormat="1" ht="9.9499999999999993" customHeight="1">
      <c r="A48" s="84"/>
      <c r="E48" s="86"/>
      <c r="I48" s="89"/>
      <c r="J48" s="90"/>
      <c r="K48" s="90"/>
      <c r="N48" s="87"/>
      <c r="O48" s="88"/>
      <c r="P48" s="88"/>
      <c r="Q48" s="88"/>
      <c r="R48" s="88"/>
      <c r="S48" s="88"/>
      <c r="T48" s="88"/>
      <c r="U48" s="88"/>
      <c r="V48" s="88"/>
      <c r="W48" s="88"/>
    </row>
    <row r="49" spans="1:24" ht="18" customHeight="1">
      <c r="B49" s="1" t="s">
        <v>7</v>
      </c>
      <c r="C49" s="1"/>
      <c r="D49" s="8" t="s">
        <v>8</v>
      </c>
      <c r="N49" s="80"/>
      <c r="O49" s="80"/>
      <c r="P49" s="80"/>
      <c r="Q49" s="80"/>
      <c r="R49" s="80"/>
      <c r="S49" s="80"/>
      <c r="T49" s="80"/>
      <c r="U49" s="80"/>
      <c r="V49" s="80"/>
      <c r="W49" s="80"/>
    </row>
    <row r="50" spans="1:24" ht="15" customHeight="1">
      <c r="H50" s="1"/>
      <c r="K50" s="13"/>
      <c r="N50" s="80"/>
      <c r="O50" s="80"/>
      <c r="P50" s="80"/>
      <c r="Q50" s="80"/>
      <c r="R50" s="80"/>
      <c r="S50" s="80"/>
      <c r="T50" s="80"/>
      <c r="U50" s="80"/>
      <c r="V50" s="80"/>
      <c r="W50" s="80"/>
    </row>
    <row r="51" spans="1:24" ht="18" customHeight="1">
      <c r="G51" t="s">
        <v>10</v>
      </c>
      <c r="H51" s="9"/>
      <c r="I51" s="9"/>
      <c r="J51" s="9"/>
      <c r="K51" s="9"/>
      <c r="N51" s="12"/>
    </row>
    <row r="52" spans="1:24" ht="18" customHeight="1"/>
    <row r="53" spans="1:24" ht="18" customHeight="1">
      <c r="A53" s="34" t="s">
        <v>9</v>
      </c>
      <c r="B53" s="9"/>
      <c r="C53" s="9"/>
      <c r="D53" s="9"/>
      <c r="E53" s="9"/>
      <c r="F53" s="9"/>
      <c r="G53" s="9"/>
      <c r="H53" s="9"/>
      <c r="I53" s="9"/>
      <c r="J53" s="2" t="s">
        <v>1</v>
      </c>
      <c r="N53" s="12"/>
    </row>
    <row r="54" spans="1:24" ht="18" customHeight="1">
      <c r="B54" s="3" t="s">
        <v>2</v>
      </c>
      <c r="C54" s="3"/>
      <c r="D54" s="2"/>
      <c r="E54" s="2"/>
      <c r="F54" s="2"/>
      <c r="G54" s="2"/>
      <c r="H54" s="2"/>
      <c r="I54" s="146" t="e">
        <f>ROUNDUP((J60-J62)/J60*100,1)</f>
        <v>#DIV/0!</v>
      </c>
      <c r="J54" s="2" t="s">
        <v>3</v>
      </c>
    </row>
    <row r="55" spans="1:24" ht="18" customHeight="1">
      <c r="B55" s="2" t="s">
        <v>4</v>
      </c>
      <c r="C55" s="2"/>
      <c r="D55" s="2"/>
      <c r="E55" s="2"/>
      <c r="F55" s="2"/>
      <c r="G55" s="2"/>
      <c r="H55" s="2"/>
      <c r="I55" s="2"/>
      <c r="J55" s="2"/>
      <c r="K55" s="2"/>
    </row>
    <row r="56" spans="1:24" ht="18" customHeight="1">
      <c r="B56" s="98" t="s">
        <v>66</v>
      </c>
      <c r="C56" s="3"/>
      <c r="N56" s="28"/>
      <c r="O56" s="80"/>
      <c r="P56" s="80"/>
      <c r="Q56" s="80"/>
      <c r="R56" s="80"/>
      <c r="S56" s="80"/>
      <c r="T56" s="80"/>
      <c r="U56" s="80"/>
      <c r="V56" s="80"/>
      <c r="W56" s="80"/>
      <c r="X56" s="80"/>
    </row>
    <row r="57" spans="1:24" ht="9" customHeight="1">
      <c r="N57" s="28"/>
      <c r="O57" s="80"/>
      <c r="P57" s="80"/>
      <c r="Q57" s="80"/>
      <c r="R57" s="80"/>
      <c r="S57" s="80"/>
      <c r="T57" s="80"/>
      <c r="U57" s="80"/>
      <c r="V57" s="80"/>
      <c r="W57" s="80"/>
      <c r="X57" s="80"/>
    </row>
    <row r="58" spans="1:24" ht="18" customHeight="1">
      <c r="B58" s="1" t="s">
        <v>27</v>
      </c>
      <c r="C58" s="1" t="s">
        <v>16</v>
      </c>
      <c r="N58" s="28"/>
      <c r="O58" s="80"/>
      <c r="P58" s="80"/>
      <c r="Q58" s="80"/>
      <c r="R58" s="80"/>
      <c r="S58" s="80"/>
      <c r="T58" s="80"/>
      <c r="U58" s="80"/>
      <c r="V58" s="80"/>
      <c r="W58" s="80"/>
      <c r="X58" s="80"/>
    </row>
    <row r="59" spans="1:24" ht="18" customHeight="1">
      <c r="B59" s="93" t="s">
        <v>65</v>
      </c>
      <c r="C59" s="8"/>
      <c r="N59" s="28"/>
      <c r="O59" s="29"/>
      <c r="P59" s="29"/>
      <c r="Q59" s="29"/>
      <c r="R59" s="29"/>
      <c r="S59" s="29"/>
      <c r="T59" s="29"/>
      <c r="U59" s="80"/>
      <c r="V59" s="80"/>
      <c r="W59" s="80"/>
      <c r="X59" s="80"/>
    </row>
    <row r="60" spans="1:24" ht="18" customHeight="1">
      <c r="B60" s="1" t="s">
        <v>14</v>
      </c>
      <c r="C60" s="1"/>
      <c r="J60" s="7"/>
      <c r="K60" s="2" t="s">
        <v>0</v>
      </c>
      <c r="N60" s="28"/>
      <c r="O60" s="80"/>
      <c r="P60" s="80"/>
      <c r="Q60" s="80"/>
      <c r="R60" s="80"/>
      <c r="S60" s="80"/>
      <c r="T60" s="80"/>
      <c r="U60" s="80"/>
      <c r="V60" s="80"/>
      <c r="W60" s="80"/>
      <c r="X60" s="80"/>
    </row>
    <row r="61" spans="1:24" ht="18" customHeight="1">
      <c r="B61" s="1" t="s">
        <v>24</v>
      </c>
      <c r="C61" s="1"/>
      <c r="N61" s="80"/>
      <c r="O61" s="80"/>
      <c r="P61" s="80"/>
      <c r="Q61" s="80"/>
      <c r="R61" s="80"/>
      <c r="S61" s="80"/>
      <c r="T61" s="80"/>
      <c r="U61" s="80"/>
      <c r="V61" s="80"/>
      <c r="W61" s="80"/>
      <c r="X61" s="80"/>
    </row>
    <row r="62" spans="1:24" ht="18" customHeight="1">
      <c r="B62" s="4"/>
      <c r="C62" s="4"/>
      <c r="J62" s="7"/>
      <c r="K62" s="2" t="s">
        <v>0</v>
      </c>
      <c r="N62" s="28"/>
      <c r="O62" s="29"/>
      <c r="P62" s="29"/>
      <c r="Q62" s="29"/>
      <c r="R62" s="29"/>
      <c r="S62" s="29"/>
      <c r="T62" s="29"/>
      <c r="U62" s="80"/>
      <c r="V62" s="80"/>
      <c r="W62" s="80"/>
      <c r="X62" s="80"/>
    </row>
    <row r="63" spans="1:24" ht="9.9499999999999993" customHeight="1">
      <c r="B63" s="2"/>
      <c r="C63" s="2"/>
      <c r="N63" s="28"/>
      <c r="O63" s="29"/>
      <c r="P63" s="29"/>
      <c r="Q63" s="29"/>
      <c r="R63" s="29"/>
      <c r="S63" s="29"/>
      <c r="T63" s="29"/>
      <c r="U63" s="80"/>
      <c r="V63" s="80"/>
      <c r="W63" s="80"/>
      <c r="X63" s="80"/>
    </row>
    <row r="64" spans="1:24" ht="18" customHeight="1">
      <c r="B64" s="1" t="s">
        <v>15</v>
      </c>
      <c r="C64" s="1" t="s">
        <v>17</v>
      </c>
      <c r="N64" s="32"/>
      <c r="O64" s="32"/>
      <c r="P64" s="32"/>
      <c r="Q64" s="32"/>
      <c r="R64" s="32"/>
      <c r="S64" s="32"/>
      <c r="T64" s="32"/>
      <c r="U64" s="80"/>
      <c r="V64" s="80"/>
      <c r="W64" s="80"/>
      <c r="X64" s="80"/>
    </row>
    <row r="65" spans="1:24" ht="18" customHeight="1">
      <c r="B65" s="93" t="s">
        <v>62</v>
      </c>
      <c r="C65" s="92"/>
      <c r="N65" s="32"/>
      <c r="O65" s="32"/>
      <c r="P65" s="32"/>
      <c r="Q65" s="32"/>
      <c r="R65" s="32"/>
      <c r="S65" s="32"/>
      <c r="T65" s="32"/>
      <c r="U65" s="80"/>
      <c r="V65" s="80"/>
      <c r="W65" s="80"/>
      <c r="X65" s="80"/>
    </row>
    <row r="66" spans="1:24" ht="18" customHeight="1">
      <c r="B66" s="106"/>
      <c r="C66" s="107"/>
      <c r="D66" s="108"/>
      <c r="E66" s="108"/>
      <c r="F66" s="108"/>
      <c r="G66" s="108"/>
      <c r="H66" s="108"/>
      <c r="I66" s="108"/>
      <c r="J66" s="108"/>
      <c r="K66" s="109"/>
      <c r="N66" s="28"/>
      <c r="O66" s="80"/>
      <c r="P66" s="80"/>
      <c r="Q66" s="80"/>
      <c r="R66" s="80"/>
      <c r="S66" s="80"/>
      <c r="T66" s="80"/>
      <c r="U66" s="80"/>
      <c r="V66" s="80"/>
      <c r="W66" s="80"/>
      <c r="X66" s="80"/>
    </row>
    <row r="67" spans="1:24" ht="18" customHeight="1">
      <c r="B67" s="110"/>
      <c r="C67" s="111"/>
      <c r="D67" s="112"/>
      <c r="E67" s="112"/>
      <c r="F67" s="112"/>
      <c r="G67" s="112"/>
      <c r="H67" s="112"/>
      <c r="I67" s="112"/>
      <c r="J67" s="112"/>
      <c r="K67" s="113"/>
      <c r="N67" s="28"/>
      <c r="O67" s="80"/>
      <c r="P67" s="80"/>
      <c r="Q67" s="80"/>
      <c r="R67" s="80"/>
      <c r="S67" s="80"/>
      <c r="T67" s="80"/>
      <c r="U67" s="80"/>
      <c r="V67" s="80"/>
      <c r="W67" s="80"/>
      <c r="X67" s="80"/>
    </row>
    <row r="68" spans="1:24" ht="18" customHeight="1">
      <c r="B68" s="110"/>
      <c r="C68" s="111"/>
      <c r="D68" s="112"/>
      <c r="E68" s="112"/>
      <c r="F68" s="112"/>
      <c r="G68" s="112"/>
      <c r="H68" s="112"/>
      <c r="I68" s="112"/>
      <c r="J68" s="112"/>
      <c r="K68" s="113"/>
      <c r="N68" s="28"/>
      <c r="O68" s="80"/>
      <c r="P68" s="80"/>
      <c r="Q68" s="80"/>
      <c r="R68" s="80"/>
      <c r="S68" s="80"/>
      <c r="T68" s="80"/>
      <c r="U68" s="80"/>
      <c r="V68" s="80"/>
      <c r="W68" s="80"/>
      <c r="X68" s="80"/>
    </row>
    <row r="69" spans="1:24" ht="18" customHeight="1">
      <c r="B69" s="114"/>
      <c r="C69" s="115"/>
      <c r="D69" s="115"/>
      <c r="E69" s="115"/>
      <c r="F69" s="115"/>
      <c r="G69" s="115"/>
      <c r="H69" s="115"/>
      <c r="I69" s="115"/>
      <c r="J69" s="115"/>
      <c r="K69" s="116"/>
    </row>
    <row r="70" spans="1:24" ht="9.9499999999999993" customHeight="1">
      <c r="B70" s="2"/>
      <c r="C70" s="2"/>
    </row>
    <row r="71" spans="1:24" s="85" customFormat="1" ht="18" customHeight="1">
      <c r="A71" s="84"/>
      <c r="B71" s="94" t="s">
        <v>60</v>
      </c>
      <c r="C71" s="91"/>
      <c r="N71" s="95"/>
    </row>
    <row r="72" spans="1:24" s="85" customFormat="1" ht="18" customHeight="1">
      <c r="A72" s="84"/>
      <c r="J72" s="96"/>
      <c r="K72" s="94" t="s">
        <v>61</v>
      </c>
      <c r="N72" s="95"/>
    </row>
    <row r="73" spans="1:24" s="85" customFormat="1" ht="9.9499999999999993" customHeight="1">
      <c r="A73" s="97"/>
      <c r="N73" s="95"/>
    </row>
    <row r="74" spans="1:24" s="85" customFormat="1" ht="18" customHeight="1">
      <c r="A74" s="97"/>
      <c r="B74" s="94" t="s">
        <v>5</v>
      </c>
      <c r="C74" s="91"/>
      <c r="N74" s="95"/>
    </row>
    <row r="75" spans="1:24" s="85" customFormat="1" ht="99.95" customHeight="1">
      <c r="A75" s="97"/>
      <c r="B75" s="117" t="s">
        <v>67</v>
      </c>
      <c r="C75" s="117"/>
      <c r="D75" s="118"/>
      <c r="E75" s="118"/>
      <c r="F75" s="118"/>
      <c r="G75" s="118"/>
      <c r="H75" s="118"/>
      <c r="I75" s="118"/>
      <c r="J75" s="118"/>
      <c r="K75" s="118"/>
      <c r="N75" s="95"/>
    </row>
    <row r="76" spans="1:24" s="85" customFormat="1" ht="39.950000000000003" customHeight="1">
      <c r="A76" s="97"/>
      <c r="B76" s="119" t="s">
        <v>64</v>
      </c>
      <c r="C76" s="119"/>
      <c r="D76" s="120"/>
      <c r="E76" s="120"/>
      <c r="F76" s="120"/>
      <c r="G76" s="120"/>
      <c r="H76" s="120"/>
      <c r="I76" s="120"/>
      <c r="J76" s="120"/>
      <c r="K76" s="120"/>
      <c r="N76" s="95"/>
    </row>
    <row r="77" spans="1:24" ht="9.9499999999999993" customHeight="1">
      <c r="A77" s="83"/>
    </row>
    <row r="78" spans="1:24" ht="18" customHeight="1">
      <c r="A78" s="83"/>
      <c r="B78" s="5" t="s">
        <v>6</v>
      </c>
      <c r="C78" s="5"/>
    </row>
    <row r="79" spans="1:24" s="85" customFormat="1" ht="5.0999999999999996" customHeight="1">
      <c r="A79" s="97"/>
      <c r="B79" s="121" t="s">
        <v>63</v>
      </c>
      <c r="C79" s="121"/>
      <c r="D79" s="122"/>
      <c r="E79" s="122"/>
      <c r="F79" s="122"/>
      <c r="G79" s="122"/>
      <c r="H79" s="122"/>
      <c r="I79" s="122"/>
      <c r="J79" s="122"/>
      <c r="K79" s="122"/>
      <c r="N79" s="95"/>
    </row>
    <row r="80" spans="1:24" s="85" customFormat="1" ht="18" customHeight="1">
      <c r="A80" s="97"/>
      <c r="B80" s="122"/>
      <c r="C80" s="122"/>
      <c r="D80" s="122"/>
      <c r="E80" s="122"/>
      <c r="F80" s="122"/>
      <c r="G80" s="122"/>
      <c r="H80" s="122"/>
      <c r="I80" s="122"/>
      <c r="J80" s="122"/>
      <c r="K80" s="122"/>
      <c r="N80" s="95"/>
    </row>
    <row r="81" spans="1:24" s="85" customFormat="1" ht="18" customHeight="1">
      <c r="A81" s="97"/>
      <c r="B81" s="122"/>
      <c r="C81" s="122"/>
      <c r="D81" s="122"/>
      <c r="E81" s="122"/>
      <c r="F81" s="122"/>
      <c r="G81" s="122"/>
      <c r="H81" s="122"/>
      <c r="I81" s="122"/>
      <c r="J81" s="122"/>
      <c r="K81" s="122"/>
      <c r="N81" s="95"/>
    </row>
    <row r="82" spans="1:24" s="85" customFormat="1" ht="36.75" customHeight="1">
      <c r="A82" s="97"/>
      <c r="B82" s="122"/>
      <c r="C82" s="122"/>
      <c r="D82" s="122"/>
      <c r="E82" s="122"/>
      <c r="F82" s="122"/>
      <c r="G82" s="122"/>
      <c r="H82" s="122"/>
      <c r="I82" s="122"/>
      <c r="J82" s="122"/>
      <c r="K82" s="122"/>
      <c r="N82" s="95"/>
    </row>
    <row r="83" spans="1:24" ht="3.95" customHeight="1">
      <c r="A83" s="83"/>
      <c r="B83" s="6"/>
      <c r="C83" s="6"/>
      <c r="D83" s="6"/>
      <c r="E83" s="6"/>
      <c r="F83" s="6"/>
      <c r="G83" s="6"/>
      <c r="H83" s="6"/>
      <c r="I83" s="6"/>
      <c r="J83" s="6"/>
      <c r="K83" s="6"/>
    </row>
    <row r="85" spans="1:24" ht="3.95" customHeight="1"/>
    <row r="86" spans="1:24">
      <c r="A86" s="33">
        <f>A44+1</f>
        <v>13</v>
      </c>
      <c r="K86" s="26" t="str">
        <f>IF($V$2&lt;A86,"",A86&amp;"/"&amp;$V$2)</f>
        <v/>
      </c>
      <c r="M86" s="14"/>
      <c r="N86" s="28"/>
      <c r="O86" s="14"/>
      <c r="P86" s="14"/>
      <c r="Q86" s="14"/>
      <c r="R86" s="14"/>
      <c r="S86" s="14"/>
      <c r="T86" s="14"/>
      <c r="U86" s="14"/>
      <c r="V86" s="14"/>
      <c r="W86" s="14"/>
      <c r="X86" s="27">
        <f>COUNTA($J$18)+COUNTA(#REF!)+COUNTA(#REF!)+COUNTA(#REF!)+COUNTA($C$51)+COUNTA($C$71)+COUNTA($C$94)+COUNTA($C$114)+COUNTA($C$263)+COUNTA($C$283)</f>
        <v>3</v>
      </c>
    </row>
    <row r="87" spans="1:24" ht="36.75" customHeight="1">
      <c r="B87" s="123" t="s">
        <v>12</v>
      </c>
      <c r="C87" s="123"/>
      <c r="D87" s="124"/>
      <c r="E87" s="124"/>
      <c r="F87" s="124"/>
      <c r="G87" s="124"/>
      <c r="H87" s="124"/>
      <c r="I87" s="124"/>
      <c r="J87" s="124"/>
      <c r="K87" s="124"/>
      <c r="M87" s="14"/>
      <c r="N87" s="28"/>
      <c r="O87" s="14"/>
      <c r="P87" s="14"/>
      <c r="Q87" s="14"/>
      <c r="R87" s="14"/>
      <c r="S87" s="14"/>
      <c r="T87" s="14"/>
      <c r="U87" s="14"/>
      <c r="V87" s="14"/>
      <c r="W87" s="14"/>
    </row>
    <row r="88" spans="1:24" s="85" customFormat="1" ht="9.9499999999999993" customHeight="1">
      <c r="A88" s="84"/>
      <c r="E88" s="86"/>
      <c r="N88" s="87"/>
      <c r="O88" s="88"/>
      <c r="P88" s="88"/>
      <c r="Q88" s="88"/>
      <c r="R88" s="88"/>
      <c r="S88" s="88"/>
      <c r="T88" s="88"/>
      <c r="U88" s="88"/>
      <c r="V88" s="88"/>
      <c r="W88" s="88"/>
    </row>
    <row r="89" spans="1:24" ht="18" customHeight="1">
      <c r="E89" s="10"/>
      <c r="I89" s="125" t="s">
        <v>11</v>
      </c>
      <c r="J89" s="126"/>
      <c r="K89" s="126"/>
      <c r="N89" s="31"/>
      <c r="O89" s="80"/>
      <c r="P89" s="80"/>
      <c r="Q89" s="80"/>
      <c r="R89" s="80"/>
      <c r="S89" s="80"/>
      <c r="T89" s="80"/>
      <c r="U89" s="80"/>
      <c r="V89" s="80"/>
      <c r="W89" s="80"/>
    </row>
    <row r="90" spans="1:24" s="85" customFormat="1" ht="9.9499999999999993" customHeight="1">
      <c r="A90" s="84"/>
      <c r="E90" s="86"/>
      <c r="I90" s="89"/>
      <c r="J90" s="90"/>
      <c r="K90" s="90"/>
      <c r="N90" s="87"/>
      <c r="O90" s="88"/>
      <c r="P90" s="88"/>
      <c r="Q90" s="88"/>
      <c r="R90" s="88"/>
      <c r="S90" s="88"/>
      <c r="T90" s="88"/>
      <c r="U90" s="88"/>
      <c r="V90" s="88"/>
      <c r="W90" s="88"/>
    </row>
    <row r="91" spans="1:24" ht="18" customHeight="1">
      <c r="B91" s="1" t="s">
        <v>7</v>
      </c>
      <c r="C91" s="1"/>
      <c r="D91" s="8" t="s">
        <v>8</v>
      </c>
      <c r="N91" s="80"/>
      <c r="O91" s="80"/>
      <c r="P91" s="80"/>
      <c r="Q91" s="80"/>
      <c r="R91" s="80"/>
      <c r="S91" s="80"/>
      <c r="T91" s="80"/>
      <c r="U91" s="80"/>
      <c r="V91" s="80"/>
      <c r="W91" s="80"/>
    </row>
    <row r="92" spans="1:24" ht="15" customHeight="1">
      <c r="H92" s="1"/>
      <c r="K92" s="13"/>
      <c r="N92" s="80"/>
      <c r="O92" s="80"/>
      <c r="P92" s="80"/>
      <c r="Q92" s="80"/>
      <c r="R92" s="80"/>
      <c r="S92" s="80"/>
      <c r="T92" s="80"/>
      <c r="U92" s="80"/>
      <c r="V92" s="80"/>
      <c r="W92" s="80"/>
    </row>
    <row r="93" spans="1:24" ht="18" customHeight="1">
      <c r="G93" t="s">
        <v>10</v>
      </c>
      <c r="H93" s="9"/>
      <c r="I93" s="9"/>
      <c r="J93" s="9"/>
      <c r="K93" s="9"/>
      <c r="N93" s="12"/>
    </row>
    <row r="94" spans="1:24" ht="18" customHeight="1"/>
    <row r="95" spans="1:24" ht="18" customHeight="1">
      <c r="A95" s="34" t="s">
        <v>9</v>
      </c>
      <c r="B95" s="9"/>
      <c r="C95" s="9"/>
      <c r="D95" s="9"/>
      <c r="E95" s="9"/>
      <c r="F95" s="9"/>
      <c r="G95" s="9"/>
      <c r="H95" s="9"/>
      <c r="I95" s="9"/>
      <c r="J95" s="2" t="s">
        <v>1</v>
      </c>
      <c r="N95" s="12"/>
    </row>
    <row r="96" spans="1:24" ht="18" customHeight="1">
      <c r="B96" s="3" t="s">
        <v>2</v>
      </c>
      <c r="C96" s="3"/>
      <c r="D96" s="2"/>
      <c r="E96" s="2"/>
      <c r="F96" s="2"/>
      <c r="G96" s="2"/>
      <c r="H96" s="2"/>
      <c r="I96" s="146" t="e">
        <f>ROUNDUP((J102-J104)/J102*100,1)</f>
        <v>#DIV/0!</v>
      </c>
      <c r="J96" s="2" t="s">
        <v>3</v>
      </c>
    </row>
    <row r="97" spans="2:24" ht="18" customHeight="1">
      <c r="B97" s="2" t="s">
        <v>4</v>
      </c>
      <c r="C97" s="2"/>
      <c r="D97" s="2"/>
      <c r="E97" s="2"/>
      <c r="F97" s="2"/>
      <c r="G97" s="2"/>
      <c r="H97" s="2"/>
      <c r="I97" s="2"/>
      <c r="J97" s="2"/>
      <c r="K97" s="2"/>
    </row>
    <row r="98" spans="2:24" ht="18" customHeight="1">
      <c r="B98" s="98" t="s">
        <v>66</v>
      </c>
      <c r="C98" s="3"/>
      <c r="N98" s="28"/>
      <c r="O98" s="80"/>
      <c r="P98" s="80"/>
      <c r="Q98" s="80"/>
      <c r="R98" s="80"/>
      <c r="S98" s="80"/>
      <c r="T98" s="80"/>
      <c r="U98" s="80"/>
      <c r="V98" s="80"/>
      <c r="W98" s="80"/>
      <c r="X98" s="80"/>
    </row>
    <row r="99" spans="2:24" ht="9" customHeight="1">
      <c r="N99" s="28"/>
      <c r="O99" s="80"/>
      <c r="P99" s="80"/>
      <c r="Q99" s="80"/>
      <c r="R99" s="80"/>
      <c r="S99" s="80"/>
      <c r="T99" s="80"/>
      <c r="U99" s="80"/>
      <c r="V99" s="80"/>
      <c r="W99" s="80"/>
      <c r="X99" s="80"/>
    </row>
    <row r="100" spans="2:24" ht="18" customHeight="1">
      <c r="B100" s="1" t="s">
        <v>27</v>
      </c>
      <c r="C100" s="1" t="s">
        <v>16</v>
      </c>
      <c r="N100" s="28"/>
      <c r="O100" s="80"/>
      <c r="P100" s="80"/>
      <c r="Q100" s="80"/>
      <c r="R100" s="80"/>
      <c r="S100" s="80"/>
      <c r="T100" s="80"/>
      <c r="U100" s="80"/>
      <c r="V100" s="80"/>
      <c r="W100" s="80"/>
      <c r="X100" s="80"/>
    </row>
    <row r="101" spans="2:24" ht="18" customHeight="1">
      <c r="B101" s="93" t="s">
        <v>65</v>
      </c>
      <c r="C101" s="8"/>
      <c r="N101" s="28"/>
      <c r="O101" s="29"/>
      <c r="P101" s="29"/>
      <c r="Q101" s="29"/>
      <c r="R101" s="29"/>
      <c r="S101" s="29"/>
      <c r="T101" s="29"/>
      <c r="U101" s="80"/>
      <c r="V101" s="80"/>
      <c r="W101" s="80"/>
      <c r="X101" s="80"/>
    </row>
    <row r="102" spans="2:24" ht="18" customHeight="1">
      <c r="B102" s="1" t="s">
        <v>14</v>
      </c>
      <c r="C102" s="1"/>
      <c r="J102" s="7"/>
      <c r="K102" s="2" t="s">
        <v>0</v>
      </c>
      <c r="N102" s="28"/>
      <c r="O102" s="80"/>
      <c r="P102" s="80"/>
      <c r="Q102" s="80"/>
      <c r="R102" s="80"/>
      <c r="S102" s="80"/>
      <c r="T102" s="80"/>
      <c r="U102" s="80"/>
      <c r="V102" s="80"/>
      <c r="W102" s="80"/>
      <c r="X102" s="80"/>
    </row>
    <row r="103" spans="2:24" ht="18" customHeight="1">
      <c r="B103" s="1" t="s">
        <v>24</v>
      </c>
      <c r="C103" s="1"/>
      <c r="N103" s="80"/>
      <c r="O103" s="80"/>
      <c r="P103" s="80"/>
      <c r="Q103" s="80"/>
      <c r="R103" s="80"/>
      <c r="S103" s="80"/>
      <c r="T103" s="80"/>
      <c r="U103" s="80"/>
      <c r="V103" s="80"/>
      <c r="W103" s="80"/>
      <c r="X103" s="80"/>
    </row>
    <row r="104" spans="2:24" ht="18" customHeight="1">
      <c r="B104" s="4"/>
      <c r="C104" s="4"/>
      <c r="J104" s="7"/>
      <c r="K104" s="2" t="s">
        <v>0</v>
      </c>
      <c r="N104" s="28"/>
      <c r="O104" s="29"/>
      <c r="P104" s="29"/>
      <c r="Q104" s="29"/>
      <c r="R104" s="29"/>
      <c r="S104" s="29"/>
      <c r="T104" s="29"/>
      <c r="U104" s="80"/>
      <c r="V104" s="80"/>
      <c r="W104" s="80"/>
      <c r="X104" s="80"/>
    </row>
    <row r="105" spans="2:24" ht="9.9499999999999993" customHeight="1">
      <c r="B105" s="2"/>
      <c r="C105" s="2"/>
      <c r="N105" s="28"/>
      <c r="O105" s="29"/>
      <c r="P105" s="29"/>
      <c r="Q105" s="29"/>
      <c r="R105" s="29"/>
      <c r="S105" s="29"/>
      <c r="T105" s="29"/>
      <c r="U105" s="80"/>
      <c r="V105" s="80"/>
      <c r="W105" s="80"/>
      <c r="X105" s="80"/>
    </row>
    <row r="106" spans="2:24" ht="18" customHeight="1">
      <c r="B106" s="1" t="s">
        <v>15</v>
      </c>
      <c r="C106" s="1" t="s">
        <v>17</v>
      </c>
      <c r="N106" s="32"/>
      <c r="O106" s="32"/>
      <c r="P106" s="32"/>
      <c r="Q106" s="32"/>
      <c r="R106" s="32"/>
      <c r="S106" s="32"/>
      <c r="T106" s="32"/>
      <c r="U106" s="80"/>
      <c r="V106" s="80"/>
      <c r="W106" s="80"/>
      <c r="X106" s="80"/>
    </row>
    <row r="107" spans="2:24" ht="18" customHeight="1">
      <c r="B107" s="93" t="s">
        <v>62</v>
      </c>
      <c r="C107" s="92"/>
      <c r="N107" s="32"/>
      <c r="O107" s="32"/>
      <c r="P107" s="32"/>
      <c r="Q107" s="32"/>
      <c r="R107" s="32"/>
      <c r="S107" s="32"/>
      <c r="T107" s="32"/>
      <c r="U107" s="80"/>
      <c r="V107" s="80"/>
      <c r="W107" s="80"/>
      <c r="X107" s="80"/>
    </row>
    <row r="108" spans="2:24" ht="18" customHeight="1">
      <c r="B108" s="106"/>
      <c r="C108" s="107"/>
      <c r="D108" s="108"/>
      <c r="E108" s="108"/>
      <c r="F108" s="108"/>
      <c r="G108" s="108"/>
      <c r="H108" s="108"/>
      <c r="I108" s="108"/>
      <c r="J108" s="108"/>
      <c r="K108" s="109"/>
      <c r="N108" s="28"/>
      <c r="O108" s="80"/>
      <c r="P108" s="80"/>
      <c r="Q108" s="80"/>
      <c r="R108" s="80"/>
      <c r="S108" s="80"/>
      <c r="T108" s="80"/>
      <c r="U108" s="80"/>
      <c r="V108" s="80"/>
      <c r="W108" s="80"/>
      <c r="X108" s="80"/>
    </row>
    <row r="109" spans="2:24" ht="18" customHeight="1">
      <c r="B109" s="110"/>
      <c r="C109" s="111"/>
      <c r="D109" s="112"/>
      <c r="E109" s="112"/>
      <c r="F109" s="112"/>
      <c r="G109" s="112"/>
      <c r="H109" s="112"/>
      <c r="I109" s="112"/>
      <c r="J109" s="112"/>
      <c r="K109" s="113"/>
      <c r="N109" s="28"/>
      <c r="O109" s="80"/>
      <c r="P109" s="80"/>
      <c r="Q109" s="80"/>
      <c r="R109" s="80"/>
      <c r="S109" s="80"/>
      <c r="T109" s="80"/>
      <c r="U109" s="80"/>
      <c r="V109" s="80"/>
      <c r="W109" s="80"/>
      <c r="X109" s="80"/>
    </row>
    <row r="110" spans="2:24" ht="18" customHeight="1">
      <c r="B110" s="110"/>
      <c r="C110" s="111"/>
      <c r="D110" s="112"/>
      <c r="E110" s="112"/>
      <c r="F110" s="112"/>
      <c r="G110" s="112"/>
      <c r="H110" s="112"/>
      <c r="I110" s="112"/>
      <c r="J110" s="112"/>
      <c r="K110" s="113"/>
      <c r="N110" s="28"/>
      <c r="O110" s="80"/>
      <c r="P110" s="80"/>
      <c r="Q110" s="80"/>
      <c r="R110" s="80"/>
      <c r="S110" s="80"/>
      <c r="T110" s="80"/>
      <c r="U110" s="80"/>
      <c r="V110" s="80"/>
      <c r="W110" s="80"/>
      <c r="X110" s="80"/>
    </row>
    <row r="111" spans="2:24" ht="18" customHeight="1">
      <c r="B111" s="114"/>
      <c r="C111" s="115"/>
      <c r="D111" s="115"/>
      <c r="E111" s="115"/>
      <c r="F111" s="115"/>
      <c r="G111" s="115"/>
      <c r="H111" s="115"/>
      <c r="I111" s="115"/>
      <c r="J111" s="115"/>
      <c r="K111" s="116"/>
    </row>
    <row r="112" spans="2:24" ht="9.9499999999999993" customHeight="1">
      <c r="B112" s="2"/>
      <c r="C112" s="2"/>
    </row>
    <row r="113" spans="1:24" s="85" customFormat="1" ht="18" customHeight="1">
      <c r="A113" s="84"/>
      <c r="B113" s="94" t="s">
        <v>60</v>
      </c>
      <c r="C113" s="91"/>
      <c r="N113" s="95"/>
    </row>
    <row r="114" spans="1:24" s="85" customFormat="1" ht="18" customHeight="1">
      <c r="A114" s="84"/>
      <c r="J114" s="96"/>
      <c r="K114" s="94" t="s">
        <v>61</v>
      </c>
      <c r="N114" s="95"/>
    </row>
    <row r="115" spans="1:24" s="85" customFormat="1" ht="9.9499999999999993" customHeight="1">
      <c r="A115" s="97"/>
      <c r="N115" s="95"/>
    </row>
    <row r="116" spans="1:24" s="85" customFormat="1" ht="18" customHeight="1">
      <c r="A116" s="97"/>
      <c r="B116" s="94" t="s">
        <v>5</v>
      </c>
      <c r="C116" s="91"/>
      <c r="N116" s="95"/>
    </row>
    <row r="117" spans="1:24" s="85" customFormat="1" ht="99.95" customHeight="1">
      <c r="A117" s="97"/>
      <c r="B117" s="117" t="s">
        <v>67</v>
      </c>
      <c r="C117" s="117"/>
      <c r="D117" s="118"/>
      <c r="E117" s="118"/>
      <c r="F117" s="118"/>
      <c r="G117" s="118"/>
      <c r="H117" s="118"/>
      <c r="I117" s="118"/>
      <c r="J117" s="118"/>
      <c r="K117" s="118"/>
      <c r="N117" s="95"/>
    </row>
    <row r="118" spans="1:24" s="85" customFormat="1" ht="39.950000000000003" customHeight="1">
      <c r="A118" s="97"/>
      <c r="B118" s="119" t="s">
        <v>64</v>
      </c>
      <c r="C118" s="119"/>
      <c r="D118" s="120"/>
      <c r="E118" s="120"/>
      <c r="F118" s="120"/>
      <c r="G118" s="120"/>
      <c r="H118" s="120"/>
      <c r="I118" s="120"/>
      <c r="J118" s="120"/>
      <c r="K118" s="120"/>
      <c r="N118" s="95"/>
    </row>
    <row r="119" spans="1:24" ht="9.9499999999999993" customHeight="1">
      <c r="A119" s="83"/>
    </row>
    <row r="120" spans="1:24" ht="18" customHeight="1">
      <c r="A120" s="83"/>
      <c r="B120" s="5" t="s">
        <v>6</v>
      </c>
      <c r="C120" s="5"/>
    </row>
    <row r="121" spans="1:24" s="85" customFormat="1" ht="5.0999999999999996" customHeight="1">
      <c r="A121" s="97"/>
      <c r="B121" s="121" t="s">
        <v>63</v>
      </c>
      <c r="C121" s="121"/>
      <c r="D121" s="122"/>
      <c r="E121" s="122"/>
      <c r="F121" s="122"/>
      <c r="G121" s="122"/>
      <c r="H121" s="122"/>
      <c r="I121" s="122"/>
      <c r="J121" s="122"/>
      <c r="K121" s="122"/>
      <c r="N121" s="95"/>
    </row>
    <row r="122" spans="1:24" s="85" customFormat="1" ht="18" customHeight="1">
      <c r="A122" s="97"/>
      <c r="B122" s="122"/>
      <c r="C122" s="122"/>
      <c r="D122" s="122"/>
      <c r="E122" s="122"/>
      <c r="F122" s="122"/>
      <c r="G122" s="122"/>
      <c r="H122" s="122"/>
      <c r="I122" s="122"/>
      <c r="J122" s="122"/>
      <c r="K122" s="122"/>
      <c r="N122" s="95"/>
    </row>
    <row r="123" spans="1:24" s="85" customFormat="1" ht="18" customHeight="1">
      <c r="A123" s="97"/>
      <c r="B123" s="122"/>
      <c r="C123" s="122"/>
      <c r="D123" s="122"/>
      <c r="E123" s="122"/>
      <c r="F123" s="122"/>
      <c r="G123" s="122"/>
      <c r="H123" s="122"/>
      <c r="I123" s="122"/>
      <c r="J123" s="122"/>
      <c r="K123" s="122"/>
      <c r="N123" s="95"/>
    </row>
    <row r="124" spans="1:24" s="85" customFormat="1" ht="36.75" customHeight="1">
      <c r="A124" s="97"/>
      <c r="B124" s="122"/>
      <c r="C124" s="122"/>
      <c r="D124" s="122"/>
      <c r="E124" s="122"/>
      <c r="F124" s="122"/>
      <c r="G124" s="122"/>
      <c r="H124" s="122"/>
      <c r="I124" s="122"/>
      <c r="J124" s="122"/>
      <c r="K124" s="122"/>
      <c r="N124" s="95"/>
    </row>
    <row r="125" spans="1:24" ht="3.95" customHeight="1">
      <c r="A125" s="83"/>
      <c r="B125" s="6"/>
      <c r="C125" s="6"/>
      <c r="D125" s="6"/>
      <c r="E125" s="6"/>
      <c r="F125" s="6"/>
      <c r="G125" s="6"/>
      <c r="H125" s="6"/>
      <c r="I125" s="6"/>
      <c r="J125" s="6"/>
      <c r="K125" s="6"/>
    </row>
    <row r="127" spans="1:24" ht="3.95" customHeight="1"/>
    <row r="128" spans="1:24">
      <c r="A128" s="33">
        <f>A86+1</f>
        <v>14</v>
      </c>
      <c r="K128" s="26" t="str">
        <f>IF($V$2&lt;A128,"",A128&amp;"/"&amp;$V$2)</f>
        <v/>
      </c>
      <c r="M128" s="14"/>
      <c r="N128" s="28"/>
      <c r="O128" s="14"/>
      <c r="P128" s="14"/>
      <c r="Q128" s="14"/>
      <c r="R128" s="14"/>
      <c r="S128" s="14"/>
      <c r="T128" s="14"/>
      <c r="U128" s="14"/>
      <c r="V128" s="14"/>
      <c r="W128" s="14"/>
      <c r="X128" s="27">
        <f>COUNTA($J$18)+COUNTA(#REF!)+COUNTA(#REF!)+COUNTA(#REF!)+COUNTA($C$51)+COUNTA($C$71)+COUNTA($C$94)+COUNTA($C$114)+COUNTA($C$263)+COUNTA($C$283)</f>
        <v>3</v>
      </c>
    </row>
    <row r="129" spans="1:24" ht="36.75" customHeight="1">
      <c r="B129" s="123" t="s">
        <v>12</v>
      </c>
      <c r="C129" s="123"/>
      <c r="D129" s="124"/>
      <c r="E129" s="124"/>
      <c r="F129" s="124"/>
      <c r="G129" s="124"/>
      <c r="H129" s="124"/>
      <c r="I129" s="124"/>
      <c r="J129" s="124"/>
      <c r="K129" s="124"/>
      <c r="M129" s="14"/>
      <c r="N129" s="28"/>
      <c r="O129" s="14"/>
      <c r="P129" s="14"/>
      <c r="Q129" s="14"/>
      <c r="R129" s="14"/>
      <c r="S129" s="14"/>
      <c r="T129" s="14"/>
      <c r="U129" s="14"/>
      <c r="V129" s="14"/>
      <c r="W129" s="14"/>
    </row>
    <row r="130" spans="1:24" s="85" customFormat="1" ht="9.9499999999999993" customHeight="1">
      <c r="A130" s="84"/>
      <c r="E130" s="86"/>
      <c r="N130" s="87"/>
      <c r="O130" s="88"/>
      <c r="P130" s="88"/>
      <c r="Q130" s="88"/>
      <c r="R130" s="88"/>
      <c r="S130" s="88"/>
      <c r="T130" s="88"/>
      <c r="U130" s="88"/>
      <c r="V130" s="88"/>
      <c r="W130" s="88"/>
    </row>
    <row r="131" spans="1:24" ht="18" customHeight="1">
      <c r="E131" s="10"/>
      <c r="I131" s="125" t="s">
        <v>11</v>
      </c>
      <c r="J131" s="126"/>
      <c r="K131" s="126"/>
      <c r="N131" s="31"/>
      <c r="O131" s="80"/>
      <c r="P131" s="80"/>
      <c r="Q131" s="80"/>
      <c r="R131" s="80"/>
      <c r="S131" s="80"/>
      <c r="T131" s="80"/>
      <c r="U131" s="80"/>
      <c r="V131" s="80"/>
      <c r="W131" s="80"/>
    </row>
    <row r="132" spans="1:24" s="85" customFormat="1" ht="9.9499999999999993" customHeight="1">
      <c r="A132" s="84"/>
      <c r="E132" s="86"/>
      <c r="I132" s="89"/>
      <c r="J132" s="90"/>
      <c r="K132" s="90"/>
      <c r="N132" s="87"/>
      <c r="O132" s="88"/>
      <c r="P132" s="88"/>
      <c r="Q132" s="88"/>
      <c r="R132" s="88"/>
      <c r="S132" s="88"/>
      <c r="T132" s="88"/>
      <c r="U132" s="88"/>
      <c r="V132" s="88"/>
      <c r="W132" s="88"/>
    </row>
    <row r="133" spans="1:24" ht="18" customHeight="1">
      <c r="B133" s="1" t="s">
        <v>7</v>
      </c>
      <c r="C133" s="1"/>
      <c r="D133" s="8" t="s">
        <v>8</v>
      </c>
      <c r="N133" s="80"/>
      <c r="O133" s="80"/>
      <c r="P133" s="80"/>
      <c r="Q133" s="80"/>
      <c r="R133" s="80"/>
      <c r="S133" s="80"/>
      <c r="T133" s="80"/>
      <c r="U133" s="80"/>
      <c r="V133" s="80"/>
      <c r="W133" s="80"/>
    </row>
    <row r="134" spans="1:24" ht="15" customHeight="1">
      <c r="H134" s="1"/>
      <c r="K134" s="13"/>
      <c r="N134" s="80"/>
      <c r="O134" s="80"/>
      <c r="P134" s="80"/>
      <c r="Q134" s="80"/>
      <c r="R134" s="80"/>
      <c r="S134" s="80"/>
      <c r="T134" s="80"/>
      <c r="U134" s="80"/>
      <c r="V134" s="80"/>
      <c r="W134" s="80"/>
    </row>
    <row r="135" spans="1:24" ht="18" customHeight="1">
      <c r="G135" t="s">
        <v>10</v>
      </c>
      <c r="H135" s="9"/>
      <c r="I135" s="9"/>
      <c r="J135" s="9"/>
      <c r="K135" s="9"/>
      <c r="N135" s="12"/>
    </row>
    <row r="136" spans="1:24" ht="18" customHeight="1"/>
    <row r="137" spans="1:24" ht="18" customHeight="1">
      <c r="A137" s="34" t="s">
        <v>9</v>
      </c>
      <c r="B137" s="9"/>
      <c r="C137" s="9"/>
      <c r="D137" s="9"/>
      <c r="E137" s="9"/>
      <c r="F137" s="9"/>
      <c r="G137" s="9"/>
      <c r="H137" s="9"/>
      <c r="I137" s="9"/>
      <c r="J137" s="2" t="s">
        <v>1</v>
      </c>
      <c r="N137" s="12"/>
    </row>
    <row r="138" spans="1:24" ht="18" customHeight="1">
      <c r="B138" s="3" t="s">
        <v>2</v>
      </c>
      <c r="C138" s="3"/>
      <c r="D138" s="2"/>
      <c r="E138" s="2"/>
      <c r="F138" s="2"/>
      <c r="G138" s="2"/>
      <c r="H138" s="2"/>
      <c r="I138" s="146" t="e">
        <f>ROUNDUP((J144-J146)/J144*100,1)</f>
        <v>#DIV/0!</v>
      </c>
      <c r="J138" s="2" t="s">
        <v>3</v>
      </c>
    </row>
    <row r="139" spans="1:24" ht="18" customHeight="1">
      <c r="B139" s="2" t="s">
        <v>4</v>
      </c>
      <c r="C139" s="2"/>
      <c r="D139" s="2"/>
      <c r="E139" s="2"/>
      <c r="F139" s="2"/>
      <c r="G139" s="2"/>
      <c r="H139" s="2"/>
      <c r="I139" s="2"/>
      <c r="J139" s="2"/>
      <c r="K139" s="2"/>
    </row>
    <row r="140" spans="1:24" ht="18" customHeight="1">
      <c r="B140" s="98" t="s">
        <v>66</v>
      </c>
      <c r="C140" s="3"/>
      <c r="N140" s="28"/>
      <c r="O140" s="80"/>
      <c r="P140" s="80"/>
      <c r="Q140" s="80"/>
      <c r="R140" s="80"/>
      <c r="S140" s="80"/>
      <c r="T140" s="80"/>
      <c r="U140" s="80"/>
      <c r="V140" s="80"/>
      <c r="W140" s="80"/>
      <c r="X140" s="80"/>
    </row>
    <row r="141" spans="1:24" ht="9" customHeight="1">
      <c r="N141" s="28"/>
      <c r="O141" s="80"/>
      <c r="P141" s="80"/>
      <c r="Q141" s="80"/>
      <c r="R141" s="80"/>
      <c r="S141" s="80"/>
      <c r="T141" s="80"/>
      <c r="U141" s="80"/>
      <c r="V141" s="80"/>
      <c r="W141" s="80"/>
      <c r="X141" s="80"/>
    </row>
    <row r="142" spans="1:24" ht="18" customHeight="1">
      <c r="B142" s="1" t="s">
        <v>27</v>
      </c>
      <c r="C142" s="1" t="s">
        <v>16</v>
      </c>
      <c r="N142" s="28"/>
      <c r="O142" s="80"/>
      <c r="P142" s="80"/>
      <c r="Q142" s="80"/>
      <c r="R142" s="80"/>
      <c r="S142" s="80"/>
      <c r="T142" s="80"/>
      <c r="U142" s="80"/>
      <c r="V142" s="80"/>
      <c r="W142" s="80"/>
      <c r="X142" s="80"/>
    </row>
    <row r="143" spans="1:24" ht="18" customHeight="1">
      <c r="B143" s="93" t="s">
        <v>65</v>
      </c>
      <c r="C143" s="8"/>
      <c r="N143" s="28"/>
      <c r="O143" s="29"/>
      <c r="P143" s="29"/>
      <c r="Q143" s="29"/>
      <c r="R143" s="29"/>
      <c r="S143" s="29"/>
      <c r="T143" s="29"/>
      <c r="U143" s="80"/>
      <c r="V143" s="80"/>
      <c r="W143" s="80"/>
      <c r="X143" s="80"/>
    </row>
    <row r="144" spans="1:24" ht="18" customHeight="1">
      <c r="B144" s="1" t="s">
        <v>14</v>
      </c>
      <c r="C144" s="1"/>
      <c r="J144" s="7"/>
      <c r="K144" s="2" t="s">
        <v>0</v>
      </c>
      <c r="N144" s="28"/>
      <c r="O144" s="80"/>
      <c r="P144" s="80"/>
      <c r="Q144" s="80"/>
      <c r="R144" s="80"/>
      <c r="S144" s="80"/>
      <c r="T144" s="80"/>
      <c r="U144" s="80"/>
      <c r="V144" s="80"/>
      <c r="W144" s="80"/>
      <c r="X144" s="80"/>
    </row>
    <row r="145" spans="1:24" ht="18" customHeight="1">
      <c r="B145" s="1" t="s">
        <v>24</v>
      </c>
      <c r="C145" s="1"/>
      <c r="N145" s="80"/>
      <c r="O145" s="80"/>
      <c r="P145" s="80"/>
      <c r="Q145" s="80"/>
      <c r="R145" s="80"/>
      <c r="S145" s="80"/>
      <c r="T145" s="80"/>
      <c r="U145" s="80"/>
      <c r="V145" s="80"/>
      <c r="W145" s="80"/>
      <c r="X145" s="80"/>
    </row>
    <row r="146" spans="1:24" ht="18" customHeight="1">
      <c r="B146" s="4"/>
      <c r="C146" s="4"/>
      <c r="J146" s="7"/>
      <c r="K146" s="2" t="s">
        <v>0</v>
      </c>
      <c r="N146" s="28"/>
      <c r="O146" s="29"/>
      <c r="P146" s="29"/>
      <c r="Q146" s="29"/>
      <c r="R146" s="29"/>
      <c r="S146" s="29"/>
      <c r="T146" s="29"/>
      <c r="U146" s="80"/>
      <c r="V146" s="80"/>
      <c r="W146" s="80"/>
      <c r="X146" s="80"/>
    </row>
    <row r="147" spans="1:24" ht="9.9499999999999993" customHeight="1">
      <c r="B147" s="2"/>
      <c r="C147" s="2"/>
      <c r="N147" s="28"/>
      <c r="O147" s="29"/>
      <c r="P147" s="29"/>
      <c r="Q147" s="29"/>
      <c r="R147" s="29"/>
      <c r="S147" s="29"/>
      <c r="T147" s="29"/>
      <c r="U147" s="80"/>
      <c r="V147" s="80"/>
      <c r="W147" s="80"/>
      <c r="X147" s="80"/>
    </row>
    <row r="148" spans="1:24" ht="18" customHeight="1">
      <c r="B148" s="1" t="s">
        <v>15</v>
      </c>
      <c r="C148" s="1" t="s">
        <v>17</v>
      </c>
      <c r="N148" s="32"/>
      <c r="O148" s="32"/>
      <c r="P148" s="32"/>
      <c r="Q148" s="32"/>
      <c r="R148" s="32"/>
      <c r="S148" s="32"/>
      <c r="T148" s="32"/>
      <c r="U148" s="80"/>
      <c r="V148" s="80"/>
      <c r="W148" s="80"/>
      <c r="X148" s="80"/>
    </row>
    <row r="149" spans="1:24" ht="18" customHeight="1">
      <c r="B149" s="93" t="s">
        <v>62</v>
      </c>
      <c r="C149" s="92"/>
      <c r="N149" s="32"/>
      <c r="O149" s="32"/>
      <c r="P149" s="32"/>
      <c r="Q149" s="32"/>
      <c r="R149" s="32"/>
      <c r="S149" s="32"/>
      <c r="T149" s="32"/>
      <c r="U149" s="80"/>
      <c r="V149" s="80"/>
      <c r="W149" s="80"/>
      <c r="X149" s="80"/>
    </row>
    <row r="150" spans="1:24" ht="18" customHeight="1">
      <c r="B150" s="106"/>
      <c r="C150" s="107"/>
      <c r="D150" s="108"/>
      <c r="E150" s="108"/>
      <c r="F150" s="108"/>
      <c r="G150" s="108"/>
      <c r="H150" s="108"/>
      <c r="I150" s="108"/>
      <c r="J150" s="108"/>
      <c r="K150" s="109"/>
      <c r="N150" s="28"/>
      <c r="O150" s="80"/>
      <c r="P150" s="80"/>
      <c r="Q150" s="80"/>
      <c r="R150" s="80"/>
      <c r="S150" s="80"/>
      <c r="T150" s="80"/>
      <c r="U150" s="80"/>
      <c r="V150" s="80"/>
      <c r="W150" s="80"/>
      <c r="X150" s="80"/>
    </row>
    <row r="151" spans="1:24" ht="18" customHeight="1">
      <c r="B151" s="110"/>
      <c r="C151" s="111"/>
      <c r="D151" s="112"/>
      <c r="E151" s="112"/>
      <c r="F151" s="112"/>
      <c r="G151" s="112"/>
      <c r="H151" s="112"/>
      <c r="I151" s="112"/>
      <c r="J151" s="112"/>
      <c r="K151" s="113"/>
      <c r="N151" s="28"/>
      <c r="O151" s="80"/>
      <c r="P151" s="80"/>
      <c r="Q151" s="80"/>
      <c r="R151" s="80"/>
      <c r="S151" s="80"/>
      <c r="T151" s="80"/>
      <c r="U151" s="80"/>
      <c r="V151" s="80"/>
      <c r="W151" s="80"/>
      <c r="X151" s="80"/>
    </row>
    <row r="152" spans="1:24" ht="18" customHeight="1">
      <c r="B152" s="110"/>
      <c r="C152" s="111"/>
      <c r="D152" s="112"/>
      <c r="E152" s="112"/>
      <c r="F152" s="112"/>
      <c r="G152" s="112"/>
      <c r="H152" s="112"/>
      <c r="I152" s="112"/>
      <c r="J152" s="112"/>
      <c r="K152" s="113"/>
      <c r="N152" s="28"/>
      <c r="O152" s="80"/>
      <c r="P152" s="80"/>
      <c r="Q152" s="80"/>
      <c r="R152" s="80"/>
      <c r="S152" s="80"/>
      <c r="T152" s="80"/>
      <c r="U152" s="80"/>
      <c r="V152" s="80"/>
      <c r="W152" s="80"/>
      <c r="X152" s="80"/>
    </row>
    <row r="153" spans="1:24" ht="18" customHeight="1">
      <c r="B153" s="114"/>
      <c r="C153" s="115"/>
      <c r="D153" s="115"/>
      <c r="E153" s="115"/>
      <c r="F153" s="115"/>
      <c r="G153" s="115"/>
      <c r="H153" s="115"/>
      <c r="I153" s="115"/>
      <c r="J153" s="115"/>
      <c r="K153" s="116"/>
    </row>
    <row r="154" spans="1:24" ht="9.9499999999999993" customHeight="1">
      <c r="B154" s="2"/>
      <c r="C154" s="2"/>
    </row>
    <row r="155" spans="1:24" s="85" customFormat="1" ht="18" customHeight="1">
      <c r="A155" s="84"/>
      <c r="B155" s="94" t="s">
        <v>60</v>
      </c>
      <c r="C155" s="91"/>
      <c r="N155" s="95"/>
    </row>
    <row r="156" spans="1:24" s="85" customFormat="1" ht="18" customHeight="1">
      <c r="A156" s="84"/>
      <c r="J156" s="96"/>
      <c r="K156" s="94" t="s">
        <v>61</v>
      </c>
      <c r="N156" s="95"/>
    </row>
    <row r="157" spans="1:24" s="85" customFormat="1" ht="9.9499999999999993" customHeight="1">
      <c r="A157" s="97"/>
      <c r="N157" s="95"/>
    </row>
    <row r="158" spans="1:24" s="85" customFormat="1" ht="18" customHeight="1">
      <c r="A158" s="97"/>
      <c r="B158" s="94" t="s">
        <v>5</v>
      </c>
      <c r="C158" s="91"/>
      <c r="N158" s="95"/>
    </row>
    <row r="159" spans="1:24" s="85" customFormat="1" ht="99.95" customHeight="1">
      <c r="A159" s="97"/>
      <c r="B159" s="128" t="s">
        <v>68</v>
      </c>
      <c r="C159" s="128"/>
      <c r="D159" s="129"/>
      <c r="E159" s="129"/>
      <c r="F159" s="129"/>
      <c r="G159" s="129"/>
      <c r="H159" s="129"/>
      <c r="I159" s="129"/>
      <c r="J159" s="129"/>
      <c r="K159" s="129"/>
      <c r="N159" s="95"/>
    </row>
    <row r="160" spans="1:24" s="85" customFormat="1" ht="39.950000000000003" customHeight="1">
      <c r="A160" s="97"/>
      <c r="B160" s="119" t="s">
        <v>64</v>
      </c>
      <c r="C160" s="119"/>
      <c r="D160" s="120"/>
      <c r="E160" s="120"/>
      <c r="F160" s="120"/>
      <c r="G160" s="120"/>
      <c r="H160" s="120"/>
      <c r="I160" s="120"/>
      <c r="J160" s="120"/>
      <c r="K160" s="120"/>
      <c r="N160" s="95"/>
    </row>
    <row r="161" spans="1:24" ht="9.9499999999999993" customHeight="1">
      <c r="A161" s="83"/>
    </row>
    <row r="162" spans="1:24" ht="18" customHeight="1">
      <c r="A162" s="83"/>
      <c r="B162" s="5" t="s">
        <v>6</v>
      </c>
      <c r="C162" s="5"/>
    </row>
    <row r="163" spans="1:24" s="85" customFormat="1" ht="5.0999999999999996" customHeight="1">
      <c r="A163" s="97"/>
      <c r="B163" s="121" t="s">
        <v>63</v>
      </c>
      <c r="C163" s="121"/>
      <c r="D163" s="122"/>
      <c r="E163" s="122"/>
      <c r="F163" s="122"/>
      <c r="G163" s="122"/>
      <c r="H163" s="122"/>
      <c r="I163" s="122"/>
      <c r="J163" s="122"/>
      <c r="K163" s="122"/>
      <c r="N163" s="95"/>
    </row>
    <row r="164" spans="1:24" s="85" customFormat="1" ht="18" customHeight="1">
      <c r="A164" s="97"/>
      <c r="B164" s="122"/>
      <c r="C164" s="122"/>
      <c r="D164" s="122"/>
      <c r="E164" s="122"/>
      <c r="F164" s="122"/>
      <c r="G164" s="122"/>
      <c r="H164" s="122"/>
      <c r="I164" s="122"/>
      <c r="J164" s="122"/>
      <c r="K164" s="122"/>
      <c r="N164" s="95"/>
    </row>
    <row r="165" spans="1:24" s="85" customFormat="1" ht="18" customHeight="1">
      <c r="A165" s="97"/>
      <c r="B165" s="122"/>
      <c r="C165" s="122"/>
      <c r="D165" s="122"/>
      <c r="E165" s="122"/>
      <c r="F165" s="122"/>
      <c r="G165" s="122"/>
      <c r="H165" s="122"/>
      <c r="I165" s="122"/>
      <c r="J165" s="122"/>
      <c r="K165" s="122"/>
      <c r="N165" s="95"/>
    </row>
    <row r="166" spans="1:24" s="85" customFormat="1" ht="36.75" customHeight="1">
      <c r="A166" s="97"/>
      <c r="B166" s="122"/>
      <c r="C166" s="122"/>
      <c r="D166" s="122"/>
      <c r="E166" s="122"/>
      <c r="F166" s="122"/>
      <c r="G166" s="122"/>
      <c r="H166" s="122"/>
      <c r="I166" s="122"/>
      <c r="J166" s="122"/>
      <c r="K166" s="122"/>
      <c r="N166" s="95"/>
    </row>
    <row r="167" spans="1:24" ht="3.95" customHeight="1">
      <c r="A167" s="83"/>
      <c r="B167" s="6"/>
      <c r="C167" s="6"/>
      <c r="D167" s="6"/>
      <c r="E167" s="6"/>
      <c r="F167" s="6"/>
      <c r="G167" s="6"/>
      <c r="H167" s="6"/>
      <c r="I167" s="6"/>
      <c r="J167" s="6"/>
      <c r="K167" s="6"/>
    </row>
    <row r="169" spans="1:24" ht="3.95" customHeight="1"/>
    <row r="170" spans="1:24">
      <c r="A170" s="33">
        <f>A128+1</f>
        <v>15</v>
      </c>
      <c r="K170" s="26" t="str">
        <f>IF($V$2&lt;A170,"",A170&amp;"/"&amp;$V$2)</f>
        <v/>
      </c>
      <c r="M170" s="14"/>
      <c r="N170" s="28"/>
      <c r="O170" s="14"/>
      <c r="P170" s="14"/>
      <c r="Q170" s="14"/>
      <c r="R170" s="14"/>
      <c r="S170" s="14"/>
      <c r="T170" s="14"/>
      <c r="U170" s="14"/>
      <c r="V170" s="14"/>
      <c r="W170" s="14"/>
      <c r="X170" s="27">
        <f>COUNTA($J$18)+COUNTA(#REF!)+COUNTA(#REF!)+COUNTA(#REF!)+COUNTA($C$51)+COUNTA($C$71)+COUNTA($C$94)+COUNTA($C$114)+COUNTA($C$263)+COUNTA($C$283)</f>
        <v>3</v>
      </c>
    </row>
    <row r="171" spans="1:24" ht="36.75" customHeight="1">
      <c r="B171" s="123" t="s">
        <v>12</v>
      </c>
      <c r="C171" s="123"/>
      <c r="D171" s="124"/>
      <c r="E171" s="124"/>
      <c r="F171" s="124"/>
      <c r="G171" s="124"/>
      <c r="H171" s="124"/>
      <c r="I171" s="124"/>
      <c r="J171" s="124"/>
      <c r="K171" s="124"/>
      <c r="M171" s="14"/>
      <c r="N171" s="28"/>
      <c r="O171" s="14"/>
      <c r="P171" s="14"/>
      <c r="Q171" s="14"/>
      <c r="R171" s="14"/>
      <c r="S171" s="14"/>
      <c r="T171" s="14"/>
      <c r="U171" s="14"/>
      <c r="V171" s="14"/>
      <c r="W171" s="14"/>
    </row>
    <row r="172" spans="1:24" s="85" customFormat="1" ht="9.9499999999999993" customHeight="1">
      <c r="A172" s="84"/>
      <c r="E172" s="86"/>
      <c r="N172" s="87"/>
      <c r="O172" s="88"/>
      <c r="P172" s="88"/>
      <c r="Q172" s="88"/>
      <c r="R172" s="88"/>
      <c r="S172" s="88"/>
      <c r="T172" s="88"/>
      <c r="U172" s="88"/>
      <c r="V172" s="88"/>
      <c r="W172" s="88"/>
    </row>
    <row r="173" spans="1:24" ht="18" customHeight="1">
      <c r="E173" s="10"/>
      <c r="I173" s="125" t="s">
        <v>11</v>
      </c>
      <c r="J173" s="126"/>
      <c r="K173" s="126"/>
      <c r="N173" s="31"/>
      <c r="O173" s="80"/>
      <c r="P173" s="80"/>
      <c r="Q173" s="80"/>
      <c r="R173" s="80"/>
      <c r="S173" s="80"/>
      <c r="T173" s="80"/>
      <c r="U173" s="80"/>
      <c r="V173" s="80"/>
      <c r="W173" s="80"/>
    </row>
    <row r="174" spans="1:24" s="85" customFormat="1" ht="9.9499999999999993" customHeight="1">
      <c r="A174" s="84"/>
      <c r="E174" s="86"/>
      <c r="I174" s="89"/>
      <c r="J174" s="90"/>
      <c r="K174" s="90"/>
      <c r="N174" s="87"/>
      <c r="O174" s="88"/>
      <c r="P174" s="88"/>
      <c r="Q174" s="88"/>
      <c r="R174" s="88"/>
      <c r="S174" s="88"/>
      <c r="T174" s="88"/>
      <c r="U174" s="88"/>
      <c r="V174" s="88"/>
      <c r="W174" s="88"/>
    </row>
    <row r="175" spans="1:24" ht="18" customHeight="1">
      <c r="B175" s="1" t="s">
        <v>7</v>
      </c>
      <c r="C175" s="1"/>
      <c r="D175" s="8" t="s">
        <v>8</v>
      </c>
      <c r="N175" s="80"/>
      <c r="O175" s="80"/>
      <c r="P175" s="80"/>
      <c r="Q175" s="80"/>
      <c r="R175" s="80"/>
      <c r="S175" s="80"/>
      <c r="T175" s="80"/>
      <c r="U175" s="80"/>
      <c r="V175" s="80"/>
      <c r="W175" s="80"/>
    </row>
    <row r="176" spans="1:24" ht="15" customHeight="1">
      <c r="H176" s="1"/>
      <c r="K176" s="13"/>
      <c r="N176" s="80"/>
      <c r="O176" s="80"/>
      <c r="P176" s="80"/>
      <c r="Q176" s="80"/>
      <c r="R176" s="80"/>
      <c r="S176" s="80"/>
      <c r="T176" s="80"/>
      <c r="U176" s="80"/>
      <c r="V176" s="80"/>
      <c r="W176" s="80"/>
    </row>
    <row r="177" spans="1:24" ht="18" customHeight="1">
      <c r="G177" t="s">
        <v>10</v>
      </c>
      <c r="H177" s="9"/>
      <c r="I177" s="9"/>
      <c r="J177" s="9"/>
      <c r="K177" s="9"/>
      <c r="N177" s="12"/>
    </row>
    <row r="178" spans="1:24" ht="18" customHeight="1"/>
    <row r="179" spans="1:24" ht="18" customHeight="1">
      <c r="A179" s="34" t="s">
        <v>9</v>
      </c>
      <c r="B179" s="9"/>
      <c r="C179" s="9"/>
      <c r="D179" s="9"/>
      <c r="E179" s="9"/>
      <c r="F179" s="9"/>
      <c r="G179" s="9"/>
      <c r="H179" s="9"/>
      <c r="I179" s="9"/>
      <c r="J179" s="2" t="s">
        <v>1</v>
      </c>
      <c r="N179" s="12"/>
    </row>
    <row r="180" spans="1:24" ht="18" customHeight="1">
      <c r="B180" s="3" t="s">
        <v>2</v>
      </c>
      <c r="C180" s="3"/>
      <c r="D180" s="2"/>
      <c r="E180" s="2"/>
      <c r="F180" s="2"/>
      <c r="G180" s="2"/>
      <c r="H180" s="2"/>
      <c r="I180" s="146" t="e">
        <f>ROUNDUP((J186-J188)/J186*100,1)</f>
        <v>#DIV/0!</v>
      </c>
      <c r="J180" s="2" t="s">
        <v>3</v>
      </c>
    </row>
    <row r="181" spans="1:24" ht="18" customHeight="1">
      <c r="B181" s="2" t="s">
        <v>4</v>
      </c>
      <c r="C181" s="2"/>
      <c r="D181" s="2"/>
      <c r="E181" s="2"/>
      <c r="F181" s="2"/>
      <c r="G181" s="2"/>
      <c r="H181" s="2"/>
      <c r="I181" s="2"/>
      <c r="J181" s="2"/>
      <c r="K181" s="2"/>
    </row>
    <row r="182" spans="1:24" ht="18" customHeight="1">
      <c r="B182" s="98" t="s">
        <v>66</v>
      </c>
      <c r="C182" s="3"/>
      <c r="N182" s="28"/>
      <c r="O182" s="80"/>
      <c r="P182" s="80"/>
      <c r="Q182" s="80"/>
      <c r="R182" s="80"/>
      <c r="S182" s="80"/>
      <c r="T182" s="80"/>
      <c r="U182" s="80"/>
      <c r="V182" s="80"/>
      <c r="W182" s="80"/>
      <c r="X182" s="80"/>
    </row>
    <row r="183" spans="1:24" ht="9" customHeight="1">
      <c r="N183" s="28"/>
      <c r="O183" s="80"/>
      <c r="P183" s="80"/>
      <c r="Q183" s="80"/>
      <c r="R183" s="80"/>
      <c r="S183" s="80"/>
      <c r="T183" s="80"/>
      <c r="U183" s="80"/>
      <c r="V183" s="80"/>
      <c r="W183" s="80"/>
      <c r="X183" s="80"/>
    </row>
    <row r="184" spans="1:24" ht="18" customHeight="1">
      <c r="B184" s="1" t="s">
        <v>27</v>
      </c>
      <c r="C184" s="1" t="s">
        <v>16</v>
      </c>
      <c r="N184" s="28"/>
      <c r="O184" s="80"/>
      <c r="P184" s="80"/>
      <c r="Q184" s="80"/>
      <c r="R184" s="80"/>
      <c r="S184" s="80"/>
      <c r="T184" s="80"/>
      <c r="U184" s="80"/>
      <c r="V184" s="80"/>
      <c r="W184" s="80"/>
      <c r="X184" s="80"/>
    </row>
    <row r="185" spans="1:24" ht="18" customHeight="1">
      <c r="B185" s="93" t="s">
        <v>65</v>
      </c>
      <c r="C185" s="8"/>
      <c r="N185" s="28"/>
      <c r="O185" s="29"/>
      <c r="P185" s="29"/>
      <c r="Q185" s="29"/>
      <c r="R185" s="29"/>
      <c r="S185" s="29"/>
      <c r="T185" s="29"/>
      <c r="U185" s="80"/>
      <c r="V185" s="80"/>
      <c r="W185" s="80"/>
      <c r="X185" s="80"/>
    </row>
    <row r="186" spans="1:24" ht="18" customHeight="1">
      <c r="B186" s="1" t="s">
        <v>14</v>
      </c>
      <c r="C186" s="1"/>
      <c r="J186" s="7"/>
      <c r="K186" s="2" t="s">
        <v>0</v>
      </c>
      <c r="N186" s="28"/>
      <c r="O186" s="80"/>
      <c r="P186" s="80"/>
      <c r="Q186" s="80"/>
      <c r="R186" s="80"/>
      <c r="S186" s="80"/>
      <c r="T186" s="80"/>
      <c r="U186" s="80"/>
      <c r="V186" s="80"/>
      <c r="W186" s="80"/>
      <c r="X186" s="80"/>
    </row>
    <row r="187" spans="1:24" ht="18" customHeight="1">
      <c r="B187" s="1" t="s">
        <v>24</v>
      </c>
      <c r="C187" s="1"/>
      <c r="N187" s="80"/>
      <c r="O187" s="80"/>
      <c r="P187" s="80"/>
      <c r="Q187" s="80"/>
      <c r="R187" s="80"/>
      <c r="S187" s="80"/>
      <c r="T187" s="80"/>
      <c r="U187" s="80"/>
      <c r="V187" s="80"/>
      <c r="W187" s="80"/>
      <c r="X187" s="80"/>
    </row>
    <row r="188" spans="1:24" ht="18" customHeight="1">
      <c r="B188" s="4"/>
      <c r="C188" s="4"/>
      <c r="J188" s="7"/>
      <c r="K188" s="2" t="s">
        <v>0</v>
      </c>
      <c r="N188" s="28"/>
      <c r="O188" s="29"/>
      <c r="P188" s="29"/>
      <c r="Q188" s="29"/>
      <c r="R188" s="29"/>
      <c r="S188" s="29"/>
      <c r="T188" s="29"/>
      <c r="U188" s="80"/>
      <c r="V188" s="80"/>
      <c r="W188" s="80"/>
      <c r="X188" s="80"/>
    </row>
    <row r="189" spans="1:24" ht="9.9499999999999993" customHeight="1">
      <c r="B189" s="2"/>
      <c r="C189" s="2"/>
      <c r="N189" s="28"/>
      <c r="O189" s="29"/>
      <c r="P189" s="29"/>
      <c r="Q189" s="29"/>
      <c r="R189" s="29"/>
      <c r="S189" s="29"/>
      <c r="T189" s="29"/>
      <c r="U189" s="80"/>
      <c r="V189" s="80"/>
      <c r="W189" s="80"/>
      <c r="X189" s="80"/>
    </row>
    <row r="190" spans="1:24" ht="18" customHeight="1">
      <c r="B190" s="1" t="s">
        <v>15</v>
      </c>
      <c r="C190" s="1" t="s">
        <v>17</v>
      </c>
      <c r="N190" s="32"/>
      <c r="O190" s="32"/>
      <c r="P190" s="32"/>
      <c r="Q190" s="32"/>
      <c r="R190" s="32"/>
      <c r="S190" s="32"/>
      <c r="T190" s="32"/>
      <c r="U190" s="80"/>
      <c r="V190" s="80"/>
      <c r="W190" s="80"/>
      <c r="X190" s="80"/>
    </row>
    <row r="191" spans="1:24" ht="18" customHeight="1">
      <c r="B191" s="93" t="s">
        <v>62</v>
      </c>
      <c r="C191" s="92"/>
      <c r="N191" s="32"/>
      <c r="O191" s="32"/>
      <c r="P191" s="32"/>
      <c r="Q191" s="32"/>
      <c r="R191" s="32"/>
      <c r="S191" s="32"/>
      <c r="T191" s="32"/>
      <c r="U191" s="80"/>
      <c r="V191" s="80"/>
      <c r="W191" s="80"/>
      <c r="X191" s="80"/>
    </row>
    <row r="192" spans="1:24" ht="18" customHeight="1">
      <c r="B192" s="106"/>
      <c r="C192" s="107"/>
      <c r="D192" s="108"/>
      <c r="E192" s="108"/>
      <c r="F192" s="108"/>
      <c r="G192" s="108"/>
      <c r="H192" s="108"/>
      <c r="I192" s="108"/>
      <c r="J192" s="108"/>
      <c r="K192" s="109"/>
      <c r="N192" s="28"/>
      <c r="O192" s="80"/>
      <c r="P192" s="80"/>
      <c r="Q192" s="80"/>
      <c r="R192" s="80"/>
      <c r="S192" s="80"/>
      <c r="T192" s="80"/>
      <c r="U192" s="80"/>
      <c r="V192" s="80"/>
      <c r="W192" s="80"/>
      <c r="X192" s="80"/>
    </row>
    <row r="193" spans="1:24" ht="18" customHeight="1">
      <c r="B193" s="110"/>
      <c r="C193" s="111"/>
      <c r="D193" s="112"/>
      <c r="E193" s="112"/>
      <c r="F193" s="112"/>
      <c r="G193" s="112"/>
      <c r="H193" s="112"/>
      <c r="I193" s="112"/>
      <c r="J193" s="112"/>
      <c r="K193" s="113"/>
      <c r="N193" s="28"/>
      <c r="O193" s="80"/>
      <c r="P193" s="80"/>
      <c r="Q193" s="80"/>
      <c r="R193" s="80"/>
      <c r="S193" s="80"/>
      <c r="T193" s="80"/>
      <c r="U193" s="80"/>
      <c r="V193" s="80"/>
      <c r="W193" s="80"/>
      <c r="X193" s="80"/>
    </row>
    <row r="194" spans="1:24" ht="18" customHeight="1">
      <c r="B194" s="110"/>
      <c r="C194" s="111"/>
      <c r="D194" s="112"/>
      <c r="E194" s="112"/>
      <c r="F194" s="112"/>
      <c r="G194" s="112"/>
      <c r="H194" s="112"/>
      <c r="I194" s="112"/>
      <c r="J194" s="112"/>
      <c r="K194" s="113"/>
      <c r="N194" s="28"/>
      <c r="O194" s="80"/>
      <c r="P194" s="80"/>
      <c r="Q194" s="80"/>
      <c r="R194" s="80"/>
      <c r="S194" s="80"/>
      <c r="T194" s="80"/>
      <c r="U194" s="80"/>
      <c r="V194" s="80"/>
      <c r="W194" s="80"/>
      <c r="X194" s="80"/>
    </row>
    <row r="195" spans="1:24" ht="18" customHeight="1">
      <c r="B195" s="114"/>
      <c r="C195" s="115"/>
      <c r="D195" s="115"/>
      <c r="E195" s="115"/>
      <c r="F195" s="115"/>
      <c r="G195" s="115"/>
      <c r="H195" s="115"/>
      <c r="I195" s="115"/>
      <c r="J195" s="115"/>
      <c r="K195" s="116"/>
    </row>
    <row r="196" spans="1:24" ht="9.9499999999999993" customHeight="1">
      <c r="B196" s="2"/>
      <c r="C196" s="2"/>
    </row>
    <row r="197" spans="1:24" s="85" customFormat="1" ht="18" customHeight="1">
      <c r="A197" s="84"/>
      <c r="B197" s="94" t="s">
        <v>60</v>
      </c>
      <c r="C197" s="91"/>
      <c r="N197" s="95"/>
    </row>
    <row r="198" spans="1:24" s="85" customFormat="1" ht="18" customHeight="1">
      <c r="A198" s="84"/>
      <c r="J198" s="96"/>
      <c r="K198" s="94" t="s">
        <v>61</v>
      </c>
      <c r="N198" s="95"/>
    </row>
    <row r="199" spans="1:24" s="85" customFormat="1" ht="9.9499999999999993" customHeight="1">
      <c r="A199" s="97"/>
      <c r="N199" s="95"/>
    </row>
    <row r="200" spans="1:24" s="85" customFormat="1" ht="18" customHeight="1">
      <c r="A200" s="97"/>
      <c r="B200" s="94" t="s">
        <v>5</v>
      </c>
      <c r="C200" s="91"/>
      <c r="N200" s="95"/>
    </row>
    <row r="201" spans="1:24" s="85" customFormat="1" ht="99.95" customHeight="1">
      <c r="A201" s="97"/>
      <c r="B201" s="117" t="s">
        <v>67</v>
      </c>
      <c r="C201" s="117"/>
      <c r="D201" s="118"/>
      <c r="E201" s="118"/>
      <c r="F201" s="118"/>
      <c r="G201" s="118"/>
      <c r="H201" s="118"/>
      <c r="I201" s="118"/>
      <c r="J201" s="118"/>
      <c r="K201" s="118"/>
      <c r="N201" s="95"/>
    </row>
    <row r="202" spans="1:24" s="85" customFormat="1" ht="39.950000000000003" customHeight="1">
      <c r="A202" s="97"/>
      <c r="B202" s="119" t="s">
        <v>64</v>
      </c>
      <c r="C202" s="119"/>
      <c r="D202" s="120"/>
      <c r="E202" s="120"/>
      <c r="F202" s="120"/>
      <c r="G202" s="120"/>
      <c r="H202" s="120"/>
      <c r="I202" s="120"/>
      <c r="J202" s="120"/>
      <c r="K202" s="120"/>
      <c r="N202" s="95"/>
    </row>
    <row r="203" spans="1:24" ht="9.9499999999999993" customHeight="1">
      <c r="A203" s="83"/>
    </row>
    <row r="204" spans="1:24" ht="18" customHeight="1">
      <c r="A204" s="83"/>
      <c r="B204" s="5" t="s">
        <v>6</v>
      </c>
      <c r="C204" s="5"/>
    </row>
    <row r="205" spans="1:24" s="85" customFormat="1" ht="5.0999999999999996" customHeight="1">
      <c r="A205" s="97"/>
      <c r="B205" s="121" t="s">
        <v>63</v>
      </c>
      <c r="C205" s="121"/>
      <c r="D205" s="122"/>
      <c r="E205" s="122"/>
      <c r="F205" s="122"/>
      <c r="G205" s="122"/>
      <c r="H205" s="122"/>
      <c r="I205" s="122"/>
      <c r="J205" s="122"/>
      <c r="K205" s="122"/>
      <c r="N205" s="95"/>
    </row>
    <row r="206" spans="1:24" s="85" customFormat="1" ht="18" customHeight="1">
      <c r="A206" s="97"/>
      <c r="B206" s="122"/>
      <c r="C206" s="122"/>
      <c r="D206" s="122"/>
      <c r="E206" s="122"/>
      <c r="F206" s="122"/>
      <c r="G206" s="122"/>
      <c r="H206" s="122"/>
      <c r="I206" s="122"/>
      <c r="J206" s="122"/>
      <c r="K206" s="122"/>
      <c r="N206" s="95"/>
    </row>
    <row r="207" spans="1:24" s="85" customFormat="1" ht="18" customHeight="1">
      <c r="A207" s="97"/>
      <c r="B207" s="122"/>
      <c r="C207" s="122"/>
      <c r="D207" s="122"/>
      <c r="E207" s="122"/>
      <c r="F207" s="122"/>
      <c r="G207" s="122"/>
      <c r="H207" s="122"/>
      <c r="I207" s="122"/>
      <c r="J207" s="122"/>
      <c r="K207" s="122"/>
      <c r="N207" s="95"/>
    </row>
    <row r="208" spans="1:24" s="85" customFormat="1" ht="36.75" customHeight="1">
      <c r="A208" s="97"/>
      <c r="B208" s="122"/>
      <c r="C208" s="122"/>
      <c r="D208" s="122"/>
      <c r="E208" s="122"/>
      <c r="F208" s="122"/>
      <c r="G208" s="122"/>
      <c r="H208" s="122"/>
      <c r="I208" s="122"/>
      <c r="J208" s="122"/>
      <c r="K208" s="122"/>
      <c r="N208" s="95"/>
    </row>
    <row r="209" spans="1:24" ht="3.95" customHeight="1">
      <c r="A209" s="83"/>
      <c r="B209" s="6"/>
      <c r="C209" s="6"/>
      <c r="D209" s="6"/>
      <c r="E209" s="6"/>
      <c r="F209" s="6"/>
      <c r="G209" s="6"/>
      <c r="H209" s="6"/>
      <c r="I209" s="6"/>
      <c r="J209" s="6"/>
      <c r="K209" s="6"/>
    </row>
    <row r="211" spans="1:24" ht="3.95" customHeight="1"/>
    <row r="212" spans="1:24">
      <c r="A212" s="33">
        <f>A170+1</f>
        <v>16</v>
      </c>
      <c r="K212" s="26" t="str">
        <f>IF($V$2&lt;A212,"",A212&amp;"/"&amp;$V$2)</f>
        <v/>
      </c>
      <c r="M212" s="14"/>
      <c r="N212" s="28"/>
      <c r="O212" s="14"/>
      <c r="P212" s="14"/>
      <c r="Q212" s="14"/>
      <c r="R212" s="14"/>
      <c r="S212" s="14"/>
      <c r="T212" s="14"/>
      <c r="U212" s="14"/>
      <c r="V212" s="14"/>
      <c r="W212" s="14"/>
      <c r="X212" s="27">
        <f>COUNTA($J$18)+COUNTA(#REF!)+COUNTA(#REF!)+COUNTA(#REF!)+COUNTA($C$51)+COUNTA($C$71)+COUNTA($C$94)+COUNTA($C$114)+COUNTA($C$263)+COUNTA($C$283)</f>
        <v>3</v>
      </c>
    </row>
    <row r="213" spans="1:24" ht="36.75" customHeight="1">
      <c r="B213" s="123" t="s">
        <v>12</v>
      </c>
      <c r="C213" s="123"/>
      <c r="D213" s="124"/>
      <c r="E213" s="124"/>
      <c r="F213" s="124"/>
      <c r="G213" s="124"/>
      <c r="H213" s="124"/>
      <c r="I213" s="124"/>
      <c r="J213" s="124"/>
      <c r="K213" s="124"/>
      <c r="M213" s="14"/>
      <c r="N213" s="28"/>
      <c r="O213" s="14"/>
      <c r="P213" s="14"/>
      <c r="Q213" s="14"/>
      <c r="R213" s="14"/>
      <c r="S213" s="14"/>
      <c r="T213" s="14"/>
      <c r="U213" s="14"/>
      <c r="V213" s="14"/>
      <c r="W213" s="14"/>
    </row>
    <row r="214" spans="1:24" s="85" customFormat="1" ht="9.9499999999999993" customHeight="1">
      <c r="A214" s="84"/>
      <c r="E214" s="86"/>
      <c r="N214" s="87"/>
      <c r="O214" s="88"/>
      <c r="P214" s="88"/>
      <c r="Q214" s="88"/>
      <c r="R214" s="88"/>
      <c r="S214" s="88"/>
      <c r="T214" s="88"/>
      <c r="U214" s="88"/>
      <c r="V214" s="88"/>
      <c r="W214" s="88"/>
    </row>
    <row r="215" spans="1:24" ht="18" customHeight="1">
      <c r="E215" s="10"/>
      <c r="I215" s="125" t="s">
        <v>11</v>
      </c>
      <c r="J215" s="126"/>
      <c r="K215" s="126"/>
      <c r="N215" s="31"/>
      <c r="O215" s="80"/>
      <c r="P215" s="80"/>
      <c r="Q215" s="80"/>
      <c r="R215" s="80"/>
      <c r="S215" s="80"/>
      <c r="T215" s="80"/>
      <c r="U215" s="80"/>
      <c r="V215" s="80"/>
      <c r="W215" s="80"/>
    </row>
    <row r="216" spans="1:24" s="85" customFormat="1" ht="9.9499999999999993" customHeight="1">
      <c r="A216" s="84"/>
      <c r="E216" s="86"/>
      <c r="I216" s="89"/>
      <c r="J216" s="90"/>
      <c r="K216" s="90"/>
      <c r="N216" s="87"/>
      <c r="O216" s="88"/>
      <c r="P216" s="88"/>
      <c r="Q216" s="88"/>
      <c r="R216" s="88"/>
      <c r="S216" s="88"/>
      <c r="T216" s="88"/>
      <c r="U216" s="88"/>
      <c r="V216" s="88"/>
      <c r="W216" s="88"/>
    </row>
    <row r="217" spans="1:24" ht="18" customHeight="1">
      <c r="B217" s="1" t="s">
        <v>7</v>
      </c>
      <c r="C217" s="1"/>
      <c r="D217" s="8" t="s">
        <v>8</v>
      </c>
      <c r="N217" s="80"/>
      <c r="O217" s="80"/>
      <c r="P217" s="80"/>
      <c r="Q217" s="80"/>
      <c r="R217" s="80"/>
      <c r="S217" s="80"/>
      <c r="T217" s="80"/>
      <c r="U217" s="80"/>
      <c r="V217" s="80"/>
      <c r="W217" s="80"/>
    </row>
    <row r="218" spans="1:24" ht="15" customHeight="1">
      <c r="H218" s="1"/>
      <c r="K218" s="13"/>
      <c r="N218" s="80"/>
      <c r="O218" s="80"/>
      <c r="P218" s="80"/>
      <c r="Q218" s="80"/>
      <c r="R218" s="80"/>
      <c r="S218" s="80"/>
      <c r="T218" s="80"/>
      <c r="U218" s="80"/>
      <c r="V218" s="80"/>
      <c r="W218" s="80"/>
    </row>
    <row r="219" spans="1:24" ht="18" customHeight="1">
      <c r="G219" t="s">
        <v>10</v>
      </c>
      <c r="H219" s="9"/>
      <c r="I219" s="9"/>
      <c r="J219" s="9"/>
      <c r="K219" s="9"/>
      <c r="N219" s="12"/>
    </row>
    <row r="220" spans="1:24" ht="18" customHeight="1"/>
    <row r="221" spans="1:24" ht="18" customHeight="1">
      <c r="A221" s="34" t="s">
        <v>9</v>
      </c>
      <c r="B221" s="9"/>
      <c r="C221" s="9"/>
      <c r="D221" s="9"/>
      <c r="E221" s="9"/>
      <c r="F221" s="9"/>
      <c r="G221" s="9"/>
      <c r="H221" s="9"/>
      <c r="I221" s="9"/>
      <c r="J221" s="2" t="s">
        <v>1</v>
      </c>
      <c r="N221" s="12"/>
    </row>
    <row r="222" spans="1:24" ht="18" customHeight="1">
      <c r="B222" s="3" t="s">
        <v>2</v>
      </c>
      <c r="C222" s="3"/>
      <c r="D222" s="2"/>
      <c r="E222" s="2"/>
      <c r="F222" s="2"/>
      <c r="G222" s="2"/>
      <c r="H222" s="2"/>
      <c r="I222" s="146" t="e">
        <f>ROUNDUP((J228-J230)/J228*100,1)</f>
        <v>#DIV/0!</v>
      </c>
      <c r="J222" s="2" t="s">
        <v>3</v>
      </c>
    </row>
    <row r="223" spans="1:24" ht="18" customHeight="1">
      <c r="B223" s="2" t="s">
        <v>4</v>
      </c>
      <c r="C223" s="2"/>
      <c r="D223" s="2"/>
      <c r="E223" s="2"/>
      <c r="F223" s="2"/>
      <c r="G223" s="2"/>
      <c r="H223" s="2"/>
      <c r="I223" s="2"/>
      <c r="J223" s="2"/>
      <c r="K223" s="2"/>
    </row>
    <row r="224" spans="1:24" ht="18" customHeight="1">
      <c r="B224" s="98" t="s">
        <v>66</v>
      </c>
      <c r="C224" s="3"/>
      <c r="N224" s="28"/>
      <c r="O224" s="80"/>
      <c r="P224" s="80"/>
      <c r="Q224" s="80"/>
      <c r="R224" s="80"/>
      <c r="S224" s="80"/>
      <c r="T224" s="80"/>
      <c r="U224" s="80"/>
      <c r="V224" s="80"/>
      <c r="W224" s="80"/>
      <c r="X224" s="80"/>
    </row>
    <row r="225" spans="1:24" ht="9" customHeight="1">
      <c r="N225" s="28"/>
      <c r="O225" s="80"/>
      <c r="P225" s="80"/>
      <c r="Q225" s="80"/>
      <c r="R225" s="80"/>
      <c r="S225" s="80"/>
      <c r="T225" s="80"/>
      <c r="U225" s="80"/>
      <c r="V225" s="80"/>
      <c r="W225" s="80"/>
      <c r="X225" s="80"/>
    </row>
    <row r="226" spans="1:24" ht="18" customHeight="1">
      <c r="B226" s="1" t="s">
        <v>27</v>
      </c>
      <c r="C226" s="1" t="s">
        <v>16</v>
      </c>
      <c r="N226" s="28"/>
      <c r="O226" s="80"/>
      <c r="P226" s="80"/>
      <c r="Q226" s="80"/>
      <c r="R226" s="80"/>
      <c r="S226" s="80"/>
      <c r="T226" s="80"/>
      <c r="U226" s="80"/>
      <c r="V226" s="80"/>
      <c r="W226" s="80"/>
      <c r="X226" s="80"/>
    </row>
    <row r="227" spans="1:24" ht="18" customHeight="1">
      <c r="B227" s="93" t="s">
        <v>65</v>
      </c>
      <c r="C227" s="8"/>
      <c r="N227" s="28"/>
      <c r="O227" s="29"/>
      <c r="P227" s="29"/>
      <c r="Q227" s="29"/>
      <c r="R227" s="29"/>
      <c r="S227" s="29"/>
      <c r="T227" s="29"/>
      <c r="U227" s="80"/>
      <c r="V227" s="80"/>
      <c r="W227" s="80"/>
      <c r="X227" s="80"/>
    </row>
    <row r="228" spans="1:24" ht="18" customHeight="1">
      <c r="B228" s="1" t="s">
        <v>14</v>
      </c>
      <c r="C228" s="1"/>
      <c r="J228" s="7"/>
      <c r="K228" s="2" t="s">
        <v>0</v>
      </c>
      <c r="N228" s="28"/>
      <c r="O228" s="80"/>
      <c r="P228" s="80"/>
      <c r="Q228" s="80"/>
      <c r="R228" s="80"/>
      <c r="S228" s="80"/>
      <c r="T228" s="80"/>
      <c r="U228" s="80"/>
      <c r="V228" s="80"/>
      <c r="W228" s="80"/>
      <c r="X228" s="80"/>
    </row>
    <row r="229" spans="1:24" ht="18" customHeight="1">
      <c r="B229" s="1" t="s">
        <v>24</v>
      </c>
      <c r="C229" s="1"/>
      <c r="N229" s="80"/>
      <c r="O229" s="80"/>
      <c r="P229" s="80"/>
      <c r="Q229" s="80"/>
      <c r="R229" s="80"/>
      <c r="S229" s="80"/>
      <c r="T229" s="80"/>
      <c r="U229" s="80"/>
      <c r="V229" s="80"/>
      <c r="W229" s="80"/>
      <c r="X229" s="80"/>
    </row>
    <row r="230" spans="1:24" ht="18" customHeight="1">
      <c r="B230" s="4"/>
      <c r="C230" s="4"/>
      <c r="J230" s="7"/>
      <c r="K230" s="2" t="s">
        <v>0</v>
      </c>
      <c r="N230" s="28"/>
      <c r="O230" s="29"/>
      <c r="P230" s="29"/>
      <c r="Q230" s="29"/>
      <c r="R230" s="29"/>
      <c r="S230" s="29"/>
      <c r="T230" s="29"/>
      <c r="U230" s="80"/>
      <c r="V230" s="80"/>
      <c r="W230" s="80"/>
      <c r="X230" s="80"/>
    </row>
    <row r="231" spans="1:24" ht="9.9499999999999993" customHeight="1">
      <c r="B231" s="2"/>
      <c r="C231" s="2"/>
      <c r="N231" s="28"/>
      <c r="O231" s="29"/>
      <c r="P231" s="29"/>
      <c r="Q231" s="29"/>
      <c r="R231" s="29"/>
      <c r="S231" s="29"/>
      <c r="T231" s="29"/>
      <c r="U231" s="80"/>
      <c r="V231" s="80"/>
      <c r="W231" s="80"/>
      <c r="X231" s="80"/>
    </row>
    <row r="232" spans="1:24" ht="18" customHeight="1">
      <c r="B232" s="1" t="s">
        <v>15</v>
      </c>
      <c r="C232" s="1" t="s">
        <v>17</v>
      </c>
      <c r="N232" s="32"/>
      <c r="O232" s="32"/>
      <c r="P232" s="32"/>
      <c r="Q232" s="32"/>
      <c r="R232" s="32"/>
      <c r="S232" s="32"/>
      <c r="T232" s="32"/>
      <c r="U232" s="80"/>
      <c r="V232" s="80"/>
      <c r="W232" s="80"/>
      <c r="X232" s="80"/>
    </row>
    <row r="233" spans="1:24" ht="18" customHeight="1">
      <c r="B233" s="93" t="s">
        <v>62</v>
      </c>
      <c r="C233" s="92"/>
      <c r="N233" s="32"/>
      <c r="O233" s="32"/>
      <c r="P233" s="32"/>
      <c r="Q233" s="32"/>
      <c r="R233" s="32"/>
      <c r="S233" s="32"/>
      <c r="T233" s="32"/>
      <c r="U233" s="80"/>
      <c r="V233" s="80"/>
      <c r="W233" s="80"/>
      <c r="X233" s="80"/>
    </row>
    <row r="234" spans="1:24" ht="18" customHeight="1">
      <c r="B234" s="106"/>
      <c r="C234" s="107"/>
      <c r="D234" s="108"/>
      <c r="E234" s="108"/>
      <c r="F234" s="108"/>
      <c r="G234" s="108"/>
      <c r="H234" s="108"/>
      <c r="I234" s="108"/>
      <c r="J234" s="108"/>
      <c r="K234" s="109"/>
      <c r="N234" s="28"/>
      <c r="O234" s="80"/>
      <c r="P234" s="80"/>
      <c r="Q234" s="80"/>
      <c r="R234" s="80"/>
      <c r="S234" s="80"/>
      <c r="T234" s="80"/>
      <c r="U234" s="80"/>
      <c r="V234" s="80"/>
      <c r="W234" s="80"/>
      <c r="X234" s="80"/>
    </row>
    <row r="235" spans="1:24" ht="18" customHeight="1">
      <c r="B235" s="110"/>
      <c r="C235" s="111"/>
      <c r="D235" s="112"/>
      <c r="E235" s="112"/>
      <c r="F235" s="112"/>
      <c r="G235" s="112"/>
      <c r="H235" s="112"/>
      <c r="I235" s="112"/>
      <c r="J235" s="112"/>
      <c r="K235" s="113"/>
      <c r="N235" s="28"/>
      <c r="O235" s="80"/>
      <c r="P235" s="80"/>
      <c r="Q235" s="80"/>
      <c r="R235" s="80"/>
      <c r="S235" s="80"/>
      <c r="T235" s="80"/>
      <c r="U235" s="80"/>
      <c r="V235" s="80"/>
      <c r="W235" s="80"/>
      <c r="X235" s="80"/>
    </row>
    <row r="236" spans="1:24" ht="18" customHeight="1">
      <c r="B236" s="110"/>
      <c r="C236" s="111"/>
      <c r="D236" s="112"/>
      <c r="E236" s="112"/>
      <c r="F236" s="112"/>
      <c r="G236" s="112"/>
      <c r="H236" s="112"/>
      <c r="I236" s="112"/>
      <c r="J236" s="112"/>
      <c r="K236" s="113"/>
      <c r="N236" s="28"/>
      <c r="O236" s="80"/>
      <c r="P236" s="80"/>
      <c r="Q236" s="80"/>
      <c r="R236" s="80"/>
      <c r="S236" s="80"/>
      <c r="T236" s="80"/>
      <c r="U236" s="80"/>
      <c r="V236" s="80"/>
      <c r="W236" s="80"/>
      <c r="X236" s="80"/>
    </row>
    <row r="237" spans="1:24" ht="18" customHeight="1">
      <c r="B237" s="114"/>
      <c r="C237" s="115"/>
      <c r="D237" s="115"/>
      <c r="E237" s="115"/>
      <c r="F237" s="115"/>
      <c r="G237" s="115"/>
      <c r="H237" s="115"/>
      <c r="I237" s="115"/>
      <c r="J237" s="115"/>
      <c r="K237" s="116"/>
    </row>
    <row r="238" spans="1:24" ht="9.9499999999999993" customHeight="1">
      <c r="B238" s="2"/>
      <c r="C238" s="2"/>
    </row>
    <row r="239" spans="1:24" s="85" customFormat="1" ht="18" customHeight="1">
      <c r="A239" s="84"/>
      <c r="B239" s="94" t="s">
        <v>60</v>
      </c>
      <c r="C239" s="91"/>
      <c r="N239" s="95"/>
    </row>
    <row r="240" spans="1:24" s="85" customFormat="1" ht="18" customHeight="1">
      <c r="A240" s="84"/>
      <c r="J240" s="96"/>
      <c r="K240" s="94" t="s">
        <v>61</v>
      </c>
      <c r="N240" s="95"/>
    </row>
    <row r="241" spans="1:24" s="85" customFormat="1" ht="9.9499999999999993" customHeight="1">
      <c r="A241" s="97"/>
      <c r="N241" s="95"/>
    </row>
    <row r="242" spans="1:24" s="85" customFormat="1" ht="18" customHeight="1">
      <c r="A242" s="97"/>
      <c r="B242" s="94" t="s">
        <v>5</v>
      </c>
      <c r="C242" s="91"/>
      <c r="N242" s="95"/>
    </row>
    <row r="243" spans="1:24" s="85" customFormat="1" ht="99.95" customHeight="1">
      <c r="A243" s="97"/>
      <c r="B243" s="117" t="s">
        <v>67</v>
      </c>
      <c r="C243" s="117"/>
      <c r="D243" s="118"/>
      <c r="E243" s="118"/>
      <c r="F243" s="118"/>
      <c r="G243" s="118"/>
      <c r="H243" s="118"/>
      <c r="I243" s="118"/>
      <c r="J243" s="118"/>
      <c r="K243" s="118"/>
      <c r="N243" s="95"/>
    </row>
    <row r="244" spans="1:24" s="85" customFormat="1" ht="39.950000000000003" customHeight="1">
      <c r="A244" s="97"/>
      <c r="B244" s="119" t="s">
        <v>64</v>
      </c>
      <c r="C244" s="119"/>
      <c r="D244" s="120"/>
      <c r="E244" s="120"/>
      <c r="F244" s="120"/>
      <c r="G244" s="120"/>
      <c r="H244" s="120"/>
      <c r="I244" s="120"/>
      <c r="J244" s="120"/>
      <c r="K244" s="120"/>
      <c r="N244" s="95"/>
    </row>
    <row r="245" spans="1:24" ht="9.9499999999999993" customHeight="1">
      <c r="A245" s="83"/>
    </row>
    <row r="246" spans="1:24" ht="18" customHeight="1">
      <c r="A246" s="83"/>
      <c r="B246" s="5" t="s">
        <v>6</v>
      </c>
      <c r="C246" s="5"/>
    </row>
    <row r="247" spans="1:24" s="85" customFormat="1" ht="5.0999999999999996" customHeight="1">
      <c r="A247" s="97"/>
      <c r="B247" s="121" t="s">
        <v>63</v>
      </c>
      <c r="C247" s="121"/>
      <c r="D247" s="122"/>
      <c r="E247" s="122"/>
      <c r="F247" s="122"/>
      <c r="G247" s="122"/>
      <c r="H247" s="122"/>
      <c r="I247" s="122"/>
      <c r="J247" s="122"/>
      <c r="K247" s="122"/>
      <c r="N247" s="95"/>
    </row>
    <row r="248" spans="1:24" s="85" customFormat="1" ht="18" customHeight="1">
      <c r="A248" s="97"/>
      <c r="B248" s="122"/>
      <c r="C248" s="122"/>
      <c r="D248" s="122"/>
      <c r="E248" s="122"/>
      <c r="F248" s="122"/>
      <c r="G248" s="122"/>
      <c r="H248" s="122"/>
      <c r="I248" s="122"/>
      <c r="J248" s="122"/>
      <c r="K248" s="122"/>
      <c r="N248" s="95"/>
    </row>
    <row r="249" spans="1:24" s="85" customFormat="1" ht="18" customHeight="1">
      <c r="A249" s="97"/>
      <c r="B249" s="122"/>
      <c r="C249" s="122"/>
      <c r="D249" s="122"/>
      <c r="E249" s="122"/>
      <c r="F249" s="122"/>
      <c r="G249" s="122"/>
      <c r="H249" s="122"/>
      <c r="I249" s="122"/>
      <c r="J249" s="122"/>
      <c r="K249" s="122"/>
      <c r="N249" s="95"/>
    </row>
    <row r="250" spans="1:24" s="85" customFormat="1" ht="36.75" customHeight="1">
      <c r="A250" s="97"/>
      <c r="B250" s="122"/>
      <c r="C250" s="122"/>
      <c r="D250" s="122"/>
      <c r="E250" s="122"/>
      <c r="F250" s="122"/>
      <c r="G250" s="122"/>
      <c r="H250" s="122"/>
      <c r="I250" s="122"/>
      <c r="J250" s="122"/>
      <c r="K250" s="122"/>
      <c r="N250" s="95"/>
    </row>
    <row r="251" spans="1:24" ht="3.95" customHeight="1">
      <c r="A251" s="83"/>
      <c r="B251" s="6"/>
      <c r="C251" s="6"/>
      <c r="D251" s="6"/>
      <c r="E251" s="6"/>
      <c r="F251" s="6"/>
      <c r="G251" s="6"/>
      <c r="H251" s="6"/>
      <c r="I251" s="6"/>
      <c r="J251" s="6"/>
      <c r="K251" s="6"/>
    </row>
    <row r="253" spans="1:24" ht="3.95" customHeight="1"/>
    <row r="254" spans="1:24">
      <c r="A254" s="33">
        <f>A212+1</f>
        <v>17</v>
      </c>
      <c r="K254" s="26" t="str">
        <f>IF($V$2&lt;A254,"",A254&amp;"/"&amp;$V$2)</f>
        <v/>
      </c>
      <c r="M254" s="14"/>
      <c r="N254" s="28"/>
      <c r="O254" s="14"/>
      <c r="P254" s="14"/>
      <c r="Q254" s="14"/>
      <c r="R254" s="14"/>
      <c r="S254" s="14"/>
      <c r="T254" s="14"/>
      <c r="U254" s="14"/>
      <c r="V254" s="14"/>
      <c r="W254" s="14"/>
      <c r="X254" s="27">
        <f>COUNTA($J$18)+COUNTA(#REF!)+COUNTA(#REF!)+COUNTA(#REF!)+COUNTA($C$51)+COUNTA($C$71)+COUNTA($C$94)+COUNTA($C$114)+COUNTA($C$263)+COUNTA($C$283)</f>
        <v>3</v>
      </c>
    </row>
    <row r="255" spans="1:24" ht="36.75" customHeight="1">
      <c r="B255" s="123" t="s">
        <v>12</v>
      </c>
      <c r="C255" s="123"/>
      <c r="D255" s="124"/>
      <c r="E255" s="124"/>
      <c r="F255" s="124"/>
      <c r="G255" s="124"/>
      <c r="H255" s="124"/>
      <c r="I255" s="124"/>
      <c r="J255" s="124"/>
      <c r="K255" s="124"/>
      <c r="M255" s="14"/>
      <c r="N255" s="28"/>
      <c r="O255" s="14"/>
      <c r="P255" s="14"/>
      <c r="Q255" s="14"/>
      <c r="R255" s="14"/>
      <c r="S255" s="14"/>
      <c r="T255" s="14"/>
      <c r="U255" s="14"/>
      <c r="V255" s="14"/>
      <c r="W255" s="14"/>
    </row>
    <row r="256" spans="1:24" s="85" customFormat="1" ht="9.9499999999999993" customHeight="1">
      <c r="A256" s="84"/>
      <c r="E256" s="86"/>
      <c r="N256" s="87"/>
      <c r="O256" s="88"/>
      <c r="P256" s="88"/>
      <c r="Q256" s="88"/>
      <c r="R256" s="88"/>
      <c r="S256" s="88"/>
      <c r="T256" s="88"/>
      <c r="U256" s="88"/>
      <c r="V256" s="88"/>
      <c r="W256" s="88"/>
    </row>
    <row r="257" spans="1:24" ht="18" customHeight="1">
      <c r="E257" s="10"/>
      <c r="I257" s="125" t="s">
        <v>11</v>
      </c>
      <c r="J257" s="126"/>
      <c r="K257" s="126"/>
      <c r="N257" s="31"/>
      <c r="O257" s="80"/>
      <c r="P257" s="80"/>
      <c r="Q257" s="80"/>
      <c r="R257" s="80"/>
      <c r="S257" s="80"/>
      <c r="T257" s="80"/>
      <c r="U257" s="80"/>
      <c r="V257" s="80"/>
      <c r="W257" s="80"/>
    </row>
    <row r="258" spans="1:24" s="85" customFormat="1" ht="9.9499999999999993" customHeight="1">
      <c r="A258" s="84"/>
      <c r="E258" s="86"/>
      <c r="I258" s="89"/>
      <c r="J258" s="90"/>
      <c r="K258" s="90"/>
      <c r="N258" s="87"/>
      <c r="O258" s="88"/>
      <c r="P258" s="88"/>
      <c r="Q258" s="88"/>
      <c r="R258" s="88"/>
      <c r="S258" s="88"/>
      <c r="T258" s="88"/>
      <c r="U258" s="88"/>
      <c r="V258" s="88"/>
      <c r="W258" s="88"/>
    </row>
    <row r="259" spans="1:24" ht="18" customHeight="1">
      <c r="B259" s="1" t="s">
        <v>7</v>
      </c>
      <c r="C259" s="1"/>
      <c r="D259" s="8" t="s">
        <v>8</v>
      </c>
      <c r="N259" s="80"/>
      <c r="O259" s="80"/>
      <c r="P259" s="80"/>
      <c r="Q259" s="80"/>
      <c r="R259" s="80"/>
      <c r="S259" s="80"/>
      <c r="T259" s="80"/>
      <c r="U259" s="80"/>
      <c r="V259" s="80"/>
      <c r="W259" s="80"/>
    </row>
    <row r="260" spans="1:24" ht="15" customHeight="1">
      <c r="H260" s="1"/>
      <c r="K260" s="13"/>
      <c r="N260" s="80"/>
      <c r="O260" s="80"/>
      <c r="P260" s="80"/>
      <c r="Q260" s="80"/>
      <c r="R260" s="80"/>
      <c r="S260" s="80"/>
      <c r="T260" s="80"/>
      <c r="U260" s="80"/>
      <c r="V260" s="80"/>
      <c r="W260" s="80"/>
    </row>
    <row r="261" spans="1:24" ht="18" customHeight="1">
      <c r="G261" t="s">
        <v>10</v>
      </c>
      <c r="H261" s="9"/>
      <c r="I261" s="9"/>
      <c r="J261" s="9"/>
      <c r="K261" s="9"/>
      <c r="N261" s="12"/>
    </row>
    <row r="262" spans="1:24" ht="18" customHeight="1"/>
    <row r="263" spans="1:24" ht="18" customHeight="1">
      <c r="A263" s="34" t="s">
        <v>9</v>
      </c>
      <c r="B263" s="9"/>
      <c r="C263" s="9"/>
      <c r="D263" s="9"/>
      <c r="E263" s="9"/>
      <c r="F263" s="9"/>
      <c r="G263" s="9"/>
      <c r="H263" s="9"/>
      <c r="I263" s="9"/>
      <c r="J263" s="2" t="s">
        <v>1</v>
      </c>
      <c r="N263" s="12"/>
    </row>
    <row r="264" spans="1:24" ht="18" customHeight="1">
      <c r="B264" s="3" t="s">
        <v>2</v>
      </c>
      <c r="C264" s="3"/>
      <c r="D264" s="2"/>
      <c r="E264" s="2"/>
      <c r="F264" s="2"/>
      <c r="G264" s="2"/>
      <c r="H264" s="2"/>
      <c r="I264" s="146" t="e">
        <f>ROUNDUP((J270-J272)/J270*100,1)</f>
        <v>#DIV/0!</v>
      </c>
      <c r="J264" s="2" t="s">
        <v>3</v>
      </c>
    </row>
    <row r="265" spans="1:24" ht="18" customHeight="1">
      <c r="B265" s="2" t="s">
        <v>4</v>
      </c>
      <c r="C265" s="2"/>
      <c r="D265" s="2"/>
      <c r="E265" s="2"/>
      <c r="F265" s="2"/>
      <c r="G265" s="2"/>
      <c r="H265" s="2"/>
      <c r="I265" s="2"/>
      <c r="J265" s="2"/>
      <c r="K265" s="2"/>
    </row>
    <row r="266" spans="1:24" ht="18" customHeight="1">
      <c r="B266" s="98" t="s">
        <v>66</v>
      </c>
      <c r="C266" s="3"/>
      <c r="N266" s="28"/>
      <c r="O266" s="80"/>
      <c r="P266" s="80"/>
      <c r="Q266" s="80"/>
      <c r="R266" s="80"/>
      <c r="S266" s="80"/>
      <c r="T266" s="80"/>
      <c r="U266" s="80"/>
      <c r="V266" s="80"/>
      <c r="W266" s="80"/>
      <c r="X266" s="80"/>
    </row>
    <row r="267" spans="1:24" ht="9" customHeight="1">
      <c r="N267" s="28"/>
      <c r="O267" s="80"/>
      <c r="P267" s="80"/>
      <c r="Q267" s="80"/>
      <c r="R267" s="80"/>
      <c r="S267" s="80"/>
      <c r="T267" s="80"/>
      <c r="U267" s="80"/>
      <c r="V267" s="80"/>
      <c r="W267" s="80"/>
      <c r="X267" s="80"/>
    </row>
    <row r="268" spans="1:24" ht="18" customHeight="1">
      <c r="B268" s="1" t="s">
        <v>27</v>
      </c>
      <c r="C268" s="1" t="s">
        <v>16</v>
      </c>
      <c r="N268" s="28"/>
      <c r="O268" s="80"/>
      <c r="P268" s="80"/>
      <c r="Q268" s="80"/>
      <c r="R268" s="80"/>
      <c r="S268" s="80"/>
      <c r="T268" s="80"/>
      <c r="U268" s="80"/>
      <c r="V268" s="80"/>
      <c r="W268" s="80"/>
      <c r="X268" s="80"/>
    </row>
    <row r="269" spans="1:24" ht="18" customHeight="1">
      <c r="B269" s="93" t="s">
        <v>65</v>
      </c>
      <c r="C269" s="8"/>
      <c r="N269" s="28"/>
      <c r="O269" s="29"/>
      <c r="P269" s="29"/>
      <c r="Q269" s="29"/>
      <c r="R269" s="29"/>
      <c r="S269" s="29"/>
      <c r="T269" s="29"/>
      <c r="U269" s="80"/>
      <c r="V269" s="80"/>
      <c r="W269" s="80"/>
      <c r="X269" s="80"/>
    </row>
    <row r="270" spans="1:24" ht="18" customHeight="1">
      <c r="B270" s="1" t="s">
        <v>14</v>
      </c>
      <c r="C270" s="1"/>
      <c r="J270" s="7"/>
      <c r="K270" s="2" t="s">
        <v>0</v>
      </c>
      <c r="N270" s="28"/>
      <c r="O270" s="80"/>
      <c r="P270" s="80"/>
      <c r="Q270" s="80"/>
      <c r="R270" s="80"/>
      <c r="S270" s="80"/>
      <c r="T270" s="80"/>
      <c r="U270" s="80"/>
      <c r="V270" s="80"/>
      <c r="W270" s="80"/>
      <c r="X270" s="80"/>
    </row>
    <row r="271" spans="1:24" ht="18" customHeight="1">
      <c r="B271" s="1" t="s">
        <v>24</v>
      </c>
      <c r="C271" s="1"/>
      <c r="N271" s="80"/>
      <c r="O271" s="80"/>
      <c r="P271" s="80"/>
      <c r="Q271" s="80"/>
      <c r="R271" s="80"/>
      <c r="S271" s="80"/>
      <c r="T271" s="80"/>
      <c r="U271" s="80"/>
      <c r="V271" s="80"/>
      <c r="W271" s="80"/>
      <c r="X271" s="80"/>
    </row>
    <row r="272" spans="1:24" ht="18" customHeight="1">
      <c r="B272" s="4"/>
      <c r="C272" s="4"/>
      <c r="J272" s="7"/>
      <c r="K272" s="2" t="s">
        <v>0</v>
      </c>
      <c r="N272" s="28"/>
      <c r="O272" s="29"/>
      <c r="P272" s="29"/>
      <c r="Q272" s="29"/>
      <c r="R272" s="29"/>
      <c r="S272" s="29"/>
      <c r="T272" s="29"/>
      <c r="U272" s="80"/>
      <c r="V272" s="80"/>
      <c r="W272" s="80"/>
      <c r="X272" s="80"/>
    </row>
    <row r="273" spans="1:24" ht="9.9499999999999993" customHeight="1">
      <c r="B273" s="2"/>
      <c r="C273" s="2"/>
      <c r="N273" s="28"/>
      <c r="O273" s="29"/>
      <c r="P273" s="29"/>
      <c r="Q273" s="29"/>
      <c r="R273" s="29"/>
      <c r="S273" s="29"/>
      <c r="T273" s="29"/>
      <c r="U273" s="80"/>
      <c r="V273" s="80"/>
      <c r="W273" s="80"/>
      <c r="X273" s="80"/>
    </row>
    <row r="274" spans="1:24" ht="18" customHeight="1">
      <c r="B274" s="1" t="s">
        <v>15</v>
      </c>
      <c r="C274" s="1" t="s">
        <v>17</v>
      </c>
      <c r="N274" s="32"/>
      <c r="O274" s="32"/>
      <c r="P274" s="32"/>
      <c r="Q274" s="32"/>
      <c r="R274" s="32"/>
      <c r="S274" s="32"/>
      <c r="T274" s="32"/>
      <c r="U274" s="80"/>
      <c r="V274" s="80"/>
      <c r="W274" s="80"/>
      <c r="X274" s="80"/>
    </row>
    <row r="275" spans="1:24" ht="18" customHeight="1">
      <c r="B275" s="93" t="s">
        <v>62</v>
      </c>
      <c r="C275" s="92"/>
      <c r="N275" s="32"/>
      <c r="O275" s="32"/>
      <c r="P275" s="32"/>
      <c r="Q275" s="32"/>
      <c r="R275" s="32"/>
      <c r="S275" s="32"/>
      <c r="T275" s="32"/>
      <c r="U275" s="80"/>
      <c r="V275" s="80"/>
      <c r="W275" s="80"/>
      <c r="X275" s="80"/>
    </row>
    <row r="276" spans="1:24" ht="18" customHeight="1">
      <c r="B276" s="106"/>
      <c r="C276" s="107"/>
      <c r="D276" s="108"/>
      <c r="E276" s="108"/>
      <c r="F276" s="108"/>
      <c r="G276" s="108"/>
      <c r="H276" s="108"/>
      <c r="I276" s="108"/>
      <c r="J276" s="108"/>
      <c r="K276" s="109"/>
      <c r="N276" s="28"/>
      <c r="O276" s="80"/>
      <c r="P276" s="80"/>
      <c r="Q276" s="80"/>
      <c r="R276" s="80"/>
      <c r="S276" s="80"/>
      <c r="T276" s="80"/>
      <c r="U276" s="80"/>
      <c r="V276" s="80"/>
      <c r="W276" s="80"/>
      <c r="X276" s="80"/>
    </row>
    <row r="277" spans="1:24" ht="18" customHeight="1">
      <c r="B277" s="110"/>
      <c r="C277" s="111"/>
      <c r="D277" s="112"/>
      <c r="E277" s="112"/>
      <c r="F277" s="112"/>
      <c r="G277" s="112"/>
      <c r="H277" s="112"/>
      <c r="I277" s="112"/>
      <c r="J277" s="112"/>
      <c r="K277" s="113"/>
      <c r="N277" s="28"/>
      <c r="O277" s="80"/>
      <c r="P277" s="80"/>
      <c r="Q277" s="80"/>
      <c r="R277" s="80"/>
      <c r="S277" s="80"/>
      <c r="T277" s="80"/>
      <c r="U277" s="80"/>
      <c r="V277" s="80"/>
      <c r="W277" s="80"/>
      <c r="X277" s="80"/>
    </row>
    <row r="278" spans="1:24" ht="18" customHeight="1">
      <c r="B278" s="110"/>
      <c r="C278" s="111"/>
      <c r="D278" s="112"/>
      <c r="E278" s="112"/>
      <c r="F278" s="112"/>
      <c r="G278" s="112"/>
      <c r="H278" s="112"/>
      <c r="I278" s="112"/>
      <c r="J278" s="112"/>
      <c r="K278" s="113"/>
      <c r="N278" s="28"/>
      <c r="O278" s="80"/>
      <c r="P278" s="80"/>
      <c r="Q278" s="80"/>
      <c r="R278" s="80"/>
      <c r="S278" s="80"/>
      <c r="T278" s="80"/>
      <c r="U278" s="80"/>
      <c r="V278" s="80"/>
      <c r="W278" s="80"/>
      <c r="X278" s="80"/>
    </row>
    <row r="279" spans="1:24" ht="18" customHeight="1">
      <c r="B279" s="114"/>
      <c r="C279" s="115"/>
      <c r="D279" s="115"/>
      <c r="E279" s="115"/>
      <c r="F279" s="115"/>
      <c r="G279" s="115"/>
      <c r="H279" s="115"/>
      <c r="I279" s="115"/>
      <c r="J279" s="115"/>
      <c r="K279" s="116"/>
    </row>
    <row r="280" spans="1:24" ht="9.9499999999999993" customHeight="1">
      <c r="B280" s="2"/>
      <c r="C280" s="2"/>
    </row>
    <row r="281" spans="1:24" s="85" customFormat="1" ht="18" customHeight="1">
      <c r="A281" s="84"/>
      <c r="B281" s="94" t="s">
        <v>60</v>
      </c>
      <c r="C281" s="91"/>
      <c r="N281" s="95"/>
    </row>
    <row r="282" spans="1:24" s="85" customFormat="1" ht="18" customHeight="1">
      <c r="A282" s="84"/>
      <c r="J282" s="96"/>
      <c r="K282" s="94" t="s">
        <v>61</v>
      </c>
      <c r="N282" s="95"/>
    </row>
    <row r="283" spans="1:24" s="85" customFormat="1" ht="9.9499999999999993" customHeight="1">
      <c r="A283" s="97"/>
      <c r="N283" s="95"/>
    </row>
    <row r="284" spans="1:24" s="85" customFormat="1" ht="18" customHeight="1">
      <c r="A284" s="97"/>
      <c r="B284" s="94" t="s">
        <v>5</v>
      </c>
      <c r="C284" s="91"/>
      <c r="N284" s="95"/>
    </row>
    <row r="285" spans="1:24" s="85" customFormat="1" ht="99.95" customHeight="1">
      <c r="A285" s="97"/>
      <c r="B285" s="117" t="s">
        <v>67</v>
      </c>
      <c r="C285" s="117"/>
      <c r="D285" s="118"/>
      <c r="E285" s="118"/>
      <c r="F285" s="118"/>
      <c r="G285" s="118"/>
      <c r="H285" s="118"/>
      <c r="I285" s="118"/>
      <c r="J285" s="118"/>
      <c r="K285" s="118"/>
      <c r="N285" s="95"/>
    </row>
    <row r="286" spans="1:24" s="85" customFormat="1" ht="39.950000000000003" customHeight="1">
      <c r="A286" s="97"/>
      <c r="B286" s="119" t="s">
        <v>64</v>
      </c>
      <c r="C286" s="119"/>
      <c r="D286" s="120"/>
      <c r="E286" s="120"/>
      <c r="F286" s="120"/>
      <c r="G286" s="120"/>
      <c r="H286" s="120"/>
      <c r="I286" s="120"/>
      <c r="J286" s="120"/>
      <c r="K286" s="120"/>
      <c r="N286" s="95"/>
    </row>
    <row r="287" spans="1:24" ht="9.9499999999999993" customHeight="1">
      <c r="A287" s="83"/>
    </row>
    <row r="288" spans="1:24" ht="18" customHeight="1">
      <c r="A288" s="83"/>
      <c r="B288" s="5" t="s">
        <v>6</v>
      </c>
      <c r="C288" s="5"/>
    </row>
    <row r="289" spans="1:24" s="85" customFormat="1" ht="5.0999999999999996" customHeight="1">
      <c r="A289" s="97"/>
      <c r="B289" s="121" t="s">
        <v>63</v>
      </c>
      <c r="C289" s="121"/>
      <c r="D289" s="122"/>
      <c r="E289" s="122"/>
      <c r="F289" s="122"/>
      <c r="G289" s="122"/>
      <c r="H289" s="122"/>
      <c r="I289" s="122"/>
      <c r="J289" s="122"/>
      <c r="K289" s="122"/>
      <c r="N289" s="95"/>
    </row>
    <row r="290" spans="1:24" s="85" customFormat="1" ht="18" customHeight="1">
      <c r="A290" s="97"/>
      <c r="B290" s="122"/>
      <c r="C290" s="122"/>
      <c r="D290" s="122"/>
      <c r="E290" s="122"/>
      <c r="F290" s="122"/>
      <c r="G290" s="122"/>
      <c r="H290" s="122"/>
      <c r="I290" s="122"/>
      <c r="J290" s="122"/>
      <c r="K290" s="122"/>
      <c r="N290" s="95"/>
    </row>
    <row r="291" spans="1:24" s="85" customFormat="1" ht="18" customHeight="1">
      <c r="A291" s="97"/>
      <c r="B291" s="122"/>
      <c r="C291" s="122"/>
      <c r="D291" s="122"/>
      <c r="E291" s="122"/>
      <c r="F291" s="122"/>
      <c r="G291" s="122"/>
      <c r="H291" s="122"/>
      <c r="I291" s="122"/>
      <c r="J291" s="122"/>
      <c r="K291" s="122"/>
      <c r="N291" s="95"/>
    </row>
    <row r="292" spans="1:24" s="85" customFormat="1" ht="36.75" customHeight="1">
      <c r="A292" s="97"/>
      <c r="B292" s="122"/>
      <c r="C292" s="122"/>
      <c r="D292" s="122"/>
      <c r="E292" s="122"/>
      <c r="F292" s="122"/>
      <c r="G292" s="122"/>
      <c r="H292" s="122"/>
      <c r="I292" s="122"/>
      <c r="J292" s="122"/>
      <c r="K292" s="122"/>
      <c r="N292" s="95"/>
    </row>
    <row r="293" spans="1:24" ht="3.95" customHeight="1">
      <c r="A293" s="83"/>
      <c r="B293" s="6"/>
      <c r="C293" s="6"/>
      <c r="D293" s="6"/>
      <c r="E293" s="6"/>
      <c r="F293" s="6"/>
      <c r="G293" s="6"/>
      <c r="H293" s="6"/>
      <c r="I293" s="6"/>
      <c r="J293" s="6"/>
      <c r="K293" s="6"/>
    </row>
    <row r="295" spans="1:24" ht="3.95" customHeight="1"/>
    <row r="296" spans="1:24">
      <c r="A296" s="33">
        <f>A254+1</f>
        <v>18</v>
      </c>
      <c r="K296" s="26" t="str">
        <f>IF($V$2&lt;A296,"",A296&amp;"/"&amp;$V$2)</f>
        <v/>
      </c>
      <c r="M296" s="14"/>
      <c r="N296" s="28"/>
      <c r="O296" s="14"/>
      <c r="P296" s="14"/>
      <c r="Q296" s="14"/>
      <c r="R296" s="14"/>
      <c r="S296" s="14"/>
      <c r="T296" s="14"/>
      <c r="U296" s="14"/>
      <c r="V296" s="14"/>
      <c r="W296" s="14"/>
      <c r="X296" s="27">
        <f>COUNTA($J$18)+COUNTA(#REF!)+COUNTA(#REF!)+COUNTA(#REF!)+COUNTA($C$51)+COUNTA($C$71)+COUNTA($C$94)+COUNTA($C$114)+COUNTA($C$263)+COUNTA($C$283)</f>
        <v>3</v>
      </c>
    </row>
    <row r="297" spans="1:24" ht="36.75" customHeight="1">
      <c r="B297" s="123" t="s">
        <v>12</v>
      </c>
      <c r="C297" s="123"/>
      <c r="D297" s="124"/>
      <c r="E297" s="124"/>
      <c r="F297" s="124"/>
      <c r="G297" s="124"/>
      <c r="H297" s="124"/>
      <c r="I297" s="124"/>
      <c r="J297" s="124"/>
      <c r="K297" s="124"/>
      <c r="M297" s="14"/>
      <c r="N297" s="28"/>
      <c r="O297" s="14"/>
      <c r="P297" s="14"/>
      <c r="Q297" s="14"/>
      <c r="R297" s="14"/>
      <c r="S297" s="14"/>
      <c r="T297" s="14"/>
      <c r="U297" s="14"/>
      <c r="V297" s="14"/>
      <c r="W297" s="14"/>
    </row>
    <row r="298" spans="1:24" s="85" customFormat="1" ht="9.9499999999999993" customHeight="1">
      <c r="A298" s="84"/>
      <c r="E298" s="86"/>
      <c r="N298" s="87"/>
      <c r="O298" s="88"/>
      <c r="P298" s="88"/>
      <c r="Q298" s="88"/>
      <c r="R298" s="88"/>
      <c r="S298" s="88"/>
      <c r="T298" s="88"/>
      <c r="U298" s="88"/>
      <c r="V298" s="88"/>
      <c r="W298" s="88"/>
    </row>
    <row r="299" spans="1:24" ht="18" customHeight="1">
      <c r="E299" s="10"/>
      <c r="I299" s="125" t="s">
        <v>11</v>
      </c>
      <c r="J299" s="126"/>
      <c r="K299" s="126"/>
      <c r="N299" s="31"/>
      <c r="O299" s="80"/>
      <c r="P299" s="80"/>
      <c r="Q299" s="80"/>
      <c r="R299" s="80"/>
      <c r="S299" s="80"/>
      <c r="T299" s="80"/>
      <c r="U299" s="80"/>
      <c r="V299" s="80"/>
      <c r="W299" s="80"/>
    </row>
    <row r="300" spans="1:24" s="85" customFormat="1" ht="9.9499999999999993" customHeight="1">
      <c r="A300" s="84"/>
      <c r="E300" s="86"/>
      <c r="I300" s="89"/>
      <c r="J300" s="90"/>
      <c r="K300" s="90"/>
      <c r="N300" s="87"/>
      <c r="O300" s="88"/>
      <c r="P300" s="88"/>
      <c r="Q300" s="88"/>
      <c r="R300" s="88"/>
      <c r="S300" s="88"/>
      <c r="T300" s="88"/>
      <c r="U300" s="88"/>
      <c r="V300" s="88"/>
      <c r="W300" s="88"/>
    </row>
    <row r="301" spans="1:24" ht="18" customHeight="1">
      <c r="B301" s="1" t="s">
        <v>7</v>
      </c>
      <c r="C301" s="1"/>
      <c r="D301" s="8" t="s">
        <v>8</v>
      </c>
      <c r="N301" s="80"/>
      <c r="O301" s="80"/>
      <c r="P301" s="80"/>
      <c r="Q301" s="80"/>
      <c r="R301" s="80"/>
      <c r="S301" s="80"/>
      <c r="T301" s="80"/>
      <c r="U301" s="80"/>
      <c r="V301" s="80"/>
      <c r="W301" s="80"/>
    </row>
    <row r="302" spans="1:24" ht="15" customHeight="1">
      <c r="H302" s="1"/>
      <c r="K302" s="13"/>
      <c r="N302" s="80"/>
      <c r="O302" s="80"/>
      <c r="P302" s="80"/>
      <c r="Q302" s="80"/>
      <c r="R302" s="80"/>
      <c r="S302" s="80"/>
      <c r="T302" s="80"/>
      <c r="U302" s="80"/>
      <c r="V302" s="80"/>
      <c r="W302" s="80"/>
    </row>
    <row r="303" spans="1:24" ht="18" customHeight="1">
      <c r="G303" t="s">
        <v>10</v>
      </c>
      <c r="H303" s="9"/>
      <c r="I303" s="9"/>
      <c r="J303" s="9"/>
      <c r="K303" s="9"/>
      <c r="N303" s="12"/>
    </row>
    <row r="304" spans="1:24" ht="18" customHeight="1"/>
    <row r="305" spans="1:24" ht="18" customHeight="1">
      <c r="A305" s="34" t="s">
        <v>9</v>
      </c>
      <c r="B305" s="9"/>
      <c r="C305" s="9"/>
      <c r="D305" s="9"/>
      <c r="E305" s="9"/>
      <c r="F305" s="9"/>
      <c r="G305" s="9"/>
      <c r="H305" s="9"/>
      <c r="I305" s="9"/>
      <c r="J305" s="2" t="s">
        <v>1</v>
      </c>
      <c r="N305" s="12"/>
    </row>
    <row r="306" spans="1:24" ht="18" customHeight="1">
      <c r="B306" s="3" t="s">
        <v>2</v>
      </c>
      <c r="C306" s="3"/>
      <c r="D306" s="2"/>
      <c r="E306" s="2"/>
      <c r="F306" s="2"/>
      <c r="G306" s="2"/>
      <c r="H306" s="2"/>
      <c r="I306" s="146" t="e">
        <f>ROUNDUP((J312-J314)/J312*100,1)</f>
        <v>#DIV/0!</v>
      </c>
      <c r="J306" s="2" t="s">
        <v>3</v>
      </c>
    </row>
    <row r="307" spans="1:24" ht="18" customHeight="1">
      <c r="B307" s="2" t="s">
        <v>4</v>
      </c>
      <c r="C307" s="2"/>
      <c r="D307" s="2"/>
      <c r="E307" s="2"/>
      <c r="F307" s="2"/>
      <c r="G307" s="2"/>
      <c r="H307" s="2"/>
      <c r="I307" s="2"/>
      <c r="J307" s="2"/>
      <c r="K307" s="2"/>
    </row>
    <row r="308" spans="1:24" ht="18" customHeight="1">
      <c r="B308" s="98" t="s">
        <v>66</v>
      </c>
      <c r="C308" s="3"/>
      <c r="N308" s="28"/>
      <c r="O308" s="80"/>
      <c r="P308" s="80"/>
      <c r="Q308" s="80"/>
      <c r="R308" s="80"/>
      <c r="S308" s="80"/>
      <c r="T308" s="80"/>
      <c r="U308" s="80"/>
      <c r="V308" s="80"/>
      <c r="W308" s="80"/>
      <c r="X308" s="80"/>
    </row>
    <row r="309" spans="1:24" ht="9" customHeight="1">
      <c r="N309" s="28"/>
      <c r="O309" s="80"/>
      <c r="P309" s="80"/>
      <c r="Q309" s="80"/>
      <c r="R309" s="80"/>
      <c r="S309" s="80"/>
      <c r="T309" s="80"/>
      <c r="U309" s="80"/>
      <c r="V309" s="80"/>
      <c r="W309" s="80"/>
      <c r="X309" s="80"/>
    </row>
    <row r="310" spans="1:24" ht="18" customHeight="1">
      <c r="B310" s="1" t="s">
        <v>27</v>
      </c>
      <c r="C310" s="1" t="s">
        <v>16</v>
      </c>
      <c r="N310" s="28"/>
      <c r="O310" s="80"/>
      <c r="P310" s="80"/>
      <c r="Q310" s="80"/>
      <c r="R310" s="80"/>
      <c r="S310" s="80"/>
      <c r="T310" s="80"/>
      <c r="U310" s="80"/>
      <c r="V310" s="80"/>
      <c r="W310" s="80"/>
      <c r="X310" s="80"/>
    </row>
    <row r="311" spans="1:24" ht="18" customHeight="1">
      <c r="B311" s="93" t="s">
        <v>65</v>
      </c>
      <c r="C311" s="8"/>
      <c r="N311" s="28"/>
      <c r="O311" s="29"/>
      <c r="P311" s="29"/>
      <c r="Q311" s="29"/>
      <c r="R311" s="29"/>
      <c r="S311" s="29"/>
      <c r="T311" s="29"/>
      <c r="U311" s="80"/>
      <c r="V311" s="80"/>
      <c r="W311" s="80"/>
      <c r="X311" s="80"/>
    </row>
    <row r="312" spans="1:24" ht="18" customHeight="1">
      <c r="B312" s="1" t="s">
        <v>14</v>
      </c>
      <c r="C312" s="1"/>
      <c r="J312" s="7"/>
      <c r="K312" s="2" t="s">
        <v>0</v>
      </c>
      <c r="N312" s="28"/>
      <c r="O312" s="80"/>
      <c r="P312" s="80"/>
      <c r="Q312" s="80"/>
      <c r="R312" s="80"/>
      <c r="S312" s="80"/>
      <c r="T312" s="80"/>
      <c r="U312" s="80"/>
      <c r="V312" s="80"/>
      <c r="W312" s="80"/>
      <c r="X312" s="80"/>
    </row>
    <row r="313" spans="1:24" ht="18" customHeight="1">
      <c r="B313" s="1" t="s">
        <v>24</v>
      </c>
      <c r="C313" s="1"/>
      <c r="N313" s="80"/>
      <c r="O313" s="80"/>
      <c r="P313" s="80"/>
      <c r="Q313" s="80"/>
      <c r="R313" s="80"/>
      <c r="S313" s="80"/>
      <c r="T313" s="80"/>
      <c r="U313" s="80"/>
      <c r="V313" s="80"/>
      <c r="W313" s="80"/>
      <c r="X313" s="80"/>
    </row>
    <row r="314" spans="1:24" ht="18" customHeight="1">
      <c r="B314" s="4"/>
      <c r="C314" s="4"/>
      <c r="J314" s="7"/>
      <c r="K314" s="2" t="s">
        <v>0</v>
      </c>
      <c r="N314" s="28"/>
      <c r="O314" s="29"/>
      <c r="P314" s="29"/>
      <c r="Q314" s="29"/>
      <c r="R314" s="29"/>
      <c r="S314" s="29"/>
      <c r="T314" s="29"/>
      <c r="U314" s="80"/>
      <c r="V314" s="80"/>
      <c r="W314" s="80"/>
      <c r="X314" s="80"/>
    </row>
    <row r="315" spans="1:24" ht="9.9499999999999993" customHeight="1">
      <c r="B315" s="2"/>
      <c r="C315" s="2"/>
      <c r="N315" s="28"/>
      <c r="O315" s="29"/>
      <c r="P315" s="29"/>
      <c r="Q315" s="29"/>
      <c r="R315" s="29"/>
      <c r="S315" s="29"/>
      <c r="T315" s="29"/>
      <c r="U315" s="80"/>
      <c r="V315" s="80"/>
      <c r="W315" s="80"/>
      <c r="X315" s="80"/>
    </row>
    <row r="316" spans="1:24" ht="18" customHeight="1">
      <c r="B316" s="1" t="s">
        <v>15</v>
      </c>
      <c r="C316" s="1" t="s">
        <v>17</v>
      </c>
      <c r="N316" s="32"/>
      <c r="O316" s="32"/>
      <c r="P316" s="32"/>
      <c r="Q316" s="32"/>
      <c r="R316" s="32"/>
      <c r="S316" s="32"/>
      <c r="T316" s="32"/>
      <c r="U316" s="80"/>
      <c r="V316" s="80"/>
      <c r="W316" s="80"/>
      <c r="X316" s="80"/>
    </row>
    <row r="317" spans="1:24" ht="18" customHeight="1">
      <c r="B317" s="93" t="s">
        <v>62</v>
      </c>
      <c r="C317" s="92"/>
      <c r="N317" s="32"/>
      <c r="O317" s="32"/>
      <c r="P317" s="32"/>
      <c r="Q317" s="32"/>
      <c r="R317" s="32"/>
      <c r="S317" s="32"/>
      <c r="T317" s="32"/>
      <c r="U317" s="80"/>
      <c r="V317" s="80"/>
      <c r="W317" s="80"/>
      <c r="X317" s="80"/>
    </row>
    <row r="318" spans="1:24" ht="18" customHeight="1">
      <c r="B318" s="106"/>
      <c r="C318" s="107"/>
      <c r="D318" s="108"/>
      <c r="E318" s="108"/>
      <c r="F318" s="108"/>
      <c r="G318" s="108"/>
      <c r="H318" s="108"/>
      <c r="I318" s="108"/>
      <c r="J318" s="108"/>
      <c r="K318" s="109"/>
      <c r="N318" s="28"/>
      <c r="O318" s="80"/>
      <c r="P318" s="80"/>
      <c r="Q318" s="80"/>
      <c r="R318" s="80"/>
      <c r="S318" s="80"/>
      <c r="T318" s="80"/>
      <c r="U318" s="80"/>
      <c r="V318" s="80"/>
      <c r="W318" s="80"/>
      <c r="X318" s="80"/>
    </row>
    <row r="319" spans="1:24" ht="18" customHeight="1">
      <c r="B319" s="110"/>
      <c r="C319" s="111"/>
      <c r="D319" s="112"/>
      <c r="E319" s="112"/>
      <c r="F319" s="112"/>
      <c r="G319" s="112"/>
      <c r="H319" s="112"/>
      <c r="I319" s="112"/>
      <c r="J319" s="112"/>
      <c r="K319" s="113"/>
      <c r="N319" s="28"/>
      <c r="O319" s="80"/>
      <c r="P319" s="80"/>
      <c r="Q319" s="80"/>
      <c r="R319" s="80"/>
      <c r="S319" s="80"/>
      <c r="T319" s="80"/>
      <c r="U319" s="80"/>
      <c r="V319" s="80"/>
      <c r="W319" s="80"/>
      <c r="X319" s="80"/>
    </row>
    <row r="320" spans="1:24" ht="18" customHeight="1">
      <c r="B320" s="110"/>
      <c r="C320" s="111"/>
      <c r="D320" s="112"/>
      <c r="E320" s="112"/>
      <c r="F320" s="112"/>
      <c r="G320" s="112"/>
      <c r="H320" s="112"/>
      <c r="I320" s="112"/>
      <c r="J320" s="112"/>
      <c r="K320" s="113"/>
      <c r="N320" s="28"/>
      <c r="O320" s="80"/>
      <c r="P320" s="80"/>
      <c r="Q320" s="80"/>
      <c r="R320" s="80"/>
      <c r="S320" s="80"/>
      <c r="T320" s="80"/>
      <c r="U320" s="80"/>
      <c r="V320" s="80"/>
      <c r="W320" s="80"/>
      <c r="X320" s="80"/>
    </row>
    <row r="321" spans="1:14" ht="18" customHeight="1">
      <c r="B321" s="114"/>
      <c r="C321" s="115"/>
      <c r="D321" s="115"/>
      <c r="E321" s="115"/>
      <c r="F321" s="115"/>
      <c r="G321" s="115"/>
      <c r="H321" s="115"/>
      <c r="I321" s="115"/>
      <c r="J321" s="115"/>
      <c r="K321" s="116"/>
    </row>
    <row r="322" spans="1:14" ht="9.9499999999999993" customHeight="1">
      <c r="B322" s="2"/>
      <c r="C322" s="2"/>
    </row>
    <row r="323" spans="1:14" s="85" customFormat="1" ht="18" customHeight="1">
      <c r="A323" s="84"/>
      <c r="B323" s="94" t="s">
        <v>60</v>
      </c>
      <c r="C323" s="91"/>
      <c r="N323" s="95"/>
    </row>
    <row r="324" spans="1:14" s="85" customFormat="1" ht="18" customHeight="1">
      <c r="A324" s="84"/>
      <c r="J324" s="96"/>
      <c r="K324" s="94" t="s">
        <v>61</v>
      </c>
      <c r="N324" s="95"/>
    </row>
    <row r="325" spans="1:14" s="85" customFormat="1" ht="9.9499999999999993" customHeight="1">
      <c r="A325" s="97"/>
      <c r="N325" s="95"/>
    </row>
    <row r="326" spans="1:14" s="85" customFormat="1" ht="18" customHeight="1">
      <c r="A326" s="97"/>
      <c r="B326" s="94" t="s">
        <v>5</v>
      </c>
      <c r="C326" s="91"/>
      <c r="N326" s="95"/>
    </row>
    <row r="327" spans="1:14" s="85" customFormat="1" ht="99.95" customHeight="1">
      <c r="A327" s="97"/>
      <c r="B327" s="117" t="s">
        <v>67</v>
      </c>
      <c r="C327" s="117"/>
      <c r="D327" s="118"/>
      <c r="E327" s="118"/>
      <c r="F327" s="118"/>
      <c r="G327" s="118"/>
      <c r="H327" s="118"/>
      <c r="I327" s="118"/>
      <c r="J327" s="118"/>
      <c r="K327" s="118"/>
      <c r="N327" s="95"/>
    </row>
    <row r="328" spans="1:14" s="85" customFormat="1" ht="39.950000000000003" customHeight="1">
      <c r="A328" s="97"/>
      <c r="B328" s="119" t="s">
        <v>64</v>
      </c>
      <c r="C328" s="119"/>
      <c r="D328" s="120"/>
      <c r="E328" s="120"/>
      <c r="F328" s="120"/>
      <c r="G328" s="120"/>
      <c r="H328" s="120"/>
      <c r="I328" s="120"/>
      <c r="J328" s="120"/>
      <c r="K328" s="120"/>
      <c r="N328" s="95"/>
    </row>
    <row r="329" spans="1:14" ht="9.9499999999999993" customHeight="1">
      <c r="A329" s="83"/>
    </row>
    <row r="330" spans="1:14" ht="18" customHeight="1">
      <c r="A330" s="83"/>
      <c r="B330" s="5" t="s">
        <v>6</v>
      </c>
      <c r="C330" s="5"/>
    </row>
    <row r="331" spans="1:14" s="85" customFormat="1" ht="5.0999999999999996" customHeight="1">
      <c r="A331" s="97"/>
      <c r="B331" s="121" t="s">
        <v>63</v>
      </c>
      <c r="C331" s="121"/>
      <c r="D331" s="122"/>
      <c r="E331" s="122"/>
      <c r="F331" s="122"/>
      <c r="G331" s="122"/>
      <c r="H331" s="122"/>
      <c r="I331" s="122"/>
      <c r="J331" s="122"/>
      <c r="K331" s="122"/>
      <c r="N331" s="95"/>
    </row>
    <row r="332" spans="1:14" s="85" customFormat="1" ht="18" customHeight="1">
      <c r="A332" s="97"/>
      <c r="B332" s="122"/>
      <c r="C332" s="122"/>
      <c r="D332" s="122"/>
      <c r="E332" s="122"/>
      <c r="F332" s="122"/>
      <c r="G332" s="122"/>
      <c r="H332" s="122"/>
      <c r="I332" s="122"/>
      <c r="J332" s="122"/>
      <c r="K332" s="122"/>
      <c r="N332" s="95"/>
    </row>
    <row r="333" spans="1:14" s="85" customFormat="1" ht="18" customHeight="1">
      <c r="A333" s="97"/>
      <c r="B333" s="122"/>
      <c r="C333" s="122"/>
      <c r="D333" s="122"/>
      <c r="E333" s="122"/>
      <c r="F333" s="122"/>
      <c r="G333" s="122"/>
      <c r="H333" s="122"/>
      <c r="I333" s="122"/>
      <c r="J333" s="122"/>
      <c r="K333" s="122"/>
      <c r="N333" s="95"/>
    </row>
    <row r="334" spans="1:14" s="85" customFormat="1" ht="36.75" customHeight="1">
      <c r="A334" s="97"/>
      <c r="B334" s="122"/>
      <c r="C334" s="122"/>
      <c r="D334" s="122"/>
      <c r="E334" s="122"/>
      <c r="F334" s="122"/>
      <c r="G334" s="122"/>
      <c r="H334" s="122"/>
      <c r="I334" s="122"/>
      <c r="J334" s="122"/>
      <c r="K334" s="122"/>
      <c r="N334" s="95"/>
    </row>
    <row r="335" spans="1:14" ht="3.95" customHeight="1">
      <c r="A335" s="83"/>
      <c r="B335" s="6"/>
      <c r="C335" s="6"/>
      <c r="D335" s="6"/>
      <c r="E335" s="6"/>
      <c r="F335" s="6"/>
      <c r="G335" s="6"/>
      <c r="H335" s="6"/>
      <c r="I335" s="6"/>
      <c r="J335" s="6"/>
      <c r="K335" s="6"/>
    </row>
    <row r="337" spans="1:24" ht="3.95" customHeight="1"/>
    <row r="338" spans="1:24">
      <c r="A338" s="33">
        <f>A296+1</f>
        <v>19</v>
      </c>
      <c r="K338" s="26" t="str">
        <f>IF($V$2&lt;A338,"",A338&amp;"/"&amp;$V$2)</f>
        <v/>
      </c>
      <c r="M338" s="14"/>
      <c r="N338" s="28"/>
      <c r="O338" s="14"/>
      <c r="P338" s="14"/>
      <c r="Q338" s="14"/>
      <c r="R338" s="14"/>
      <c r="S338" s="14"/>
      <c r="T338" s="14"/>
      <c r="U338" s="14"/>
      <c r="V338" s="14"/>
      <c r="W338" s="14"/>
      <c r="X338" s="27">
        <f>COUNTA($J$18)+COUNTA(#REF!)+COUNTA(#REF!)+COUNTA(#REF!)+COUNTA($C$51)+COUNTA($C$71)+COUNTA($C$94)+COUNTA($C$114)+COUNTA($C$263)+COUNTA($C$283)</f>
        <v>3</v>
      </c>
    </row>
    <row r="339" spans="1:24" ht="36.75" customHeight="1">
      <c r="B339" s="123" t="s">
        <v>12</v>
      </c>
      <c r="C339" s="123"/>
      <c r="D339" s="124"/>
      <c r="E339" s="124"/>
      <c r="F339" s="124"/>
      <c r="G339" s="124"/>
      <c r="H339" s="124"/>
      <c r="I339" s="124"/>
      <c r="J339" s="124"/>
      <c r="K339" s="124"/>
      <c r="M339" s="14"/>
      <c r="N339" s="28"/>
      <c r="O339" s="14"/>
      <c r="P339" s="14"/>
      <c r="Q339" s="14"/>
      <c r="R339" s="14"/>
      <c r="S339" s="14"/>
      <c r="T339" s="14"/>
      <c r="U339" s="14"/>
      <c r="V339" s="14"/>
      <c r="W339" s="14"/>
    </row>
    <row r="340" spans="1:24" s="85" customFormat="1" ht="9.9499999999999993" customHeight="1">
      <c r="A340" s="84"/>
      <c r="E340" s="86"/>
      <c r="N340" s="87"/>
      <c r="O340" s="88"/>
      <c r="P340" s="88"/>
      <c r="Q340" s="88"/>
      <c r="R340" s="88"/>
      <c r="S340" s="88"/>
      <c r="T340" s="88"/>
      <c r="U340" s="88"/>
      <c r="V340" s="88"/>
      <c r="W340" s="88"/>
    </row>
    <row r="341" spans="1:24" ht="18" customHeight="1">
      <c r="E341" s="10"/>
      <c r="I341" s="125" t="s">
        <v>11</v>
      </c>
      <c r="J341" s="126"/>
      <c r="K341" s="126"/>
      <c r="N341" s="31"/>
      <c r="O341" s="80"/>
      <c r="P341" s="80"/>
      <c r="Q341" s="80"/>
      <c r="R341" s="80"/>
      <c r="S341" s="80"/>
      <c r="T341" s="80"/>
      <c r="U341" s="80"/>
      <c r="V341" s="80"/>
      <c r="W341" s="80"/>
    </row>
    <row r="342" spans="1:24" s="85" customFormat="1" ht="9.9499999999999993" customHeight="1">
      <c r="A342" s="84"/>
      <c r="E342" s="86"/>
      <c r="I342" s="89"/>
      <c r="J342" s="90"/>
      <c r="K342" s="90"/>
      <c r="N342" s="87"/>
      <c r="O342" s="88"/>
      <c r="P342" s="88"/>
      <c r="Q342" s="88"/>
      <c r="R342" s="88"/>
      <c r="S342" s="88"/>
      <c r="T342" s="88"/>
      <c r="U342" s="88"/>
      <c r="V342" s="88"/>
      <c r="W342" s="88"/>
    </row>
    <row r="343" spans="1:24" ht="18" customHeight="1">
      <c r="B343" s="1" t="s">
        <v>7</v>
      </c>
      <c r="C343" s="1"/>
      <c r="D343" s="8" t="s">
        <v>8</v>
      </c>
      <c r="N343" s="80"/>
      <c r="O343" s="80"/>
      <c r="P343" s="80"/>
      <c r="Q343" s="80"/>
      <c r="R343" s="80"/>
      <c r="S343" s="80"/>
      <c r="T343" s="80"/>
      <c r="U343" s="80"/>
      <c r="V343" s="80"/>
      <c r="W343" s="80"/>
    </row>
    <row r="344" spans="1:24" ht="15" customHeight="1">
      <c r="H344" s="1"/>
      <c r="K344" s="13"/>
      <c r="N344" s="80"/>
      <c r="O344" s="80"/>
      <c r="P344" s="80"/>
      <c r="Q344" s="80"/>
      <c r="R344" s="80"/>
      <c r="S344" s="80"/>
      <c r="T344" s="80"/>
      <c r="U344" s="80"/>
      <c r="V344" s="80"/>
      <c r="W344" s="80"/>
    </row>
    <row r="345" spans="1:24" ht="18" customHeight="1">
      <c r="G345" t="s">
        <v>10</v>
      </c>
      <c r="H345" s="9"/>
      <c r="I345" s="9"/>
      <c r="J345" s="9"/>
      <c r="K345" s="9"/>
      <c r="N345" s="12"/>
    </row>
    <row r="346" spans="1:24" ht="18" customHeight="1"/>
    <row r="347" spans="1:24" ht="18" customHeight="1">
      <c r="A347" s="34" t="s">
        <v>9</v>
      </c>
      <c r="B347" s="9"/>
      <c r="C347" s="9"/>
      <c r="D347" s="9"/>
      <c r="E347" s="9"/>
      <c r="F347" s="9"/>
      <c r="G347" s="9"/>
      <c r="H347" s="9"/>
      <c r="I347" s="9"/>
      <c r="J347" s="2" t="s">
        <v>1</v>
      </c>
      <c r="N347" s="12"/>
    </row>
    <row r="348" spans="1:24" ht="18" customHeight="1">
      <c r="B348" s="3" t="s">
        <v>2</v>
      </c>
      <c r="C348" s="3"/>
      <c r="D348" s="2"/>
      <c r="E348" s="2"/>
      <c r="F348" s="2"/>
      <c r="G348" s="2"/>
      <c r="H348" s="2"/>
      <c r="I348" s="146" t="e">
        <f>ROUNDUP((J354-J356)/J354*100,1)</f>
        <v>#DIV/0!</v>
      </c>
      <c r="J348" s="2" t="s">
        <v>3</v>
      </c>
    </row>
    <row r="349" spans="1:24" ht="18" customHeight="1">
      <c r="B349" s="2" t="s">
        <v>4</v>
      </c>
      <c r="C349" s="2"/>
      <c r="D349" s="2"/>
      <c r="E349" s="2"/>
      <c r="F349" s="2"/>
      <c r="G349" s="2"/>
      <c r="H349" s="2"/>
      <c r="I349" s="2"/>
      <c r="J349" s="2"/>
      <c r="K349" s="2"/>
    </row>
    <row r="350" spans="1:24" ht="18" customHeight="1">
      <c r="B350" s="98" t="s">
        <v>66</v>
      </c>
      <c r="C350" s="3"/>
      <c r="N350" s="28"/>
      <c r="O350" s="80"/>
      <c r="P350" s="80"/>
      <c r="Q350" s="80"/>
      <c r="R350" s="80"/>
      <c r="S350" s="80"/>
      <c r="T350" s="80"/>
      <c r="U350" s="80"/>
      <c r="V350" s="80"/>
      <c r="W350" s="80"/>
      <c r="X350" s="80"/>
    </row>
    <row r="351" spans="1:24" ht="9" customHeight="1">
      <c r="N351" s="28"/>
      <c r="O351" s="80"/>
      <c r="P351" s="80"/>
      <c r="Q351" s="80"/>
      <c r="R351" s="80"/>
      <c r="S351" s="80"/>
      <c r="T351" s="80"/>
      <c r="U351" s="80"/>
      <c r="V351" s="80"/>
      <c r="W351" s="80"/>
      <c r="X351" s="80"/>
    </row>
    <row r="352" spans="1:24" ht="18" customHeight="1">
      <c r="B352" s="1" t="s">
        <v>27</v>
      </c>
      <c r="C352" s="1" t="s">
        <v>16</v>
      </c>
      <c r="N352" s="28"/>
      <c r="O352" s="80"/>
      <c r="P352" s="80"/>
      <c r="Q352" s="80"/>
      <c r="R352" s="80"/>
      <c r="S352" s="80"/>
      <c r="T352" s="80"/>
      <c r="U352" s="80"/>
      <c r="V352" s="80"/>
      <c r="W352" s="80"/>
      <c r="X352" s="80"/>
    </row>
    <row r="353" spans="1:24" ht="18" customHeight="1">
      <c r="B353" s="93" t="s">
        <v>65</v>
      </c>
      <c r="C353" s="8"/>
      <c r="N353" s="28"/>
      <c r="O353" s="29"/>
      <c r="P353" s="29"/>
      <c r="Q353" s="29"/>
      <c r="R353" s="29"/>
      <c r="S353" s="29"/>
      <c r="T353" s="29"/>
      <c r="U353" s="80"/>
      <c r="V353" s="80"/>
      <c r="W353" s="80"/>
      <c r="X353" s="80"/>
    </row>
    <row r="354" spans="1:24" ht="18" customHeight="1">
      <c r="B354" s="1" t="s">
        <v>14</v>
      </c>
      <c r="C354" s="1"/>
      <c r="J354" s="7"/>
      <c r="K354" s="2" t="s">
        <v>0</v>
      </c>
      <c r="N354" s="28"/>
      <c r="O354" s="80"/>
      <c r="P354" s="80"/>
      <c r="Q354" s="80"/>
      <c r="R354" s="80"/>
      <c r="S354" s="80"/>
      <c r="T354" s="80"/>
      <c r="U354" s="80"/>
      <c r="V354" s="80"/>
      <c r="W354" s="80"/>
      <c r="X354" s="80"/>
    </row>
    <row r="355" spans="1:24" ht="18" customHeight="1">
      <c r="B355" s="1" t="s">
        <v>24</v>
      </c>
      <c r="C355" s="1"/>
      <c r="N355" s="80"/>
      <c r="O355" s="80"/>
      <c r="P355" s="80"/>
      <c r="Q355" s="80"/>
      <c r="R355" s="80"/>
      <c r="S355" s="80"/>
      <c r="T355" s="80"/>
      <c r="U355" s="80"/>
      <c r="V355" s="80"/>
      <c r="W355" s="80"/>
      <c r="X355" s="80"/>
    </row>
    <row r="356" spans="1:24" ht="18" customHeight="1">
      <c r="B356" s="4"/>
      <c r="C356" s="4"/>
      <c r="J356" s="7"/>
      <c r="K356" s="2" t="s">
        <v>0</v>
      </c>
      <c r="N356" s="28"/>
      <c r="O356" s="29"/>
      <c r="P356" s="29"/>
      <c r="Q356" s="29"/>
      <c r="R356" s="29"/>
      <c r="S356" s="29"/>
      <c r="T356" s="29"/>
      <c r="U356" s="80"/>
      <c r="V356" s="80"/>
      <c r="W356" s="80"/>
      <c r="X356" s="80"/>
    </row>
    <row r="357" spans="1:24" ht="9.9499999999999993" customHeight="1">
      <c r="B357" s="2"/>
      <c r="C357" s="2"/>
      <c r="N357" s="28"/>
      <c r="O357" s="29"/>
      <c r="P357" s="29"/>
      <c r="Q357" s="29"/>
      <c r="R357" s="29"/>
      <c r="S357" s="29"/>
      <c r="T357" s="29"/>
      <c r="U357" s="80"/>
      <c r="V357" s="80"/>
      <c r="W357" s="80"/>
      <c r="X357" s="80"/>
    </row>
    <row r="358" spans="1:24" ht="18" customHeight="1">
      <c r="B358" s="1" t="s">
        <v>15</v>
      </c>
      <c r="C358" s="1" t="s">
        <v>17</v>
      </c>
      <c r="N358" s="32"/>
      <c r="O358" s="32"/>
      <c r="P358" s="32"/>
      <c r="Q358" s="32"/>
      <c r="R358" s="32"/>
      <c r="S358" s="32"/>
      <c r="T358" s="32"/>
      <c r="U358" s="80"/>
      <c r="V358" s="80"/>
      <c r="W358" s="80"/>
      <c r="X358" s="80"/>
    </row>
    <row r="359" spans="1:24" ht="18" customHeight="1">
      <c r="B359" s="93" t="s">
        <v>62</v>
      </c>
      <c r="C359" s="92"/>
      <c r="N359" s="32"/>
      <c r="O359" s="32"/>
      <c r="P359" s="32"/>
      <c r="Q359" s="32"/>
      <c r="R359" s="32"/>
      <c r="S359" s="32"/>
      <c r="T359" s="32"/>
      <c r="U359" s="80"/>
      <c r="V359" s="80"/>
      <c r="W359" s="80"/>
      <c r="X359" s="80"/>
    </row>
    <row r="360" spans="1:24" ht="18" customHeight="1">
      <c r="B360" s="106"/>
      <c r="C360" s="107"/>
      <c r="D360" s="108"/>
      <c r="E360" s="108"/>
      <c r="F360" s="108"/>
      <c r="G360" s="108"/>
      <c r="H360" s="108"/>
      <c r="I360" s="108"/>
      <c r="J360" s="108"/>
      <c r="K360" s="109"/>
      <c r="N360" s="28"/>
      <c r="O360" s="80"/>
      <c r="P360" s="80"/>
      <c r="Q360" s="80"/>
      <c r="R360" s="80"/>
      <c r="S360" s="80"/>
      <c r="T360" s="80"/>
      <c r="U360" s="80"/>
      <c r="V360" s="80"/>
      <c r="W360" s="80"/>
      <c r="X360" s="80"/>
    </row>
    <row r="361" spans="1:24" ht="18" customHeight="1">
      <c r="B361" s="110"/>
      <c r="C361" s="111"/>
      <c r="D361" s="112"/>
      <c r="E361" s="112"/>
      <c r="F361" s="112"/>
      <c r="G361" s="112"/>
      <c r="H361" s="112"/>
      <c r="I361" s="112"/>
      <c r="J361" s="112"/>
      <c r="K361" s="113"/>
      <c r="N361" s="28"/>
      <c r="O361" s="80"/>
      <c r="P361" s="80"/>
      <c r="Q361" s="80"/>
      <c r="R361" s="80"/>
      <c r="S361" s="80"/>
      <c r="T361" s="80"/>
      <c r="U361" s="80"/>
      <c r="V361" s="80"/>
      <c r="W361" s="80"/>
      <c r="X361" s="80"/>
    </row>
    <row r="362" spans="1:24" ht="18" customHeight="1">
      <c r="B362" s="110"/>
      <c r="C362" s="111"/>
      <c r="D362" s="112"/>
      <c r="E362" s="112"/>
      <c r="F362" s="112"/>
      <c r="G362" s="112"/>
      <c r="H362" s="112"/>
      <c r="I362" s="112"/>
      <c r="J362" s="112"/>
      <c r="K362" s="113"/>
      <c r="N362" s="28"/>
      <c r="O362" s="80"/>
      <c r="P362" s="80"/>
      <c r="Q362" s="80"/>
      <c r="R362" s="80"/>
      <c r="S362" s="80"/>
      <c r="T362" s="80"/>
      <c r="U362" s="80"/>
      <c r="V362" s="80"/>
      <c r="W362" s="80"/>
      <c r="X362" s="80"/>
    </row>
    <row r="363" spans="1:24" ht="18" customHeight="1">
      <c r="B363" s="114"/>
      <c r="C363" s="115"/>
      <c r="D363" s="115"/>
      <c r="E363" s="115"/>
      <c r="F363" s="115"/>
      <c r="G363" s="115"/>
      <c r="H363" s="115"/>
      <c r="I363" s="115"/>
      <c r="J363" s="115"/>
      <c r="K363" s="116"/>
    </row>
    <row r="364" spans="1:24" ht="9.9499999999999993" customHeight="1">
      <c r="B364" s="2"/>
      <c r="C364" s="2"/>
    </row>
    <row r="365" spans="1:24" s="85" customFormat="1" ht="18" customHeight="1">
      <c r="A365" s="84"/>
      <c r="B365" s="94" t="s">
        <v>60</v>
      </c>
      <c r="C365" s="91"/>
      <c r="N365" s="95"/>
    </row>
    <row r="366" spans="1:24" s="85" customFormat="1" ht="18" customHeight="1">
      <c r="A366" s="84"/>
      <c r="J366" s="96"/>
      <c r="K366" s="94" t="s">
        <v>61</v>
      </c>
      <c r="N366" s="95"/>
    </row>
    <row r="367" spans="1:24" s="85" customFormat="1" ht="9.9499999999999993" customHeight="1">
      <c r="A367" s="97"/>
      <c r="N367" s="95"/>
    </row>
    <row r="368" spans="1:24" s="85" customFormat="1" ht="18" customHeight="1">
      <c r="A368" s="97"/>
      <c r="B368" s="94" t="s">
        <v>5</v>
      </c>
      <c r="C368" s="91"/>
      <c r="N368" s="95"/>
    </row>
    <row r="369" spans="1:24" s="85" customFormat="1" ht="99.95" customHeight="1">
      <c r="A369" s="97"/>
      <c r="B369" s="117" t="s">
        <v>67</v>
      </c>
      <c r="C369" s="117"/>
      <c r="D369" s="118"/>
      <c r="E369" s="118"/>
      <c r="F369" s="118"/>
      <c r="G369" s="118"/>
      <c r="H369" s="118"/>
      <c r="I369" s="118"/>
      <c r="J369" s="118"/>
      <c r="K369" s="118"/>
      <c r="N369" s="95"/>
    </row>
    <row r="370" spans="1:24" s="85" customFormat="1" ht="39.950000000000003" customHeight="1">
      <c r="A370" s="97"/>
      <c r="B370" s="119" t="s">
        <v>64</v>
      </c>
      <c r="C370" s="119"/>
      <c r="D370" s="120"/>
      <c r="E370" s="120"/>
      <c r="F370" s="120"/>
      <c r="G370" s="120"/>
      <c r="H370" s="120"/>
      <c r="I370" s="120"/>
      <c r="J370" s="120"/>
      <c r="K370" s="120"/>
      <c r="N370" s="95"/>
    </row>
    <row r="371" spans="1:24" ht="9.9499999999999993" customHeight="1">
      <c r="A371" s="83"/>
    </row>
    <row r="372" spans="1:24" ht="18" customHeight="1">
      <c r="A372" s="83"/>
      <c r="B372" s="5" t="s">
        <v>6</v>
      </c>
      <c r="C372" s="5"/>
    </row>
    <row r="373" spans="1:24" s="85" customFormat="1" ht="5.0999999999999996" customHeight="1">
      <c r="A373" s="97"/>
      <c r="B373" s="121" t="s">
        <v>63</v>
      </c>
      <c r="C373" s="121"/>
      <c r="D373" s="122"/>
      <c r="E373" s="122"/>
      <c r="F373" s="122"/>
      <c r="G373" s="122"/>
      <c r="H373" s="122"/>
      <c r="I373" s="122"/>
      <c r="J373" s="122"/>
      <c r="K373" s="122"/>
      <c r="N373" s="95"/>
    </row>
    <row r="374" spans="1:24" s="85" customFormat="1" ht="18" customHeight="1">
      <c r="A374" s="97"/>
      <c r="B374" s="122"/>
      <c r="C374" s="122"/>
      <c r="D374" s="122"/>
      <c r="E374" s="122"/>
      <c r="F374" s="122"/>
      <c r="G374" s="122"/>
      <c r="H374" s="122"/>
      <c r="I374" s="122"/>
      <c r="J374" s="122"/>
      <c r="K374" s="122"/>
      <c r="N374" s="95"/>
    </row>
    <row r="375" spans="1:24" s="85" customFormat="1" ht="18" customHeight="1">
      <c r="A375" s="97"/>
      <c r="B375" s="122"/>
      <c r="C375" s="122"/>
      <c r="D375" s="122"/>
      <c r="E375" s="122"/>
      <c r="F375" s="122"/>
      <c r="G375" s="122"/>
      <c r="H375" s="122"/>
      <c r="I375" s="122"/>
      <c r="J375" s="122"/>
      <c r="K375" s="122"/>
      <c r="N375" s="95"/>
    </row>
    <row r="376" spans="1:24" s="85" customFormat="1" ht="36.75" customHeight="1">
      <c r="A376" s="97"/>
      <c r="B376" s="122"/>
      <c r="C376" s="122"/>
      <c r="D376" s="122"/>
      <c r="E376" s="122"/>
      <c r="F376" s="122"/>
      <c r="G376" s="122"/>
      <c r="H376" s="122"/>
      <c r="I376" s="122"/>
      <c r="J376" s="122"/>
      <c r="K376" s="122"/>
      <c r="N376" s="95"/>
    </row>
    <row r="377" spans="1:24" ht="3.95" customHeight="1">
      <c r="A377" s="83"/>
      <c r="B377" s="6"/>
      <c r="C377" s="6"/>
      <c r="D377" s="6"/>
      <c r="E377" s="6"/>
      <c r="F377" s="6"/>
      <c r="G377" s="6"/>
      <c r="H377" s="6"/>
      <c r="I377" s="6"/>
      <c r="J377" s="6"/>
      <c r="K377" s="6"/>
    </row>
    <row r="379" spans="1:24" ht="3.95" customHeight="1"/>
    <row r="380" spans="1:24">
      <c r="A380" s="33">
        <f>A338+1</f>
        <v>20</v>
      </c>
      <c r="K380" s="26" t="str">
        <f>IF($V$2&lt;A380,"",A380&amp;"/"&amp;$V$2)</f>
        <v/>
      </c>
      <c r="M380" s="14"/>
      <c r="N380" s="28"/>
      <c r="O380" s="14"/>
      <c r="P380" s="14"/>
      <c r="Q380" s="14"/>
      <c r="R380" s="14"/>
      <c r="S380" s="14"/>
      <c r="T380" s="14"/>
      <c r="U380" s="14"/>
      <c r="V380" s="14"/>
      <c r="W380" s="14"/>
      <c r="X380" s="27">
        <f>COUNTA($J$18)+COUNTA(#REF!)+COUNTA(#REF!)+COUNTA(#REF!)+COUNTA($C$51)+COUNTA($C$71)+COUNTA($C$94)+COUNTA($C$114)+COUNTA($C$263)+COUNTA($C$283)</f>
        <v>3</v>
      </c>
    </row>
    <row r="381" spans="1:24" ht="36.75" customHeight="1">
      <c r="B381" s="123" t="s">
        <v>12</v>
      </c>
      <c r="C381" s="123"/>
      <c r="D381" s="124"/>
      <c r="E381" s="124"/>
      <c r="F381" s="124"/>
      <c r="G381" s="124"/>
      <c r="H381" s="124"/>
      <c r="I381" s="124"/>
      <c r="J381" s="124"/>
      <c r="K381" s="124"/>
      <c r="M381" s="14"/>
      <c r="N381" s="28"/>
      <c r="O381" s="14"/>
      <c r="P381" s="14"/>
      <c r="Q381" s="14"/>
      <c r="R381" s="14"/>
      <c r="S381" s="14"/>
      <c r="T381" s="14"/>
      <c r="U381" s="14"/>
      <c r="V381" s="14"/>
      <c r="W381" s="14"/>
    </row>
    <row r="382" spans="1:24" s="85" customFormat="1" ht="9.9499999999999993" customHeight="1">
      <c r="A382" s="84"/>
      <c r="E382" s="86"/>
      <c r="N382" s="87"/>
      <c r="O382" s="88"/>
      <c r="P382" s="88"/>
      <c r="Q382" s="88"/>
      <c r="R382" s="88"/>
      <c r="S382" s="88"/>
      <c r="T382" s="88"/>
      <c r="U382" s="88"/>
      <c r="V382" s="88"/>
      <c r="W382" s="88"/>
    </row>
    <row r="383" spans="1:24" ht="18" customHeight="1">
      <c r="E383" s="10"/>
      <c r="I383" s="125" t="s">
        <v>11</v>
      </c>
      <c r="J383" s="126"/>
      <c r="K383" s="126"/>
      <c r="N383" s="31"/>
      <c r="O383" s="80"/>
      <c r="P383" s="80"/>
      <c r="Q383" s="80"/>
      <c r="R383" s="80"/>
      <c r="S383" s="80"/>
      <c r="T383" s="80"/>
      <c r="U383" s="80"/>
      <c r="V383" s="80"/>
      <c r="W383" s="80"/>
    </row>
    <row r="384" spans="1:24" s="85" customFormat="1" ht="9.9499999999999993" customHeight="1">
      <c r="A384" s="84"/>
      <c r="E384" s="86"/>
      <c r="I384" s="89"/>
      <c r="J384" s="90"/>
      <c r="K384" s="90"/>
      <c r="N384" s="87"/>
      <c r="O384" s="88"/>
      <c r="P384" s="88"/>
      <c r="Q384" s="88"/>
      <c r="R384" s="88"/>
      <c r="S384" s="88"/>
      <c r="T384" s="88"/>
      <c r="U384" s="88"/>
      <c r="V384" s="88"/>
      <c r="W384" s="88"/>
    </row>
    <row r="385" spans="1:24" ht="18" customHeight="1">
      <c r="B385" s="1" t="s">
        <v>7</v>
      </c>
      <c r="C385" s="1"/>
      <c r="D385" s="8" t="s">
        <v>8</v>
      </c>
      <c r="N385" s="80"/>
      <c r="O385" s="80"/>
      <c r="P385" s="80"/>
      <c r="Q385" s="80"/>
      <c r="R385" s="80"/>
      <c r="S385" s="80"/>
      <c r="T385" s="80"/>
      <c r="U385" s="80"/>
      <c r="V385" s="80"/>
      <c r="W385" s="80"/>
    </row>
    <row r="386" spans="1:24" ht="15" customHeight="1">
      <c r="H386" s="1"/>
      <c r="K386" s="13"/>
      <c r="N386" s="80"/>
      <c r="O386" s="80"/>
      <c r="P386" s="80"/>
      <c r="Q386" s="80"/>
      <c r="R386" s="80"/>
      <c r="S386" s="80"/>
      <c r="T386" s="80"/>
      <c r="U386" s="80"/>
      <c r="V386" s="80"/>
      <c r="W386" s="80"/>
    </row>
    <row r="387" spans="1:24" ht="18" customHeight="1">
      <c r="G387" t="s">
        <v>10</v>
      </c>
      <c r="H387" s="9"/>
      <c r="I387" s="9"/>
      <c r="J387" s="9"/>
      <c r="K387" s="9"/>
      <c r="N387" s="12"/>
    </row>
    <row r="388" spans="1:24" ht="18" customHeight="1"/>
    <row r="389" spans="1:24" ht="18" customHeight="1">
      <c r="A389" s="34" t="s">
        <v>9</v>
      </c>
      <c r="B389" s="9"/>
      <c r="C389" s="9"/>
      <c r="D389" s="9"/>
      <c r="E389" s="9"/>
      <c r="F389" s="9"/>
      <c r="G389" s="9"/>
      <c r="H389" s="9"/>
      <c r="I389" s="9"/>
      <c r="J389" s="2" t="s">
        <v>1</v>
      </c>
      <c r="N389" s="12"/>
    </row>
    <row r="390" spans="1:24" ht="18" customHeight="1">
      <c r="B390" s="3" t="s">
        <v>2</v>
      </c>
      <c r="C390" s="3"/>
      <c r="D390" s="2"/>
      <c r="E390" s="2"/>
      <c r="F390" s="2"/>
      <c r="G390" s="2"/>
      <c r="H390" s="2"/>
      <c r="I390" s="146" t="e">
        <f>ROUNDUP((J396-J398)/J396*100,1)</f>
        <v>#DIV/0!</v>
      </c>
      <c r="J390" s="2" t="s">
        <v>3</v>
      </c>
    </row>
    <row r="391" spans="1:24" ht="18" customHeight="1">
      <c r="B391" s="2" t="s">
        <v>4</v>
      </c>
      <c r="C391" s="2"/>
      <c r="D391" s="2"/>
      <c r="E391" s="2"/>
      <c r="F391" s="2"/>
      <c r="G391" s="2"/>
      <c r="H391" s="2"/>
      <c r="I391" s="2"/>
      <c r="J391" s="2"/>
      <c r="K391" s="2"/>
    </row>
    <row r="392" spans="1:24" ht="18" customHeight="1">
      <c r="B392" s="98" t="s">
        <v>66</v>
      </c>
      <c r="C392" s="3"/>
      <c r="N392" s="28"/>
      <c r="O392" s="80"/>
      <c r="P392" s="80"/>
      <c r="Q392" s="80"/>
      <c r="R392" s="80"/>
      <c r="S392" s="80"/>
      <c r="T392" s="80"/>
      <c r="U392" s="80"/>
      <c r="V392" s="80"/>
      <c r="W392" s="80"/>
      <c r="X392" s="80"/>
    </row>
    <row r="393" spans="1:24" ht="9" customHeight="1">
      <c r="N393" s="28"/>
      <c r="O393" s="80"/>
      <c r="P393" s="80"/>
      <c r="Q393" s="80"/>
      <c r="R393" s="80"/>
      <c r="S393" s="80"/>
      <c r="T393" s="80"/>
      <c r="U393" s="80"/>
      <c r="V393" s="80"/>
      <c r="W393" s="80"/>
      <c r="X393" s="80"/>
    </row>
    <row r="394" spans="1:24" ht="18" customHeight="1">
      <c r="B394" s="1" t="s">
        <v>27</v>
      </c>
      <c r="C394" s="1" t="s">
        <v>16</v>
      </c>
      <c r="N394" s="28"/>
      <c r="O394" s="80"/>
      <c r="P394" s="80"/>
      <c r="Q394" s="80"/>
      <c r="R394" s="80"/>
      <c r="S394" s="80"/>
      <c r="T394" s="80"/>
      <c r="U394" s="80"/>
      <c r="V394" s="80"/>
      <c r="W394" s="80"/>
      <c r="X394" s="80"/>
    </row>
    <row r="395" spans="1:24" ht="18" customHeight="1">
      <c r="B395" s="93" t="s">
        <v>65</v>
      </c>
      <c r="C395" s="8"/>
      <c r="N395" s="28"/>
      <c r="O395" s="29"/>
      <c r="P395" s="29"/>
      <c r="Q395" s="29"/>
      <c r="R395" s="29"/>
      <c r="S395" s="29"/>
      <c r="T395" s="29"/>
      <c r="U395" s="80"/>
      <c r="V395" s="80"/>
      <c r="W395" s="80"/>
      <c r="X395" s="80"/>
    </row>
    <row r="396" spans="1:24" ht="18" customHeight="1">
      <c r="B396" s="1" t="s">
        <v>14</v>
      </c>
      <c r="C396" s="1"/>
      <c r="J396" s="7"/>
      <c r="K396" s="2" t="s">
        <v>0</v>
      </c>
      <c r="N396" s="28"/>
      <c r="O396" s="80"/>
      <c r="P396" s="80"/>
      <c r="Q396" s="80"/>
      <c r="R396" s="80"/>
      <c r="S396" s="80"/>
      <c r="T396" s="80"/>
      <c r="U396" s="80"/>
      <c r="V396" s="80"/>
      <c r="W396" s="80"/>
      <c r="X396" s="80"/>
    </row>
    <row r="397" spans="1:24" ht="18" customHeight="1">
      <c r="B397" s="1" t="s">
        <v>24</v>
      </c>
      <c r="C397" s="1"/>
      <c r="N397" s="80"/>
      <c r="O397" s="80"/>
      <c r="P397" s="80"/>
      <c r="Q397" s="80"/>
      <c r="R397" s="80"/>
      <c r="S397" s="80"/>
      <c r="T397" s="80"/>
      <c r="U397" s="80"/>
      <c r="V397" s="80"/>
      <c r="W397" s="80"/>
      <c r="X397" s="80"/>
    </row>
    <row r="398" spans="1:24" ht="18" customHeight="1">
      <c r="B398" s="4"/>
      <c r="C398" s="4"/>
      <c r="J398" s="7"/>
      <c r="K398" s="2" t="s">
        <v>0</v>
      </c>
      <c r="N398" s="28"/>
      <c r="O398" s="29"/>
      <c r="P398" s="29"/>
      <c r="Q398" s="29"/>
      <c r="R398" s="29"/>
      <c r="S398" s="29"/>
      <c r="T398" s="29"/>
      <c r="U398" s="80"/>
      <c r="V398" s="80"/>
      <c r="W398" s="80"/>
      <c r="X398" s="80"/>
    </row>
    <row r="399" spans="1:24" ht="9.9499999999999993" customHeight="1">
      <c r="B399" s="2"/>
      <c r="C399" s="2"/>
      <c r="N399" s="28"/>
      <c r="O399" s="29"/>
      <c r="P399" s="29"/>
      <c r="Q399" s="29"/>
      <c r="R399" s="29"/>
      <c r="S399" s="29"/>
      <c r="T399" s="29"/>
      <c r="U399" s="80"/>
      <c r="V399" s="80"/>
      <c r="W399" s="80"/>
      <c r="X399" s="80"/>
    </row>
    <row r="400" spans="1:24" ht="18" customHeight="1">
      <c r="B400" s="1" t="s">
        <v>15</v>
      </c>
      <c r="C400" s="1" t="s">
        <v>17</v>
      </c>
      <c r="N400" s="32"/>
      <c r="O400" s="32"/>
      <c r="P400" s="32"/>
      <c r="Q400" s="32"/>
      <c r="R400" s="32"/>
      <c r="S400" s="32"/>
      <c r="T400" s="32"/>
      <c r="U400" s="80"/>
      <c r="V400" s="80"/>
      <c r="W400" s="80"/>
      <c r="X400" s="80"/>
    </row>
    <row r="401" spans="1:24" ht="18" customHeight="1">
      <c r="B401" s="93" t="s">
        <v>62</v>
      </c>
      <c r="C401" s="92"/>
      <c r="N401" s="32"/>
      <c r="O401" s="32"/>
      <c r="P401" s="32"/>
      <c r="Q401" s="32"/>
      <c r="R401" s="32"/>
      <c r="S401" s="32"/>
      <c r="T401" s="32"/>
      <c r="U401" s="80"/>
      <c r="V401" s="80"/>
      <c r="W401" s="80"/>
      <c r="X401" s="80"/>
    </row>
    <row r="402" spans="1:24" ht="18" customHeight="1">
      <c r="B402" s="106"/>
      <c r="C402" s="107"/>
      <c r="D402" s="108"/>
      <c r="E402" s="108"/>
      <c r="F402" s="108"/>
      <c r="G402" s="108"/>
      <c r="H402" s="108"/>
      <c r="I402" s="108"/>
      <c r="J402" s="108"/>
      <c r="K402" s="109"/>
      <c r="N402" s="28"/>
      <c r="O402" s="80"/>
      <c r="P402" s="80"/>
      <c r="Q402" s="80"/>
      <c r="R402" s="80"/>
      <c r="S402" s="80"/>
      <c r="T402" s="80"/>
      <c r="U402" s="80"/>
      <c r="V402" s="80"/>
      <c r="W402" s="80"/>
      <c r="X402" s="80"/>
    </row>
    <row r="403" spans="1:24" ht="18" customHeight="1">
      <c r="B403" s="110"/>
      <c r="C403" s="111"/>
      <c r="D403" s="112"/>
      <c r="E403" s="112"/>
      <c r="F403" s="112"/>
      <c r="G403" s="112"/>
      <c r="H403" s="112"/>
      <c r="I403" s="112"/>
      <c r="J403" s="112"/>
      <c r="K403" s="113"/>
      <c r="N403" s="28"/>
      <c r="O403" s="80"/>
      <c r="P403" s="80"/>
      <c r="Q403" s="80"/>
      <c r="R403" s="80"/>
      <c r="S403" s="80"/>
      <c r="T403" s="80"/>
      <c r="U403" s="80"/>
      <c r="V403" s="80"/>
      <c r="W403" s="80"/>
      <c r="X403" s="80"/>
    </row>
    <row r="404" spans="1:24" ht="18" customHeight="1">
      <c r="B404" s="110"/>
      <c r="C404" s="111"/>
      <c r="D404" s="112"/>
      <c r="E404" s="112"/>
      <c r="F404" s="112"/>
      <c r="G404" s="112"/>
      <c r="H404" s="112"/>
      <c r="I404" s="112"/>
      <c r="J404" s="112"/>
      <c r="K404" s="113"/>
      <c r="N404" s="28"/>
      <c r="O404" s="80"/>
      <c r="P404" s="80"/>
      <c r="Q404" s="80"/>
      <c r="R404" s="80"/>
      <c r="S404" s="80"/>
      <c r="T404" s="80"/>
      <c r="U404" s="80"/>
      <c r="V404" s="80"/>
      <c r="W404" s="80"/>
      <c r="X404" s="80"/>
    </row>
    <row r="405" spans="1:24" ht="18" customHeight="1">
      <c r="B405" s="114"/>
      <c r="C405" s="115"/>
      <c r="D405" s="115"/>
      <c r="E405" s="115"/>
      <c r="F405" s="115"/>
      <c r="G405" s="115"/>
      <c r="H405" s="115"/>
      <c r="I405" s="115"/>
      <c r="J405" s="115"/>
      <c r="K405" s="116"/>
    </row>
    <row r="406" spans="1:24" ht="9.9499999999999993" customHeight="1">
      <c r="B406" s="2"/>
      <c r="C406" s="2"/>
    </row>
    <row r="407" spans="1:24" s="85" customFormat="1" ht="18" customHeight="1">
      <c r="A407" s="84"/>
      <c r="B407" s="94" t="s">
        <v>60</v>
      </c>
      <c r="C407" s="91"/>
      <c r="N407" s="95"/>
    </row>
    <row r="408" spans="1:24" s="85" customFormat="1" ht="18" customHeight="1">
      <c r="A408" s="84"/>
      <c r="J408" s="96"/>
      <c r="K408" s="94" t="s">
        <v>61</v>
      </c>
      <c r="N408" s="95"/>
    </row>
    <row r="409" spans="1:24" s="85" customFormat="1" ht="9.9499999999999993" customHeight="1">
      <c r="A409" s="97"/>
      <c r="N409" s="95"/>
    </row>
    <row r="410" spans="1:24" s="85" customFormat="1" ht="18" customHeight="1">
      <c r="A410" s="97"/>
      <c r="B410" s="94" t="s">
        <v>5</v>
      </c>
      <c r="C410" s="91"/>
      <c r="N410" s="95"/>
    </row>
    <row r="411" spans="1:24" s="85" customFormat="1" ht="99.95" customHeight="1">
      <c r="A411" s="97"/>
      <c r="B411" s="117" t="s">
        <v>67</v>
      </c>
      <c r="C411" s="117"/>
      <c r="D411" s="118"/>
      <c r="E411" s="118"/>
      <c r="F411" s="118"/>
      <c r="G411" s="118"/>
      <c r="H411" s="118"/>
      <c r="I411" s="118"/>
      <c r="J411" s="118"/>
      <c r="K411" s="118"/>
      <c r="N411" s="95"/>
    </row>
    <row r="412" spans="1:24" s="85" customFormat="1" ht="39.950000000000003" customHeight="1">
      <c r="A412" s="97"/>
      <c r="B412" s="119" t="s">
        <v>64</v>
      </c>
      <c r="C412" s="119"/>
      <c r="D412" s="120"/>
      <c r="E412" s="120"/>
      <c r="F412" s="120"/>
      <c r="G412" s="120"/>
      <c r="H412" s="120"/>
      <c r="I412" s="120"/>
      <c r="J412" s="120"/>
      <c r="K412" s="120"/>
      <c r="N412" s="95"/>
    </row>
    <row r="413" spans="1:24" ht="9.9499999999999993" customHeight="1">
      <c r="A413" s="83"/>
    </row>
    <row r="414" spans="1:24" ht="18" customHeight="1">
      <c r="A414" s="83"/>
      <c r="B414" s="5" t="s">
        <v>6</v>
      </c>
      <c r="C414" s="5"/>
    </row>
    <row r="415" spans="1:24" s="85" customFormat="1" ht="5.0999999999999996" customHeight="1">
      <c r="A415" s="97"/>
      <c r="B415" s="121" t="s">
        <v>63</v>
      </c>
      <c r="C415" s="121"/>
      <c r="D415" s="122"/>
      <c r="E415" s="122"/>
      <c r="F415" s="122"/>
      <c r="G415" s="122"/>
      <c r="H415" s="122"/>
      <c r="I415" s="122"/>
      <c r="J415" s="122"/>
      <c r="K415" s="122"/>
      <c r="N415" s="95"/>
    </row>
    <row r="416" spans="1:24" s="85" customFormat="1" ht="18" customHeight="1">
      <c r="A416" s="97"/>
      <c r="B416" s="122"/>
      <c r="C416" s="122"/>
      <c r="D416" s="122"/>
      <c r="E416" s="122"/>
      <c r="F416" s="122"/>
      <c r="G416" s="122"/>
      <c r="H416" s="122"/>
      <c r="I416" s="122"/>
      <c r="J416" s="122"/>
      <c r="K416" s="122"/>
      <c r="N416" s="95"/>
    </row>
    <row r="417" spans="1:14" s="85" customFormat="1" ht="18" customHeight="1">
      <c r="A417" s="97"/>
      <c r="B417" s="122"/>
      <c r="C417" s="122"/>
      <c r="D417" s="122"/>
      <c r="E417" s="122"/>
      <c r="F417" s="122"/>
      <c r="G417" s="122"/>
      <c r="H417" s="122"/>
      <c r="I417" s="122"/>
      <c r="J417" s="122"/>
      <c r="K417" s="122"/>
      <c r="N417" s="95"/>
    </row>
    <row r="418" spans="1:14" s="85" customFormat="1" ht="36.75" customHeight="1">
      <c r="A418" s="97"/>
      <c r="B418" s="122"/>
      <c r="C418" s="122"/>
      <c r="D418" s="122"/>
      <c r="E418" s="122"/>
      <c r="F418" s="122"/>
      <c r="G418" s="122"/>
      <c r="H418" s="122"/>
      <c r="I418" s="122"/>
      <c r="J418" s="122"/>
      <c r="K418" s="122"/>
      <c r="N418" s="95"/>
    </row>
    <row r="419" spans="1:14" ht="3.95" customHeight="1">
      <c r="A419" s="83"/>
      <c r="B419" s="6"/>
      <c r="C419" s="6"/>
      <c r="D419" s="6"/>
      <c r="E419" s="6"/>
      <c r="F419" s="6"/>
      <c r="G419" s="6"/>
      <c r="H419" s="6"/>
      <c r="I419" s="6"/>
      <c r="J419" s="6"/>
      <c r="K419" s="6"/>
    </row>
  </sheetData>
  <mergeCells count="60">
    <mergeCell ref="B24:K27"/>
    <mergeCell ref="B3:K3"/>
    <mergeCell ref="I5:K5"/>
    <mergeCell ref="B108:K111"/>
    <mergeCell ref="B33:K33"/>
    <mergeCell ref="B34:K34"/>
    <mergeCell ref="B37:K40"/>
    <mergeCell ref="B45:K45"/>
    <mergeCell ref="I47:K47"/>
    <mergeCell ref="B66:K69"/>
    <mergeCell ref="B75:K75"/>
    <mergeCell ref="B76:K76"/>
    <mergeCell ref="B79:K82"/>
    <mergeCell ref="B87:K87"/>
    <mergeCell ref="I89:K89"/>
    <mergeCell ref="B192:K195"/>
    <mergeCell ref="B117:K117"/>
    <mergeCell ref="B118:K118"/>
    <mergeCell ref="B121:K124"/>
    <mergeCell ref="B129:K129"/>
    <mergeCell ref="I131:K131"/>
    <mergeCell ref="B150:K153"/>
    <mergeCell ref="B159:K159"/>
    <mergeCell ref="B160:K160"/>
    <mergeCell ref="B163:K166"/>
    <mergeCell ref="B171:K171"/>
    <mergeCell ref="I173:K173"/>
    <mergeCell ref="B276:K279"/>
    <mergeCell ref="B201:K201"/>
    <mergeCell ref="B202:K202"/>
    <mergeCell ref="B205:K208"/>
    <mergeCell ref="B213:K213"/>
    <mergeCell ref="I215:K215"/>
    <mergeCell ref="B234:K237"/>
    <mergeCell ref="B243:K243"/>
    <mergeCell ref="B244:K244"/>
    <mergeCell ref="B247:K250"/>
    <mergeCell ref="B255:K255"/>
    <mergeCell ref="I257:K257"/>
    <mergeCell ref="B360:K363"/>
    <mergeCell ref="B285:K285"/>
    <mergeCell ref="B286:K286"/>
    <mergeCell ref="B289:K292"/>
    <mergeCell ref="B297:K297"/>
    <mergeCell ref="I299:K299"/>
    <mergeCell ref="B318:K321"/>
    <mergeCell ref="B327:K327"/>
    <mergeCell ref="B328:K328"/>
    <mergeCell ref="B331:K334"/>
    <mergeCell ref="B339:K339"/>
    <mergeCell ref="I341:K341"/>
    <mergeCell ref="B411:K411"/>
    <mergeCell ref="B412:K412"/>
    <mergeCell ref="B415:K418"/>
    <mergeCell ref="B369:K369"/>
    <mergeCell ref="B370:K370"/>
    <mergeCell ref="B373:K376"/>
    <mergeCell ref="B381:K381"/>
    <mergeCell ref="I383:K383"/>
    <mergeCell ref="B402:K405"/>
  </mergeCells>
  <phoneticPr fontId="1"/>
  <conditionalFormatting sqref="B11:I11">
    <cfRule type="cellIs" dxfId="181" priority="173" operator="equal">
      <formula>$B11&lt;&gt;""</formula>
    </cfRule>
  </conditionalFormatting>
  <conditionalFormatting sqref="B53:I53">
    <cfRule type="cellIs" dxfId="180" priority="65" operator="equal">
      <formula>$B53&lt;&gt;""</formula>
    </cfRule>
  </conditionalFormatting>
  <conditionalFormatting sqref="B95:I95">
    <cfRule type="cellIs" dxfId="179" priority="74" operator="equal">
      <formula>$B95&lt;&gt;""</formula>
    </cfRule>
  </conditionalFormatting>
  <conditionalFormatting sqref="B137:I137">
    <cfRule type="cellIs" dxfId="178" priority="56" operator="equal">
      <formula>$B137&lt;&gt;""</formula>
    </cfRule>
  </conditionalFormatting>
  <conditionalFormatting sqref="B179:I179">
    <cfRule type="cellIs" dxfId="177" priority="47" operator="equal">
      <formula>$B179&lt;&gt;""</formula>
    </cfRule>
  </conditionalFormatting>
  <conditionalFormatting sqref="B221:I221">
    <cfRule type="cellIs" dxfId="176" priority="38" operator="equal">
      <formula>$B221&lt;&gt;""</formula>
    </cfRule>
  </conditionalFormatting>
  <conditionalFormatting sqref="B263:I263">
    <cfRule type="cellIs" dxfId="175" priority="29" operator="equal">
      <formula>$B263&lt;&gt;""</formula>
    </cfRule>
  </conditionalFormatting>
  <conditionalFormatting sqref="B305:I305">
    <cfRule type="cellIs" dxfId="174" priority="20" operator="equal">
      <formula>$B305&lt;&gt;""</formula>
    </cfRule>
  </conditionalFormatting>
  <conditionalFormatting sqref="B347:I347">
    <cfRule type="cellIs" dxfId="173" priority="11" operator="equal">
      <formula>$B347&lt;&gt;""</formula>
    </cfRule>
  </conditionalFormatting>
  <conditionalFormatting sqref="B389:I389">
    <cfRule type="cellIs" dxfId="172" priority="2" operator="equal">
      <formula>$B389&lt;&gt;""</formula>
    </cfRule>
  </conditionalFormatting>
  <conditionalFormatting sqref="H9">
    <cfRule type="cellIs" dxfId="171" priority="177" operator="equal">
      <formula>$H$9&lt;&gt;""</formula>
    </cfRule>
  </conditionalFormatting>
  <conditionalFormatting sqref="H51">
    <cfRule type="cellIs" dxfId="170" priority="69" operator="equal">
      <formula>$H$9&lt;&gt;""</formula>
    </cfRule>
  </conditionalFormatting>
  <conditionalFormatting sqref="H93">
    <cfRule type="cellIs" dxfId="169" priority="78" operator="equal">
      <formula>$H$9&lt;&gt;""</formula>
    </cfRule>
  </conditionalFormatting>
  <conditionalFormatting sqref="H135">
    <cfRule type="cellIs" dxfId="168" priority="60" operator="equal">
      <formula>$H$9&lt;&gt;""</formula>
    </cfRule>
  </conditionalFormatting>
  <conditionalFormatting sqref="H177">
    <cfRule type="cellIs" dxfId="167" priority="51" operator="equal">
      <formula>$H$9&lt;&gt;""</formula>
    </cfRule>
  </conditionalFormatting>
  <conditionalFormatting sqref="H219">
    <cfRule type="cellIs" dxfId="166" priority="42" operator="equal">
      <formula>$H$9&lt;&gt;""</formula>
    </cfRule>
  </conditionalFormatting>
  <conditionalFormatting sqref="H261">
    <cfRule type="cellIs" dxfId="165" priority="33" operator="equal">
      <formula>$H$9&lt;&gt;""</formula>
    </cfRule>
  </conditionalFormatting>
  <conditionalFormatting sqref="H303">
    <cfRule type="cellIs" dxfId="164" priority="24" operator="equal">
      <formula>$H$9&lt;&gt;""</formula>
    </cfRule>
  </conditionalFormatting>
  <conditionalFormatting sqref="H345">
    <cfRule type="cellIs" dxfId="163" priority="15" operator="equal">
      <formula>$H$9&lt;&gt;""</formula>
    </cfRule>
  </conditionalFormatting>
  <conditionalFormatting sqref="H387">
    <cfRule type="cellIs" dxfId="162" priority="6" operator="equal">
      <formula>$H$9&lt;&gt;""</formula>
    </cfRule>
  </conditionalFormatting>
  <conditionalFormatting sqref="I5:I6">
    <cfRule type="cellIs" dxfId="161" priority="172" operator="equal">
      <formula>"令和　年　月　日"</formula>
    </cfRule>
  </conditionalFormatting>
  <conditionalFormatting sqref="I9">
    <cfRule type="cellIs" dxfId="160" priority="176" operator="equal">
      <formula>H9&lt;&gt;""</formula>
    </cfRule>
  </conditionalFormatting>
  <conditionalFormatting sqref="I47:I48">
    <cfRule type="cellIs" dxfId="159" priority="64" operator="equal">
      <formula>"令和　年　月　日"</formula>
    </cfRule>
  </conditionalFormatting>
  <conditionalFormatting sqref="I51">
    <cfRule type="cellIs" dxfId="158" priority="68" operator="equal">
      <formula>H51&lt;&gt;""</formula>
    </cfRule>
  </conditionalFormatting>
  <conditionalFormatting sqref="I89:I90">
    <cfRule type="cellIs" dxfId="157" priority="73" operator="equal">
      <formula>"令和　年　月　日"</formula>
    </cfRule>
  </conditionalFormatting>
  <conditionalFormatting sqref="I93">
    <cfRule type="cellIs" dxfId="156" priority="77" operator="equal">
      <formula>H93&lt;&gt;""</formula>
    </cfRule>
  </conditionalFormatting>
  <conditionalFormatting sqref="I131:I132">
    <cfRule type="cellIs" dxfId="155" priority="55" operator="equal">
      <formula>"令和　年　月　日"</formula>
    </cfRule>
  </conditionalFormatting>
  <conditionalFormatting sqref="I135">
    <cfRule type="cellIs" dxfId="154" priority="59" operator="equal">
      <formula>H135&lt;&gt;""</formula>
    </cfRule>
  </conditionalFormatting>
  <conditionalFormatting sqref="I173:I174">
    <cfRule type="cellIs" dxfId="153" priority="46" operator="equal">
      <formula>"令和　年　月　日"</formula>
    </cfRule>
  </conditionalFormatting>
  <conditionalFormatting sqref="I177">
    <cfRule type="cellIs" dxfId="152" priority="50" operator="equal">
      <formula>H177&lt;&gt;""</formula>
    </cfRule>
  </conditionalFormatting>
  <conditionalFormatting sqref="I215:I216">
    <cfRule type="cellIs" dxfId="151" priority="37" operator="equal">
      <formula>"令和　年　月　日"</formula>
    </cfRule>
  </conditionalFormatting>
  <conditionalFormatting sqref="I219">
    <cfRule type="cellIs" dxfId="150" priority="41" operator="equal">
      <formula>H219&lt;&gt;""</formula>
    </cfRule>
  </conditionalFormatting>
  <conditionalFormatting sqref="I257:I258">
    <cfRule type="cellIs" dxfId="149" priority="28" operator="equal">
      <formula>"令和　年　月　日"</formula>
    </cfRule>
  </conditionalFormatting>
  <conditionalFormatting sqref="I261">
    <cfRule type="cellIs" dxfId="148" priority="32" operator="equal">
      <formula>H261&lt;&gt;""</formula>
    </cfRule>
  </conditionalFormatting>
  <conditionalFormatting sqref="I299:I300">
    <cfRule type="cellIs" dxfId="147" priority="19" operator="equal">
      <formula>"令和　年　月　日"</formula>
    </cfRule>
  </conditionalFormatting>
  <conditionalFormatting sqref="I303">
    <cfRule type="cellIs" dxfId="146" priority="23" operator="equal">
      <formula>H303&lt;&gt;""</formula>
    </cfRule>
  </conditionalFormatting>
  <conditionalFormatting sqref="I341:I342">
    <cfRule type="cellIs" dxfId="145" priority="10" operator="equal">
      <formula>"令和　年　月　日"</formula>
    </cfRule>
  </conditionalFormatting>
  <conditionalFormatting sqref="I345">
    <cfRule type="cellIs" dxfId="144" priority="14" operator="equal">
      <formula>H345&lt;&gt;""</formula>
    </cfRule>
  </conditionalFormatting>
  <conditionalFormatting sqref="I383:I384">
    <cfRule type="cellIs" dxfId="143" priority="1" operator="equal">
      <formula>"令和　年　月　日"</formula>
    </cfRule>
  </conditionalFormatting>
  <conditionalFormatting sqref="I387">
    <cfRule type="cellIs" dxfId="142" priority="5" operator="equal">
      <formula>H387&lt;&gt;""</formula>
    </cfRule>
  </conditionalFormatting>
  <conditionalFormatting sqref="J9">
    <cfRule type="cellIs" dxfId="141" priority="175" operator="equal">
      <formula>H9&lt;&gt;""</formula>
    </cfRule>
  </conditionalFormatting>
  <conditionalFormatting sqref="J18">
    <cfRule type="cellIs" dxfId="140" priority="180" operator="lessThanOrEqual">
      <formula>0</formula>
    </cfRule>
  </conditionalFormatting>
  <conditionalFormatting sqref="J20">
    <cfRule type="cellIs" dxfId="139" priority="179" operator="equal">
      <formula>""</formula>
    </cfRule>
  </conditionalFormatting>
  <conditionalFormatting sqref="J30">
    <cfRule type="cellIs" dxfId="138" priority="178" operator="equal">
      <formula>0</formula>
    </cfRule>
  </conditionalFormatting>
  <conditionalFormatting sqref="J51">
    <cfRule type="cellIs" dxfId="137" priority="67" operator="equal">
      <formula>H51&lt;&gt;""</formula>
    </cfRule>
  </conditionalFormatting>
  <conditionalFormatting sqref="J60">
    <cfRule type="cellIs" dxfId="136" priority="72" operator="lessThanOrEqual">
      <formula>0</formula>
    </cfRule>
  </conditionalFormatting>
  <conditionalFormatting sqref="J62">
    <cfRule type="cellIs" dxfId="135" priority="71" operator="equal">
      <formula>""</formula>
    </cfRule>
  </conditionalFormatting>
  <conditionalFormatting sqref="J72">
    <cfRule type="cellIs" dxfId="134" priority="70" operator="equal">
      <formula>0</formula>
    </cfRule>
  </conditionalFormatting>
  <conditionalFormatting sqref="J93">
    <cfRule type="cellIs" dxfId="133" priority="76" operator="equal">
      <formula>H93&lt;&gt;""</formula>
    </cfRule>
  </conditionalFormatting>
  <conditionalFormatting sqref="J102">
    <cfRule type="cellIs" dxfId="132" priority="81" operator="lessThanOrEqual">
      <formula>0</formula>
    </cfRule>
  </conditionalFormatting>
  <conditionalFormatting sqref="J104">
    <cfRule type="cellIs" dxfId="131" priority="80" operator="equal">
      <formula>""</formula>
    </cfRule>
  </conditionalFormatting>
  <conditionalFormatting sqref="J114">
    <cfRule type="cellIs" dxfId="130" priority="79" operator="equal">
      <formula>0</formula>
    </cfRule>
  </conditionalFormatting>
  <conditionalFormatting sqref="J135">
    <cfRule type="cellIs" dxfId="129" priority="58" operator="equal">
      <formula>H135&lt;&gt;""</formula>
    </cfRule>
  </conditionalFormatting>
  <conditionalFormatting sqref="J144">
    <cfRule type="cellIs" dxfId="128" priority="63" operator="lessThanOrEqual">
      <formula>0</formula>
    </cfRule>
  </conditionalFormatting>
  <conditionalFormatting sqref="J146">
    <cfRule type="cellIs" dxfId="127" priority="62" operator="equal">
      <formula>""</formula>
    </cfRule>
  </conditionalFormatting>
  <conditionalFormatting sqref="J156">
    <cfRule type="cellIs" dxfId="126" priority="61" operator="equal">
      <formula>0</formula>
    </cfRule>
  </conditionalFormatting>
  <conditionalFormatting sqref="J177">
    <cfRule type="cellIs" dxfId="125" priority="49" operator="equal">
      <formula>H177&lt;&gt;""</formula>
    </cfRule>
  </conditionalFormatting>
  <conditionalFormatting sqref="J186">
    <cfRule type="cellIs" dxfId="124" priority="54" operator="lessThanOrEqual">
      <formula>0</formula>
    </cfRule>
  </conditionalFormatting>
  <conditionalFormatting sqref="J188">
    <cfRule type="cellIs" dxfId="123" priority="53" operator="equal">
      <formula>""</formula>
    </cfRule>
  </conditionalFormatting>
  <conditionalFormatting sqref="J198">
    <cfRule type="cellIs" dxfId="122" priority="52" operator="equal">
      <formula>0</formula>
    </cfRule>
  </conditionalFormatting>
  <conditionalFormatting sqref="J219">
    <cfRule type="cellIs" dxfId="121" priority="40" operator="equal">
      <formula>H219&lt;&gt;""</formula>
    </cfRule>
  </conditionalFormatting>
  <conditionalFormatting sqref="J228">
    <cfRule type="cellIs" dxfId="120" priority="45" operator="lessThanOrEqual">
      <formula>0</formula>
    </cfRule>
  </conditionalFormatting>
  <conditionalFormatting sqref="J230">
    <cfRule type="cellIs" dxfId="119" priority="44" operator="equal">
      <formula>""</formula>
    </cfRule>
  </conditionalFormatting>
  <conditionalFormatting sqref="J240">
    <cfRule type="cellIs" dxfId="118" priority="43" operator="equal">
      <formula>0</formula>
    </cfRule>
  </conditionalFormatting>
  <conditionalFormatting sqref="J261">
    <cfRule type="cellIs" dxfId="117" priority="31" operator="equal">
      <formula>H261&lt;&gt;""</formula>
    </cfRule>
  </conditionalFormatting>
  <conditionalFormatting sqref="J270">
    <cfRule type="cellIs" dxfId="116" priority="36" operator="lessThanOrEqual">
      <formula>0</formula>
    </cfRule>
  </conditionalFormatting>
  <conditionalFormatting sqref="J272">
    <cfRule type="cellIs" dxfId="115" priority="35" operator="equal">
      <formula>""</formula>
    </cfRule>
  </conditionalFormatting>
  <conditionalFormatting sqref="J282">
    <cfRule type="cellIs" dxfId="114" priority="34" operator="equal">
      <formula>0</formula>
    </cfRule>
  </conditionalFormatting>
  <conditionalFormatting sqref="J303">
    <cfRule type="cellIs" dxfId="113" priority="22" operator="equal">
      <formula>H303&lt;&gt;""</formula>
    </cfRule>
  </conditionalFormatting>
  <conditionalFormatting sqref="J312">
    <cfRule type="cellIs" dxfId="112" priority="27" operator="lessThanOrEqual">
      <formula>0</formula>
    </cfRule>
  </conditionalFormatting>
  <conditionalFormatting sqref="J314">
    <cfRule type="cellIs" dxfId="111" priority="26" operator="equal">
      <formula>""</formula>
    </cfRule>
  </conditionalFormatting>
  <conditionalFormatting sqref="J324">
    <cfRule type="cellIs" dxfId="110" priority="25" operator="equal">
      <formula>0</formula>
    </cfRule>
  </conditionalFormatting>
  <conditionalFormatting sqref="J345">
    <cfRule type="cellIs" dxfId="109" priority="13" operator="equal">
      <formula>H345&lt;&gt;""</formula>
    </cfRule>
  </conditionalFormatting>
  <conditionalFormatting sqref="J354">
    <cfRule type="cellIs" dxfId="108" priority="18" operator="lessThanOrEqual">
      <formula>0</formula>
    </cfRule>
  </conditionalFormatting>
  <conditionalFormatting sqref="J356">
    <cfRule type="cellIs" dxfId="107" priority="17" operator="equal">
      <formula>""</formula>
    </cfRule>
  </conditionalFormatting>
  <conditionalFormatting sqref="J366">
    <cfRule type="cellIs" dxfId="106" priority="16" operator="equal">
      <formula>0</formula>
    </cfRule>
  </conditionalFormatting>
  <conditionalFormatting sqref="J387">
    <cfRule type="cellIs" dxfId="105" priority="4" operator="equal">
      <formula>H387&lt;&gt;""</formula>
    </cfRule>
  </conditionalFormatting>
  <conditionalFormatting sqref="J396">
    <cfRule type="cellIs" dxfId="104" priority="9" operator="lessThanOrEqual">
      <formula>0</formula>
    </cfRule>
  </conditionalFormatting>
  <conditionalFormatting sqref="J398">
    <cfRule type="cellIs" dxfId="103" priority="8" operator="equal">
      <formula>""</formula>
    </cfRule>
  </conditionalFormatting>
  <conditionalFormatting sqref="J408">
    <cfRule type="cellIs" dxfId="102" priority="7" operator="equal">
      <formula>0</formula>
    </cfRule>
  </conditionalFormatting>
  <conditionalFormatting sqref="K9">
    <cfRule type="cellIs" dxfId="101" priority="174" operator="equal">
      <formula>H9&lt;&gt;""</formula>
    </cfRule>
  </conditionalFormatting>
  <conditionalFormatting sqref="K51">
    <cfRule type="cellIs" dxfId="100" priority="66" operator="equal">
      <formula>H51&lt;&gt;""</formula>
    </cfRule>
  </conditionalFormatting>
  <conditionalFormatting sqref="K93">
    <cfRule type="cellIs" dxfId="99" priority="75" operator="equal">
      <formula>H93&lt;&gt;""</formula>
    </cfRule>
  </conditionalFormatting>
  <conditionalFormatting sqref="K135">
    <cfRule type="cellIs" dxfId="98" priority="57" operator="equal">
      <formula>H135&lt;&gt;""</formula>
    </cfRule>
  </conditionalFormatting>
  <conditionalFormatting sqref="K177">
    <cfRule type="cellIs" dxfId="97" priority="48" operator="equal">
      <formula>H177&lt;&gt;""</formula>
    </cfRule>
  </conditionalFormatting>
  <conditionalFormatting sqref="K219">
    <cfRule type="cellIs" dxfId="96" priority="39" operator="equal">
      <formula>H219&lt;&gt;""</formula>
    </cfRule>
  </conditionalFormatting>
  <conditionalFormatting sqref="K261">
    <cfRule type="cellIs" dxfId="95" priority="30" operator="equal">
      <formula>H261&lt;&gt;""</formula>
    </cfRule>
  </conditionalFormatting>
  <conditionalFormatting sqref="K303">
    <cfRule type="cellIs" dxfId="94" priority="21" operator="equal">
      <formula>H303&lt;&gt;""</formula>
    </cfRule>
  </conditionalFormatting>
  <conditionalFormatting sqref="K345">
    <cfRule type="cellIs" dxfId="93" priority="12" operator="equal">
      <formula>H345&lt;&gt;""</formula>
    </cfRule>
  </conditionalFormatting>
  <conditionalFormatting sqref="K387">
    <cfRule type="cellIs" dxfId="92" priority="3" operator="equal">
      <formula>H387&lt;&gt;""</formula>
    </cfRule>
  </conditionalFormatting>
  <dataValidations count="4">
    <dataValidation type="decimal" operator="equal" allowBlank="1" showInputMessage="1" showErrorMessage="1" sqref="N4:V6 N382:V386 N387:T387 N340:V344 V391:V401 N393 U388:U401 N388:N391 N395 O388:T395 N398:T399 W87:W107 N88:V92 N93:T93 N45:U45 V97:V107 N99 U94:U107 N94:N97 N101 O94:T101 N104:T105 N345:T345 V349:V359 N381:U381 N87:U87 N351 U346:U359 N346:N349 N353 O346:T353 W381:W401 N3:T3 W45:W65 N46:V50 N51:T51 N129:U129 V55:V65 N57 U52:U65 N52:N55 N59 O52:T59 N62:T63 W129:W149 N130:V134 N135:T135 N171:U171 V139:V149 N141 U136:U149 N136:N139 N143 O136:T143 N146:T147 W171:W191 N172:V176 N177:T177 N213:U213 V181:V191 N183 U178:U191 N178:N181 N185 O178:T185 N188:T189 W213:W233 N214:V218 N219:T219 N255:U255 V223:V233 N225 U220:U233 N220:N223 N227 O220:T227 N230:T231 W255:W275 N256:V260 N261:T261 N297:U297 V265:V275 N267 U262:U275 N262:N265 N269 O262:T269 N272:T273 W297:W317 N298:V302 N303:T303 N339:U339 V307:V317 N309 U304:U317 N304:N307 N311 O304:T311 N314:T315 N356:T357 W339:W359 W3:W6 W12:W20 N16 V22:W24 N18 O23:U24 N20 O12:T20 U13:U20 V16:V20 N24" xr:uid="{0AE37578-A2D5-4928-9AC0-F93493C154B0}">
      <formula1>0.000005</formula1>
    </dataValidation>
    <dataValidation operator="equal" allowBlank="1" showInputMessage="1" showErrorMessage="1" sqref="N400:T401 N392 N396 N106:T107 N98 N102 N358:T359 N350 U3 N64:T65 N56 N60 N148:T149 N140 N144 N190:T191 N182 N186 N232:T233 N224 N228 N274:T275 N266 N270 N316:T317 N308 N312 N354 N25:T26 N19 N21 N23 N7:W11 N15 N12:N13 I12 I54 I96 I138 I180 I222 I264 I306 I348 I390" xr:uid="{1F46ED48-6FBA-40D6-8BD4-0F82F553BAA2}"/>
    <dataValidation type="whole" errorStyle="warning" operator="greaterThanOrEqual" allowBlank="1" showErrorMessage="1" error="セット品子(未申請)ならば価格制限がありません_x000a_" promptTitle="返礼品申請しないセット品(子)の価格制限はありません。" prompt="_x000a_" sqref="J18 J102 J354 J60 J144 J186 J228 J270 J312 J396" xr:uid="{8E0F0F94-1C7E-464D-9A3C-DEEE7487F92F}">
      <formula1>1500</formula1>
    </dataValidation>
    <dataValidation type="list" allowBlank="1" showInputMessage="1" showErrorMessage="1" sqref="B16 B22 B100 B106 B352 B358 B58 B64 B142 B148 B184 B190 B226 B232 B268 B274 B310 B316 B394 B400" xr:uid="{11F1FFDD-AF89-48BA-B0EB-6798192CC924}">
      <formula1>$U$2:$U$3</formula1>
    </dataValidation>
  </dataValidations>
  <pageMargins left="0.51181102362204722" right="0.39370078740157483" top="0.39370078740157483" bottom="0.3937007874015748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06319-15A6-49D7-9559-CB52112E3D0A}">
  <sheetPr>
    <tabColor theme="4" tint="0.59999389629810485"/>
  </sheetPr>
  <dimension ref="A1:X419"/>
  <sheetViews>
    <sheetView topLeftCell="A378" zoomScaleNormal="100" workbookViewId="0">
      <selection activeCell="J399" sqref="J399"/>
    </sheetView>
  </sheetViews>
  <sheetFormatPr defaultRowHeight="18.75"/>
  <cols>
    <col min="1" max="1" width="1.625" style="33" customWidth="1"/>
    <col min="2" max="2" width="2.625" customWidth="1"/>
    <col min="3" max="7" width="8.625" customWidth="1"/>
    <col min="8" max="8" width="12.25" customWidth="1"/>
    <col min="9" max="9" width="5.625" customWidth="1"/>
    <col min="10" max="10" width="8.5" customWidth="1"/>
    <col min="11" max="11" width="10" customWidth="1"/>
    <col min="12" max="12" width="1.5" customWidth="1"/>
    <col min="13" max="13" width="5.625" customWidth="1"/>
    <col min="14" max="14" width="9" style="11"/>
  </cols>
  <sheetData>
    <row r="1" spans="1:24" ht="3.95" customHeight="1"/>
    <row r="2" spans="1:24">
      <c r="A2" s="33">
        <v>21</v>
      </c>
      <c r="K2" s="26" t="str">
        <f>IF($V$2&lt;A2,"",A2&amp;"/"&amp;$V$2)</f>
        <v/>
      </c>
      <c r="U2" s="14" t="s">
        <v>28</v>
      </c>
      <c r="V2" s="27"/>
      <c r="X2" s="27"/>
    </row>
    <row r="3" spans="1:24" ht="36.75" customHeight="1">
      <c r="B3" s="123" t="s">
        <v>12</v>
      </c>
      <c r="C3" s="123"/>
      <c r="D3" s="124"/>
      <c r="E3" s="124"/>
      <c r="F3" s="124"/>
      <c r="G3" s="124"/>
      <c r="H3" s="124"/>
      <c r="I3" s="124"/>
      <c r="J3" s="124"/>
      <c r="K3" s="124"/>
      <c r="U3" s="30" t="s">
        <v>29</v>
      </c>
    </row>
    <row r="4" spans="1:24" s="85" customFormat="1" ht="9.9499999999999993" customHeight="1">
      <c r="A4" s="84"/>
      <c r="E4" s="86"/>
      <c r="N4" s="87"/>
      <c r="O4" s="88"/>
      <c r="P4" s="88"/>
      <c r="Q4" s="88"/>
      <c r="R4" s="88"/>
      <c r="S4" s="88"/>
      <c r="T4" s="88"/>
      <c r="U4" s="88"/>
      <c r="V4" s="88"/>
      <c r="W4" s="88"/>
    </row>
    <row r="5" spans="1:24" ht="18" customHeight="1">
      <c r="E5" s="10"/>
      <c r="I5" s="125" t="s">
        <v>11</v>
      </c>
      <c r="J5" s="126"/>
      <c r="K5" s="126"/>
      <c r="N5" s="31"/>
      <c r="O5" s="80"/>
      <c r="P5" s="80"/>
      <c r="Q5" s="80"/>
      <c r="R5" s="80"/>
      <c r="S5" s="80"/>
      <c r="T5" s="80"/>
      <c r="U5" s="80"/>
      <c r="V5" s="80"/>
      <c r="W5" s="80"/>
    </row>
    <row r="6" spans="1:24" s="85" customFormat="1" ht="9.9499999999999993" customHeight="1">
      <c r="A6" s="84"/>
      <c r="E6" s="86"/>
      <c r="I6" s="89"/>
      <c r="J6" s="90"/>
      <c r="K6" s="90"/>
      <c r="N6" s="87"/>
      <c r="O6" s="88"/>
      <c r="P6" s="88"/>
      <c r="Q6" s="88"/>
      <c r="R6" s="88"/>
      <c r="S6" s="88"/>
      <c r="T6" s="88"/>
      <c r="U6" s="88"/>
      <c r="V6" s="88"/>
      <c r="W6" s="88"/>
    </row>
    <row r="7" spans="1:24" ht="18" customHeight="1">
      <c r="B7" s="1" t="s">
        <v>7</v>
      </c>
      <c r="C7" s="1"/>
      <c r="D7" s="8" t="s">
        <v>8</v>
      </c>
      <c r="N7" s="80"/>
      <c r="O7" s="80"/>
      <c r="P7" s="80"/>
      <c r="Q7" s="80"/>
      <c r="R7" s="80"/>
      <c r="S7" s="80"/>
      <c r="T7" s="80"/>
      <c r="U7" s="80"/>
      <c r="V7" s="80"/>
      <c r="W7" s="80"/>
    </row>
    <row r="8" spans="1:24" ht="15" customHeight="1">
      <c r="H8" s="1"/>
      <c r="K8" s="13"/>
      <c r="N8" s="80"/>
      <c r="O8" s="80"/>
      <c r="P8" s="80"/>
      <c r="Q8" s="80"/>
      <c r="R8" s="80"/>
      <c r="S8" s="80"/>
      <c r="T8" s="80"/>
      <c r="U8" s="80"/>
      <c r="V8" s="80"/>
      <c r="W8" s="80"/>
    </row>
    <row r="9" spans="1:24" ht="18" customHeight="1">
      <c r="G9" t="s">
        <v>10</v>
      </c>
      <c r="H9" s="9"/>
      <c r="I9" s="9"/>
      <c r="J9" s="9"/>
      <c r="K9" s="9"/>
      <c r="N9" s="12"/>
    </row>
    <row r="10" spans="1:24" ht="18" customHeight="1"/>
    <row r="11" spans="1:24" ht="18" customHeight="1">
      <c r="A11" s="34" t="s">
        <v>9</v>
      </c>
      <c r="B11" s="9"/>
      <c r="C11" s="9"/>
      <c r="D11" s="9"/>
      <c r="E11" s="9"/>
      <c r="F11" s="9"/>
      <c r="G11" s="9"/>
      <c r="H11" s="9"/>
      <c r="I11" s="9"/>
      <c r="J11" s="2" t="s">
        <v>1</v>
      </c>
      <c r="N11" s="12"/>
    </row>
    <row r="12" spans="1:24" ht="18" customHeight="1">
      <c r="B12" s="3" t="s">
        <v>2</v>
      </c>
      <c r="C12" s="3"/>
      <c r="D12" s="2"/>
      <c r="E12" s="2"/>
      <c r="F12" s="2"/>
      <c r="G12" s="2"/>
      <c r="H12" s="2"/>
      <c r="I12" s="146" t="e">
        <f>ROUNDUP((J18-J20)/J18*100,1)</f>
        <v>#DIV/0!</v>
      </c>
      <c r="J12" s="2" t="s">
        <v>3</v>
      </c>
    </row>
    <row r="13" spans="1:24" ht="18" customHeight="1">
      <c r="B13" s="2" t="s">
        <v>4</v>
      </c>
      <c r="C13" s="2"/>
      <c r="D13" s="2"/>
      <c r="E13" s="2"/>
      <c r="F13" s="2"/>
      <c r="G13" s="2"/>
      <c r="H13" s="2"/>
      <c r="I13" s="2"/>
      <c r="J13" s="2"/>
      <c r="K13" s="2"/>
    </row>
    <row r="14" spans="1:24" ht="18" customHeight="1">
      <c r="B14" s="98" t="s">
        <v>66</v>
      </c>
      <c r="C14" s="3"/>
      <c r="N14" s="28"/>
      <c r="O14" s="80"/>
      <c r="P14" s="80"/>
      <c r="Q14" s="80"/>
      <c r="R14" s="80"/>
      <c r="S14" s="80"/>
      <c r="T14" s="80"/>
      <c r="U14" s="80"/>
      <c r="V14" s="80"/>
      <c r="W14" s="80"/>
      <c r="X14" s="80"/>
    </row>
    <row r="15" spans="1:24" ht="9" customHeight="1">
      <c r="N15" s="28"/>
      <c r="O15" s="80"/>
      <c r="P15" s="80"/>
      <c r="Q15" s="80"/>
      <c r="R15" s="80"/>
      <c r="S15" s="80"/>
      <c r="T15" s="80"/>
      <c r="U15" s="80"/>
      <c r="V15" s="80"/>
      <c r="W15" s="80"/>
      <c r="X15" s="80"/>
    </row>
    <row r="16" spans="1:24" ht="18" customHeight="1">
      <c r="B16" s="1" t="s">
        <v>27</v>
      </c>
      <c r="C16" s="1" t="s">
        <v>16</v>
      </c>
      <c r="N16" s="28"/>
      <c r="O16" s="80"/>
      <c r="P16" s="80"/>
      <c r="Q16" s="80"/>
      <c r="R16" s="80"/>
      <c r="S16" s="80"/>
      <c r="T16" s="80"/>
      <c r="U16" s="80"/>
      <c r="V16" s="80"/>
      <c r="W16" s="80"/>
      <c r="X16" s="80"/>
    </row>
    <row r="17" spans="1:24" ht="18" customHeight="1">
      <c r="B17" s="93" t="s">
        <v>65</v>
      </c>
      <c r="C17" s="8"/>
      <c r="N17" s="28"/>
      <c r="O17" s="29"/>
      <c r="P17" s="29"/>
      <c r="Q17" s="29"/>
      <c r="R17" s="29"/>
      <c r="S17" s="29"/>
      <c r="T17" s="29"/>
      <c r="U17" s="80"/>
      <c r="V17" s="80"/>
      <c r="W17" s="80"/>
      <c r="X17" s="80"/>
    </row>
    <row r="18" spans="1:24" ht="18" customHeight="1">
      <c r="B18" s="1" t="s">
        <v>14</v>
      </c>
      <c r="C18" s="1"/>
      <c r="J18" s="7"/>
      <c r="K18" s="2" t="s">
        <v>0</v>
      </c>
      <c r="N18" s="28"/>
      <c r="O18" s="80"/>
      <c r="P18" s="80"/>
      <c r="Q18" s="80"/>
      <c r="R18" s="80"/>
      <c r="S18" s="80"/>
      <c r="T18" s="80"/>
      <c r="U18" s="80"/>
      <c r="V18" s="80"/>
      <c r="W18" s="80"/>
      <c r="X18" s="80"/>
    </row>
    <row r="19" spans="1:24" ht="18" customHeight="1">
      <c r="B19" s="1" t="s">
        <v>24</v>
      </c>
      <c r="C19" s="1"/>
      <c r="N19" s="80"/>
      <c r="O19" s="80"/>
      <c r="P19" s="80"/>
      <c r="Q19" s="80"/>
      <c r="R19" s="80"/>
      <c r="S19" s="80"/>
      <c r="T19" s="80"/>
      <c r="U19" s="80"/>
      <c r="V19" s="80"/>
      <c r="W19" s="80"/>
      <c r="X19" s="80"/>
    </row>
    <row r="20" spans="1:24" ht="18" customHeight="1">
      <c r="B20" s="4"/>
      <c r="C20" s="4"/>
      <c r="J20" s="7"/>
      <c r="K20" s="2" t="s">
        <v>0</v>
      </c>
      <c r="N20" s="28"/>
      <c r="O20" s="29"/>
      <c r="P20" s="29"/>
      <c r="Q20" s="29"/>
      <c r="R20" s="29"/>
      <c r="S20" s="29"/>
      <c r="T20" s="29"/>
      <c r="U20" s="80"/>
      <c r="V20" s="80"/>
      <c r="W20" s="80"/>
      <c r="X20" s="80"/>
    </row>
    <row r="21" spans="1:24" ht="9.9499999999999993" customHeight="1">
      <c r="B21" s="2"/>
      <c r="C21" s="2"/>
      <c r="N21" s="28"/>
      <c r="O21" s="29"/>
      <c r="P21" s="29"/>
      <c r="Q21" s="29"/>
      <c r="R21" s="29"/>
      <c r="S21" s="29"/>
      <c r="T21" s="29"/>
      <c r="U21" s="80"/>
      <c r="V21" s="80"/>
      <c r="W21" s="80"/>
      <c r="X21" s="80"/>
    </row>
    <row r="22" spans="1:24" ht="18" customHeight="1">
      <c r="B22" s="1" t="s">
        <v>15</v>
      </c>
      <c r="C22" s="1" t="s">
        <v>17</v>
      </c>
      <c r="N22" s="32"/>
      <c r="O22" s="32"/>
      <c r="P22" s="32"/>
      <c r="Q22" s="32"/>
      <c r="R22" s="32"/>
      <c r="S22" s="32"/>
      <c r="T22" s="32"/>
      <c r="U22" s="80"/>
      <c r="V22" s="80"/>
      <c r="W22" s="80"/>
      <c r="X22" s="80"/>
    </row>
    <row r="23" spans="1:24" ht="18" customHeight="1">
      <c r="B23" s="93" t="s">
        <v>62</v>
      </c>
      <c r="C23" s="92"/>
      <c r="N23" s="32"/>
      <c r="O23" s="32"/>
      <c r="P23" s="32"/>
      <c r="Q23" s="32"/>
      <c r="R23" s="32"/>
      <c r="S23" s="32"/>
      <c r="T23" s="32"/>
      <c r="U23" s="80"/>
      <c r="V23" s="80"/>
      <c r="W23" s="80"/>
      <c r="X23" s="80"/>
    </row>
    <row r="24" spans="1:24" ht="18" customHeight="1">
      <c r="B24" s="106"/>
      <c r="C24" s="107"/>
      <c r="D24" s="108"/>
      <c r="E24" s="108"/>
      <c r="F24" s="108"/>
      <c r="G24" s="108"/>
      <c r="H24" s="108"/>
      <c r="I24" s="108"/>
      <c r="J24" s="108"/>
      <c r="K24" s="109"/>
      <c r="N24" s="28"/>
      <c r="O24" s="80"/>
      <c r="P24" s="80"/>
      <c r="Q24" s="80"/>
      <c r="R24" s="80"/>
      <c r="S24" s="80"/>
      <c r="T24" s="80"/>
      <c r="U24" s="80"/>
      <c r="V24" s="80"/>
      <c r="W24" s="80"/>
      <c r="X24" s="80"/>
    </row>
    <row r="25" spans="1:24" ht="18" customHeight="1">
      <c r="B25" s="110"/>
      <c r="C25" s="111"/>
      <c r="D25" s="112"/>
      <c r="E25" s="112"/>
      <c r="F25" s="112"/>
      <c r="G25" s="112"/>
      <c r="H25" s="112"/>
      <c r="I25" s="112"/>
      <c r="J25" s="112"/>
      <c r="K25" s="113"/>
      <c r="N25" s="28"/>
      <c r="O25" s="80"/>
      <c r="P25" s="80"/>
      <c r="Q25" s="80"/>
      <c r="R25" s="80"/>
      <c r="S25" s="80"/>
      <c r="T25" s="80"/>
      <c r="U25" s="80"/>
      <c r="V25" s="80"/>
      <c r="W25" s="80"/>
      <c r="X25" s="80"/>
    </row>
    <row r="26" spans="1:24" ht="18" customHeight="1">
      <c r="B26" s="110"/>
      <c r="C26" s="111"/>
      <c r="D26" s="112"/>
      <c r="E26" s="112"/>
      <c r="F26" s="112"/>
      <c r="G26" s="112"/>
      <c r="H26" s="112"/>
      <c r="I26" s="112"/>
      <c r="J26" s="112"/>
      <c r="K26" s="113"/>
      <c r="N26" s="28"/>
      <c r="O26" s="80"/>
      <c r="P26" s="80"/>
      <c r="Q26" s="80"/>
      <c r="R26" s="80"/>
      <c r="S26" s="80"/>
      <c r="T26" s="80"/>
      <c r="U26" s="80"/>
      <c r="V26" s="80"/>
      <c r="W26" s="80"/>
      <c r="X26" s="80"/>
    </row>
    <row r="27" spans="1:24" ht="18" customHeight="1">
      <c r="B27" s="114"/>
      <c r="C27" s="115"/>
      <c r="D27" s="115"/>
      <c r="E27" s="115"/>
      <c r="F27" s="115"/>
      <c r="G27" s="115"/>
      <c r="H27" s="115"/>
      <c r="I27" s="115"/>
      <c r="J27" s="115"/>
      <c r="K27" s="116"/>
    </row>
    <row r="28" spans="1:24" ht="9.9499999999999993" customHeight="1">
      <c r="B28" s="2"/>
      <c r="C28" s="2"/>
    </row>
    <row r="29" spans="1:24" s="85" customFormat="1" ht="18" customHeight="1">
      <c r="A29" s="84"/>
      <c r="B29" s="94" t="s">
        <v>60</v>
      </c>
      <c r="C29" s="91"/>
      <c r="N29" s="95"/>
    </row>
    <row r="30" spans="1:24" s="85" customFormat="1" ht="18" customHeight="1">
      <c r="A30" s="84"/>
      <c r="J30" s="96"/>
      <c r="K30" s="94" t="s">
        <v>61</v>
      </c>
      <c r="N30" s="95"/>
    </row>
    <row r="31" spans="1:24" s="85" customFormat="1" ht="9.9499999999999993" customHeight="1">
      <c r="A31" s="97"/>
      <c r="N31" s="95"/>
    </row>
    <row r="32" spans="1:24" s="85" customFormat="1" ht="18" customHeight="1">
      <c r="A32" s="97"/>
      <c r="B32" s="94" t="s">
        <v>5</v>
      </c>
      <c r="C32" s="91"/>
      <c r="N32" s="95"/>
    </row>
    <row r="33" spans="1:24" s="85" customFormat="1" ht="99.95" customHeight="1">
      <c r="A33" s="97"/>
      <c r="B33" s="117" t="s">
        <v>67</v>
      </c>
      <c r="C33" s="117"/>
      <c r="D33" s="118"/>
      <c r="E33" s="118"/>
      <c r="F33" s="118"/>
      <c r="G33" s="118"/>
      <c r="H33" s="118"/>
      <c r="I33" s="118"/>
      <c r="J33" s="118"/>
      <c r="K33" s="118"/>
      <c r="N33" s="95"/>
    </row>
    <row r="34" spans="1:24" s="85" customFormat="1" ht="39.950000000000003" customHeight="1">
      <c r="A34" s="97"/>
      <c r="B34" s="119" t="s">
        <v>64</v>
      </c>
      <c r="C34" s="119"/>
      <c r="D34" s="120"/>
      <c r="E34" s="120"/>
      <c r="F34" s="120"/>
      <c r="G34" s="120"/>
      <c r="H34" s="120"/>
      <c r="I34" s="120"/>
      <c r="J34" s="120"/>
      <c r="K34" s="120"/>
      <c r="N34" s="95"/>
    </row>
    <row r="35" spans="1:24" ht="9.9499999999999993" customHeight="1">
      <c r="A35" s="83"/>
    </row>
    <row r="36" spans="1:24" ht="18" customHeight="1">
      <c r="A36" s="83"/>
      <c r="B36" s="5" t="s">
        <v>6</v>
      </c>
      <c r="C36" s="5"/>
    </row>
    <row r="37" spans="1:24" s="85" customFormat="1" ht="5.0999999999999996" customHeight="1">
      <c r="A37" s="97"/>
      <c r="B37" s="121" t="s">
        <v>63</v>
      </c>
      <c r="C37" s="121"/>
      <c r="D37" s="122"/>
      <c r="E37" s="122"/>
      <c r="F37" s="122"/>
      <c r="G37" s="122"/>
      <c r="H37" s="122"/>
      <c r="I37" s="122"/>
      <c r="J37" s="122"/>
      <c r="K37" s="122"/>
      <c r="N37" s="95"/>
    </row>
    <row r="38" spans="1:24" s="85" customFormat="1" ht="18" customHeight="1">
      <c r="A38" s="97"/>
      <c r="B38" s="122"/>
      <c r="C38" s="122"/>
      <c r="D38" s="122"/>
      <c r="E38" s="122"/>
      <c r="F38" s="122"/>
      <c r="G38" s="122"/>
      <c r="H38" s="122"/>
      <c r="I38" s="122"/>
      <c r="J38" s="122"/>
      <c r="K38" s="122"/>
      <c r="N38" s="95"/>
    </row>
    <row r="39" spans="1:24" s="85" customFormat="1" ht="18" customHeight="1">
      <c r="A39" s="97"/>
      <c r="B39" s="122"/>
      <c r="C39" s="122"/>
      <c r="D39" s="122"/>
      <c r="E39" s="122"/>
      <c r="F39" s="122"/>
      <c r="G39" s="122"/>
      <c r="H39" s="122"/>
      <c r="I39" s="122"/>
      <c r="J39" s="122"/>
      <c r="K39" s="122"/>
      <c r="N39" s="95"/>
    </row>
    <row r="40" spans="1:24" s="85" customFormat="1" ht="36.75" customHeight="1">
      <c r="A40" s="97"/>
      <c r="B40" s="122"/>
      <c r="C40" s="122"/>
      <c r="D40" s="122"/>
      <c r="E40" s="122"/>
      <c r="F40" s="122"/>
      <c r="G40" s="122"/>
      <c r="H40" s="122"/>
      <c r="I40" s="122"/>
      <c r="J40" s="122"/>
      <c r="K40" s="122"/>
      <c r="N40" s="95"/>
    </row>
    <row r="41" spans="1:24" ht="3.95" customHeight="1">
      <c r="A41" s="83"/>
      <c r="B41" s="6"/>
      <c r="C41" s="6"/>
      <c r="D41" s="6"/>
      <c r="E41" s="6"/>
      <c r="F41" s="6"/>
      <c r="G41" s="6"/>
      <c r="H41" s="6"/>
      <c r="I41" s="6"/>
      <c r="J41" s="6"/>
      <c r="K41" s="6"/>
    </row>
    <row r="43" spans="1:24" ht="3.95" customHeight="1"/>
    <row r="44" spans="1:24">
      <c r="A44" s="33">
        <f>A2+1</f>
        <v>22</v>
      </c>
      <c r="K44" s="26" t="str">
        <f>IF($V$2&lt;A44,"",A44&amp;"/"&amp;$V$2)</f>
        <v/>
      </c>
      <c r="M44" s="14"/>
      <c r="N44" s="28"/>
      <c r="O44" s="14"/>
      <c r="P44" s="14"/>
      <c r="Q44" s="14"/>
      <c r="R44" s="14"/>
      <c r="S44" s="14"/>
      <c r="T44" s="14"/>
      <c r="U44" s="14"/>
      <c r="V44" s="14"/>
      <c r="W44" s="14"/>
      <c r="X44" s="27"/>
    </row>
    <row r="45" spans="1:24" ht="36.75" customHeight="1">
      <c r="B45" s="123" t="s">
        <v>12</v>
      </c>
      <c r="C45" s="123"/>
      <c r="D45" s="124"/>
      <c r="E45" s="124"/>
      <c r="F45" s="124"/>
      <c r="G45" s="124"/>
      <c r="H45" s="124"/>
      <c r="I45" s="124"/>
      <c r="J45" s="124"/>
      <c r="K45" s="124"/>
      <c r="M45" s="14"/>
      <c r="N45" s="28"/>
      <c r="O45" s="14"/>
      <c r="P45" s="14"/>
      <c r="Q45" s="14"/>
      <c r="R45" s="14"/>
      <c r="S45" s="14"/>
      <c r="T45" s="14"/>
      <c r="U45" s="14"/>
      <c r="V45" s="14"/>
      <c r="W45" s="14"/>
    </row>
    <row r="46" spans="1:24" s="85" customFormat="1" ht="9.9499999999999993" customHeight="1">
      <c r="A46" s="84"/>
      <c r="E46" s="86"/>
      <c r="N46" s="87"/>
      <c r="O46" s="88"/>
      <c r="P46" s="88"/>
      <c r="Q46" s="88"/>
      <c r="R46" s="88"/>
      <c r="S46" s="88"/>
      <c r="T46" s="88"/>
      <c r="U46" s="88"/>
      <c r="V46" s="88"/>
      <c r="W46" s="88"/>
    </row>
    <row r="47" spans="1:24" ht="18" customHeight="1">
      <c r="E47" s="10"/>
      <c r="I47" s="125" t="s">
        <v>11</v>
      </c>
      <c r="J47" s="126"/>
      <c r="K47" s="126"/>
      <c r="N47" s="31"/>
      <c r="O47" s="80"/>
      <c r="P47" s="80"/>
      <c r="Q47" s="80"/>
      <c r="R47" s="80"/>
      <c r="S47" s="80"/>
      <c r="T47" s="80"/>
      <c r="U47" s="80"/>
      <c r="V47" s="80"/>
      <c r="W47" s="80"/>
    </row>
    <row r="48" spans="1:24" s="85" customFormat="1" ht="9.9499999999999993" customHeight="1">
      <c r="A48" s="84"/>
      <c r="E48" s="86"/>
      <c r="I48" s="89"/>
      <c r="J48" s="90"/>
      <c r="K48" s="90"/>
      <c r="N48" s="87"/>
      <c r="O48" s="88"/>
      <c r="P48" s="88"/>
      <c r="Q48" s="88"/>
      <c r="R48" s="88"/>
      <c r="S48" s="88"/>
      <c r="T48" s="88"/>
      <c r="U48" s="88"/>
      <c r="V48" s="88"/>
      <c r="W48" s="88"/>
    </row>
    <row r="49" spans="1:24" ht="18" customHeight="1">
      <c r="B49" s="1" t="s">
        <v>7</v>
      </c>
      <c r="C49" s="1"/>
      <c r="D49" s="8" t="s">
        <v>8</v>
      </c>
      <c r="N49" s="80"/>
      <c r="O49" s="80"/>
      <c r="P49" s="80"/>
      <c r="Q49" s="80"/>
      <c r="R49" s="80"/>
      <c r="S49" s="80"/>
      <c r="T49" s="80"/>
      <c r="U49" s="80"/>
      <c r="V49" s="80"/>
      <c r="W49" s="80"/>
    </row>
    <row r="50" spans="1:24" ht="15" customHeight="1">
      <c r="H50" s="1"/>
      <c r="K50" s="13"/>
      <c r="N50" s="80"/>
      <c r="O50" s="80"/>
      <c r="P50" s="80"/>
      <c r="Q50" s="80"/>
      <c r="R50" s="80"/>
      <c r="S50" s="80"/>
      <c r="T50" s="80"/>
      <c r="U50" s="80"/>
      <c r="V50" s="80"/>
      <c r="W50" s="80"/>
    </row>
    <row r="51" spans="1:24" ht="18" customHeight="1">
      <c r="G51" t="s">
        <v>10</v>
      </c>
      <c r="H51" s="9"/>
      <c r="I51" s="9"/>
      <c r="J51" s="9"/>
      <c r="K51" s="9"/>
      <c r="N51" s="12"/>
    </row>
    <row r="52" spans="1:24" ht="18" customHeight="1"/>
    <row r="53" spans="1:24" ht="18" customHeight="1">
      <c r="A53" s="34" t="s">
        <v>9</v>
      </c>
      <c r="B53" s="9"/>
      <c r="C53" s="9"/>
      <c r="D53" s="9"/>
      <c r="E53" s="9"/>
      <c r="F53" s="9"/>
      <c r="G53" s="9"/>
      <c r="H53" s="9"/>
      <c r="I53" s="9"/>
      <c r="J53" s="2" t="s">
        <v>1</v>
      </c>
      <c r="N53" s="12"/>
    </row>
    <row r="54" spans="1:24" ht="18" customHeight="1">
      <c r="B54" s="3" t="s">
        <v>2</v>
      </c>
      <c r="C54" s="3"/>
      <c r="D54" s="2"/>
      <c r="E54" s="2"/>
      <c r="F54" s="2"/>
      <c r="G54" s="2"/>
      <c r="H54" s="2"/>
      <c r="I54" s="146" t="e">
        <f>ROUNDUP((J60-J62)/J60*100,1)</f>
        <v>#DIV/0!</v>
      </c>
      <c r="J54" s="2" t="s">
        <v>3</v>
      </c>
    </row>
    <row r="55" spans="1:24" ht="18" customHeight="1">
      <c r="B55" s="2" t="s">
        <v>4</v>
      </c>
      <c r="C55" s="2"/>
      <c r="D55" s="2"/>
      <c r="E55" s="2"/>
      <c r="F55" s="2"/>
      <c r="G55" s="2"/>
      <c r="H55" s="2"/>
      <c r="I55" s="2"/>
      <c r="J55" s="2"/>
      <c r="K55" s="2"/>
    </row>
    <row r="56" spans="1:24" ht="18" customHeight="1">
      <c r="B56" s="98" t="s">
        <v>66</v>
      </c>
      <c r="C56" s="3"/>
      <c r="N56" s="28"/>
      <c r="O56" s="80"/>
      <c r="P56" s="80"/>
      <c r="Q56" s="80"/>
      <c r="R56" s="80"/>
      <c r="S56" s="80"/>
      <c r="T56" s="80"/>
      <c r="U56" s="80"/>
      <c r="V56" s="80"/>
      <c r="W56" s="80"/>
      <c r="X56" s="80"/>
    </row>
    <row r="57" spans="1:24" ht="9" customHeight="1">
      <c r="N57" s="28"/>
      <c r="O57" s="80"/>
      <c r="P57" s="80"/>
      <c r="Q57" s="80"/>
      <c r="R57" s="80"/>
      <c r="S57" s="80"/>
      <c r="T57" s="80"/>
      <c r="U57" s="80"/>
      <c r="V57" s="80"/>
      <c r="W57" s="80"/>
      <c r="X57" s="80"/>
    </row>
    <row r="58" spans="1:24" ht="18" customHeight="1">
      <c r="B58" s="1" t="s">
        <v>27</v>
      </c>
      <c r="C58" s="1" t="s">
        <v>16</v>
      </c>
      <c r="N58" s="28"/>
      <c r="O58" s="80"/>
      <c r="P58" s="80"/>
      <c r="Q58" s="80"/>
      <c r="R58" s="80"/>
      <c r="S58" s="80"/>
      <c r="T58" s="80"/>
      <c r="U58" s="80"/>
      <c r="V58" s="80"/>
      <c r="W58" s="80"/>
      <c r="X58" s="80"/>
    </row>
    <row r="59" spans="1:24" ht="18" customHeight="1">
      <c r="B59" s="93" t="s">
        <v>65</v>
      </c>
      <c r="C59" s="8"/>
      <c r="N59" s="28"/>
      <c r="O59" s="29"/>
      <c r="P59" s="29"/>
      <c r="Q59" s="29"/>
      <c r="R59" s="29"/>
      <c r="S59" s="29"/>
      <c r="T59" s="29"/>
      <c r="U59" s="80"/>
      <c r="V59" s="80"/>
      <c r="W59" s="80"/>
      <c r="X59" s="80"/>
    </row>
    <row r="60" spans="1:24" ht="18" customHeight="1">
      <c r="B60" s="1" t="s">
        <v>14</v>
      </c>
      <c r="C60" s="1"/>
      <c r="J60" s="7"/>
      <c r="K60" s="2" t="s">
        <v>0</v>
      </c>
      <c r="N60" s="28"/>
      <c r="O60" s="80"/>
      <c r="P60" s="80"/>
      <c r="Q60" s="80"/>
      <c r="R60" s="80"/>
      <c r="S60" s="80"/>
      <c r="T60" s="80"/>
      <c r="U60" s="80"/>
      <c r="V60" s="80"/>
      <c r="W60" s="80"/>
      <c r="X60" s="80"/>
    </row>
    <row r="61" spans="1:24" ht="18" customHeight="1">
      <c r="B61" s="1" t="s">
        <v>24</v>
      </c>
      <c r="C61" s="1"/>
      <c r="N61" s="80"/>
      <c r="O61" s="80"/>
      <c r="P61" s="80"/>
      <c r="Q61" s="80"/>
      <c r="R61" s="80"/>
      <c r="S61" s="80"/>
      <c r="T61" s="80"/>
      <c r="U61" s="80"/>
      <c r="V61" s="80"/>
      <c r="W61" s="80"/>
      <c r="X61" s="80"/>
    </row>
    <row r="62" spans="1:24" ht="18" customHeight="1">
      <c r="B62" s="4"/>
      <c r="C62" s="4"/>
      <c r="J62" s="7"/>
      <c r="K62" s="2" t="s">
        <v>0</v>
      </c>
      <c r="N62" s="28"/>
      <c r="O62" s="29"/>
      <c r="P62" s="29"/>
      <c r="Q62" s="29"/>
      <c r="R62" s="29"/>
      <c r="S62" s="29"/>
      <c r="T62" s="29"/>
      <c r="U62" s="80"/>
      <c r="V62" s="80"/>
      <c r="W62" s="80"/>
      <c r="X62" s="80"/>
    </row>
    <row r="63" spans="1:24" ht="9.9499999999999993" customHeight="1">
      <c r="B63" s="2"/>
      <c r="C63" s="2"/>
      <c r="N63" s="28"/>
      <c r="O63" s="29"/>
      <c r="P63" s="29"/>
      <c r="Q63" s="29"/>
      <c r="R63" s="29"/>
      <c r="S63" s="29"/>
      <c r="T63" s="29"/>
      <c r="U63" s="80"/>
      <c r="V63" s="80"/>
      <c r="W63" s="80"/>
      <c r="X63" s="80"/>
    </row>
    <row r="64" spans="1:24" ht="18" customHeight="1">
      <c r="B64" s="1" t="s">
        <v>15</v>
      </c>
      <c r="C64" s="1" t="s">
        <v>17</v>
      </c>
      <c r="N64" s="32"/>
      <c r="O64" s="32"/>
      <c r="P64" s="32"/>
      <c r="Q64" s="32"/>
      <c r="R64" s="32"/>
      <c r="S64" s="32"/>
      <c r="T64" s="32"/>
      <c r="U64" s="80"/>
      <c r="V64" s="80"/>
      <c r="W64" s="80"/>
      <c r="X64" s="80"/>
    </row>
    <row r="65" spans="1:24" ht="18" customHeight="1">
      <c r="B65" s="93" t="s">
        <v>62</v>
      </c>
      <c r="C65" s="92"/>
      <c r="N65" s="32"/>
      <c r="O65" s="32"/>
      <c r="P65" s="32"/>
      <c r="Q65" s="32"/>
      <c r="R65" s="32"/>
      <c r="S65" s="32"/>
      <c r="T65" s="32"/>
      <c r="U65" s="80"/>
      <c r="V65" s="80"/>
      <c r="W65" s="80"/>
      <c r="X65" s="80"/>
    </row>
    <row r="66" spans="1:24" ht="18" customHeight="1">
      <c r="B66" s="106"/>
      <c r="C66" s="107"/>
      <c r="D66" s="108"/>
      <c r="E66" s="108"/>
      <c r="F66" s="108"/>
      <c r="G66" s="108"/>
      <c r="H66" s="108"/>
      <c r="I66" s="108"/>
      <c r="J66" s="108"/>
      <c r="K66" s="109"/>
      <c r="N66" s="28"/>
      <c r="O66" s="80"/>
      <c r="P66" s="80"/>
      <c r="Q66" s="80"/>
      <c r="R66" s="80"/>
      <c r="S66" s="80"/>
      <c r="T66" s="80"/>
      <c r="U66" s="80"/>
      <c r="V66" s="80"/>
      <c r="W66" s="80"/>
      <c r="X66" s="80"/>
    </row>
    <row r="67" spans="1:24" ht="18" customHeight="1">
      <c r="B67" s="110"/>
      <c r="C67" s="111"/>
      <c r="D67" s="112"/>
      <c r="E67" s="112"/>
      <c r="F67" s="112"/>
      <c r="G67" s="112"/>
      <c r="H67" s="112"/>
      <c r="I67" s="112"/>
      <c r="J67" s="112"/>
      <c r="K67" s="113"/>
      <c r="N67" s="28"/>
      <c r="O67" s="80"/>
      <c r="P67" s="80"/>
      <c r="Q67" s="80"/>
      <c r="R67" s="80"/>
      <c r="S67" s="80"/>
      <c r="T67" s="80"/>
      <c r="U67" s="80"/>
      <c r="V67" s="80"/>
      <c r="W67" s="80"/>
      <c r="X67" s="80"/>
    </row>
    <row r="68" spans="1:24" ht="18" customHeight="1">
      <c r="B68" s="110"/>
      <c r="C68" s="111"/>
      <c r="D68" s="112"/>
      <c r="E68" s="112"/>
      <c r="F68" s="112"/>
      <c r="G68" s="112"/>
      <c r="H68" s="112"/>
      <c r="I68" s="112"/>
      <c r="J68" s="112"/>
      <c r="K68" s="113"/>
      <c r="N68" s="28"/>
      <c r="O68" s="80"/>
      <c r="P68" s="80"/>
      <c r="Q68" s="80"/>
      <c r="R68" s="80"/>
      <c r="S68" s="80"/>
      <c r="T68" s="80"/>
      <c r="U68" s="80"/>
      <c r="V68" s="80"/>
      <c r="W68" s="80"/>
      <c r="X68" s="80"/>
    </row>
    <row r="69" spans="1:24" ht="18" customHeight="1">
      <c r="B69" s="114"/>
      <c r="C69" s="115"/>
      <c r="D69" s="115"/>
      <c r="E69" s="115"/>
      <c r="F69" s="115"/>
      <c r="G69" s="115"/>
      <c r="H69" s="115"/>
      <c r="I69" s="115"/>
      <c r="J69" s="115"/>
      <c r="K69" s="116"/>
    </row>
    <row r="70" spans="1:24" ht="9.9499999999999993" customHeight="1">
      <c r="B70" s="2"/>
      <c r="C70" s="2"/>
    </row>
    <row r="71" spans="1:24" s="85" customFormat="1" ht="18" customHeight="1">
      <c r="A71" s="84"/>
      <c r="B71" s="94" t="s">
        <v>60</v>
      </c>
      <c r="C71" s="91"/>
      <c r="N71" s="95"/>
    </row>
    <row r="72" spans="1:24" s="85" customFormat="1" ht="18" customHeight="1">
      <c r="A72" s="84"/>
      <c r="J72" s="96"/>
      <c r="K72" s="94" t="s">
        <v>61</v>
      </c>
      <c r="N72" s="95"/>
    </row>
    <row r="73" spans="1:24" s="85" customFormat="1" ht="9.9499999999999993" customHeight="1">
      <c r="A73" s="97"/>
      <c r="N73" s="95"/>
    </row>
    <row r="74" spans="1:24" s="85" customFormat="1" ht="18" customHeight="1">
      <c r="A74" s="97"/>
      <c r="B74" s="94" t="s">
        <v>5</v>
      </c>
      <c r="C74" s="91"/>
      <c r="N74" s="95"/>
    </row>
    <row r="75" spans="1:24" s="85" customFormat="1" ht="99.95" customHeight="1">
      <c r="A75" s="97"/>
      <c r="B75" s="117" t="s">
        <v>67</v>
      </c>
      <c r="C75" s="117"/>
      <c r="D75" s="118"/>
      <c r="E75" s="118"/>
      <c r="F75" s="118"/>
      <c r="G75" s="118"/>
      <c r="H75" s="118"/>
      <c r="I75" s="118"/>
      <c r="J75" s="118"/>
      <c r="K75" s="118"/>
      <c r="N75" s="95"/>
    </row>
    <row r="76" spans="1:24" s="85" customFormat="1" ht="39.950000000000003" customHeight="1">
      <c r="A76" s="97"/>
      <c r="B76" s="119" t="s">
        <v>64</v>
      </c>
      <c r="C76" s="119"/>
      <c r="D76" s="120"/>
      <c r="E76" s="120"/>
      <c r="F76" s="120"/>
      <c r="G76" s="120"/>
      <c r="H76" s="120"/>
      <c r="I76" s="120"/>
      <c r="J76" s="120"/>
      <c r="K76" s="120"/>
      <c r="N76" s="95"/>
    </row>
    <row r="77" spans="1:24" ht="9.9499999999999993" customHeight="1">
      <c r="A77" s="83"/>
    </row>
    <row r="78" spans="1:24" ht="18" customHeight="1">
      <c r="A78" s="83"/>
      <c r="B78" s="5" t="s">
        <v>6</v>
      </c>
      <c r="C78" s="5"/>
    </row>
    <row r="79" spans="1:24" s="85" customFormat="1" ht="5.0999999999999996" customHeight="1">
      <c r="A79" s="97"/>
      <c r="B79" s="121" t="s">
        <v>63</v>
      </c>
      <c r="C79" s="121"/>
      <c r="D79" s="122"/>
      <c r="E79" s="122"/>
      <c r="F79" s="122"/>
      <c r="G79" s="122"/>
      <c r="H79" s="122"/>
      <c r="I79" s="122"/>
      <c r="J79" s="122"/>
      <c r="K79" s="122"/>
      <c r="N79" s="95"/>
    </row>
    <row r="80" spans="1:24" s="85" customFormat="1" ht="18" customHeight="1">
      <c r="A80" s="97"/>
      <c r="B80" s="122"/>
      <c r="C80" s="122"/>
      <c r="D80" s="122"/>
      <c r="E80" s="122"/>
      <c r="F80" s="122"/>
      <c r="G80" s="122"/>
      <c r="H80" s="122"/>
      <c r="I80" s="122"/>
      <c r="J80" s="122"/>
      <c r="K80" s="122"/>
      <c r="N80" s="95"/>
    </row>
    <row r="81" spans="1:24" s="85" customFormat="1" ht="18" customHeight="1">
      <c r="A81" s="97"/>
      <c r="B81" s="122"/>
      <c r="C81" s="122"/>
      <c r="D81" s="122"/>
      <c r="E81" s="122"/>
      <c r="F81" s="122"/>
      <c r="G81" s="122"/>
      <c r="H81" s="122"/>
      <c r="I81" s="122"/>
      <c r="J81" s="122"/>
      <c r="K81" s="122"/>
      <c r="N81" s="95"/>
    </row>
    <row r="82" spans="1:24" s="85" customFormat="1" ht="36.75" customHeight="1">
      <c r="A82" s="97"/>
      <c r="B82" s="122"/>
      <c r="C82" s="122"/>
      <c r="D82" s="122"/>
      <c r="E82" s="122"/>
      <c r="F82" s="122"/>
      <c r="G82" s="122"/>
      <c r="H82" s="122"/>
      <c r="I82" s="122"/>
      <c r="J82" s="122"/>
      <c r="K82" s="122"/>
      <c r="N82" s="95"/>
    </row>
    <row r="83" spans="1:24" ht="3.95" customHeight="1">
      <c r="A83" s="83"/>
      <c r="B83" s="6"/>
      <c r="C83" s="6"/>
      <c r="D83" s="6"/>
      <c r="E83" s="6"/>
      <c r="F83" s="6"/>
      <c r="G83" s="6"/>
      <c r="H83" s="6"/>
      <c r="I83" s="6"/>
      <c r="J83" s="6"/>
      <c r="K83" s="6"/>
    </row>
    <row r="85" spans="1:24" ht="3.95" customHeight="1"/>
    <row r="86" spans="1:24">
      <c r="A86" s="33">
        <f>A44+1</f>
        <v>23</v>
      </c>
      <c r="K86" s="26" t="str">
        <f>IF($V$2&lt;A86,"",A86&amp;"/"&amp;$V$2)</f>
        <v/>
      </c>
      <c r="M86" s="14"/>
      <c r="N86" s="28"/>
      <c r="O86" s="14"/>
      <c r="P86" s="14"/>
      <c r="Q86" s="14"/>
      <c r="R86" s="14"/>
      <c r="S86" s="14"/>
      <c r="T86" s="14"/>
      <c r="U86" s="14"/>
      <c r="V86" s="14"/>
      <c r="W86" s="14"/>
      <c r="X86" s="27">
        <f>COUNTA($J$18)+COUNTA(#REF!)+COUNTA(#REF!)+COUNTA(#REF!)+COUNTA($C$51)+COUNTA($C$71)+COUNTA($C$94)+COUNTA($C$114)+COUNTA($C$263)+COUNTA($C$283)</f>
        <v>3</v>
      </c>
    </row>
    <row r="87" spans="1:24" ht="36.75" customHeight="1">
      <c r="B87" s="123" t="s">
        <v>12</v>
      </c>
      <c r="C87" s="123"/>
      <c r="D87" s="124"/>
      <c r="E87" s="124"/>
      <c r="F87" s="124"/>
      <c r="G87" s="124"/>
      <c r="H87" s="124"/>
      <c r="I87" s="124"/>
      <c r="J87" s="124"/>
      <c r="K87" s="124"/>
      <c r="M87" s="14"/>
      <c r="N87" s="28"/>
      <c r="O87" s="14"/>
      <c r="P87" s="14"/>
      <c r="Q87" s="14"/>
      <c r="R87" s="14"/>
      <c r="S87" s="14"/>
      <c r="T87" s="14"/>
      <c r="U87" s="14"/>
      <c r="V87" s="14"/>
      <c r="W87" s="14"/>
    </row>
    <row r="88" spans="1:24" s="85" customFormat="1" ht="9.9499999999999993" customHeight="1">
      <c r="A88" s="84"/>
      <c r="E88" s="86"/>
      <c r="N88" s="87"/>
      <c r="O88" s="88"/>
      <c r="P88" s="88"/>
      <c r="Q88" s="88"/>
      <c r="R88" s="88"/>
      <c r="S88" s="88"/>
      <c r="T88" s="88"/>
      <c r="U88" s="88"/>
      <c r="V88" s="88"/>
      <c r="W88" s="88"/>
    </row>
    <row r="89" spans="1:24" ht="18" customHeight="1">
      <c r="E89" s="10"/>
      <c r="I89" s="125" t="s">
        <v>11</v>
      </c>
      <c r="J89" s="126"/>
      <c r="K89" s="126"/>
      <c r="N89" s="31"/>
      <c r="O89" s="80"/>
      <c r="P89" s="80"/>
      <c r="Q89" s="80"/>
      <c r="R89" s="80"/>
      <c r="S89" s="80"/>
      <c r="T89" s="80"/>
      <c r="U89" s="80"/>
      <c r="V89" s="80"/>
      <c r="W89" s="80"/>
    </row>
    <row r="90" spans="1:24" s="85" customFormat="1" ht="9.9499999999999993" customHeight="1">
      <c r="A90" s="84"/>
      <c r="E90" s="86"/>
      <c r="I90" s="89"/>
      <c r="J90" s="90"/>
      <c r="K90" s="90"/>
      <c r="N90" s="87"/>
      <c r="O90" s="88"/>
      <c r="P90" s="88"/>
      <c r="Q90" s="88"/>
      <c r="R90" s="88"/>
      <c r="S90" s="88"/>
      <c r="T90" s="88"/>
      <c r="U90" s="88"/>
      <c r="V90" s="88"/>
      <c r="W90" s="88"/>
    </row>
    <row r="91" spans="1:24" ht="18" customHeight="1">
      <c r="B91" s="1" t="s">
        <v>7</v>
      </c>
      <c r="C91" s="1"/>
      <c r="D91" s="8" t="s">
        <v>8</v>
      </c>
      <c r="N91" s="80"/>
      <c r="O91" s="80"/>
      <c r="P91" s="80"/>
      <c r="Q91" s="80"/>
      <c r="R91" s="80"/>
      <c r="S91" s="80"/>
      <c r="T91" s="80"/>
      <c r="U91" s="80"/>
      <c r="V91" s="80"/>
      <c r="W91" s="80"/>
    </row>
    <row r="92" spans="1:24" ht="15" customHeight="1">
      <c r="H92" s="1"/>
      <c r="K92" s="13"/>
      <c r="N92" s="80"/>
      <c r="O92" s="80"/>
      <c r="P92" s="80"/>
      <c r="Q92" s="80"/>
      <c r="R92" s="80"/>
      <c r="S92" s="80"/>
      <c r="T92" s="80"/>
      <c r="U92" s="80"/>
      <c r="V92" s="80"/>
      <c r="W92" s="80"/>
    </row>
    <row r="93" spans="1:24" ht="18" customHeight="1">
      <c r="G93" t="s">
        <v>10</v>
      </c>
      <c r="H93" s="9"/>
      <c r="I93" s="9"/>
      <c r="J93" s="9"/>
      <c r="K93" s="9"/>
      <c r="N93" s="12"/>
    </row>
    <row r="94" spans="1:24" ht="18" customHeight="1"/>
    <row r="95" spans="1:24" ht="18" customHeight="1">
      <c r="A95" s="34" t="s">
        <v>9</v>
      </c>
      <c r="B95" s="9"/>
      <c r="C95" s="9"/>
      <c r="D95" s="9"/>
      <c r="E95" s="9"/>
      <c r="F95" s="9"/>
      <c r="G95" s="9"/>
      <c r="H95" s="9"/>
      <c r="I95" s="9"/>
      <c r="J95" s="2" t="s">
        <v>1</v>
      </c>
      <c r="N95" s="12"/>
    </row>
    <row r="96" spans="1:24" ht="18" customHeight="1">
      <c r="B96" s="3" t="s">
        <v>2</v>
      </c>
      <c r="C96" s="3"/>
      <c r="D96" s="2"/>
      <c r="E96" s="2"/>
      <c r="F96" s="2"/>
      <c r="G96" s="2"/>
      <c r="H96" s="2"/>
      <c r="I96" s="146" t="e">
        <f>ROUNDUP((J102-J104)/J102*100,1)</f>
        <v>#DIV/0!</v>
      </c>
      <c r="J96" s="2" t="s">
        <v>3</v>
      </c>
    </row>
    <row r="97" spans="2:24" ht="18" customHeight="1">
      <c r="B97" s="2" t="s">
        <v>4</v>
      </c>
      <c r="C97" s="2"/>
      <c r="D97" s="2"/>
      <c r="E97" s="2"/>
      <c r="F97" s="2"/>
      <c r="G97" s="2"/>
      <c r="H97" s="2"/>
      <c r="I97" s="2"/>
      <c r="J97" s="2"/>
      <c r="K97" s="2"/>
    </row>
    <row r="98" spans="2:24" ht="18" customHeight="1">
      <c r="B98" s="98" t="s">
        <v>66</v>
      </c>
      <c r="C98" s="3"/>
      <c r="N98" s="28"/>
      <c r="O98" s="80"/>
      <c r="P98" s="80"/>
      <c r="Q98" s="80"/>
      <c r="R98" s="80"/>
      <c r="S98" s="80"/>
      <c r="T98" s="80"/>
      <c r="U98" s="80"/>
      <c r="V98" s="80"/>
      <c r="W98" s="80"/>
      <c r="X98" s="80"/>
    </row>
    <row r="99" spans="2:24" ht="9" customHeight="1">
      <c r="N99" s="28"/>
      <c r="O99" s="80"/>
      <c r="P99" s="80"/>
      <c r="Q99" s="80"/>
      <c r="R99" s="80"/>
      <c r="S99" s="80"/>
      <c r="T99" s="80"/>
      <c r="U99" s="80"/>
      <c r="V99" s="80"/>
      <c r="W99" s="80"/>
      <c r="X99" s="80"/>
    </row>
    <row r="100" spans="2:24" ht="18" customHeight="1">
      <c r="B100" s="1" t="s">
        <v>27</v>
      </c>
      <c r="C100" s="1" t="s">
        <v>16</v>
      </c>
      <c r="N100" s="28"/>
      <c r="O100" s="80"/>
      <c r="P100" s="80"/>
      <c r="Q100" s="80"/>
      <c r="R100" s="80"/>
      <c r="S100" s="80"/>
      <c r="T100" s="80"/>
      <c r="U100" s="80"/>
      <c r="V100" s="80"/>
      <c r="W100" s="80"/>
      <c r="X100" s="80"/>
    </row>
    <row r="101" spans="2:24" ht="18" customHeight="1">
      <c r="B101" s="93" t="s">
        <v>65</v>
      </c>
      <c r="C101" s="8"/>
      <c r="N101" s="28"/>
      <c r="O101" s="29"/>
      <c r="P101" s="29"/>
      <c r="Q101" s="29"/>
      <c r="R101" s="29"/>
      <c r="S101" s="29"/>
      <c r="T101" s="29"/>
      <c r="U101" s="80"/>
      <c r="V101" s="80"/>
      <c r="W101" s="80"/>
      <c r="X101" s="80"/>
    </row>
    <row r="102" spans="2:24" ht="18" customHeight="1">
      <c r="B102" s="1" t="s">
        <v>14</v>
      </c>
      <c r="C102" s="1"/>
      <c r="J102" s="7"/>
      <c r="K102" s="2" t="s">
        <v>0</v>
      </c>
      <c r="N102" s="28"/>
      <c r="O102" s="80"/>
      <c r="P102" s="80"/>
      <c r="Q102" s="80"/>
      <c r="R102" s="80"/>
      <c r="S102" s="80"/>
      <c r="T102" s="80"/>
      <c r="U102" s="80"/>
      <c r="V102" s="80"/>
      <c r="W102" s="80"/>
      <c r="X102" s="80"/>
    </row>
    <row r="103" spans="2:24" ht="18" customHeight="1">
      <c r="B103" s="1" t="s">
        <v>24</v>
      </c>
      <c r="C103" s="1"/>
      <c r="N103" s="80"/>
      <c r="O103" s="80"/>
      <c r="P103" s="80"/>
      <c r="Q103" s="80"/>
      <c r="R103" s="80"/>
      <c r="S103" s="80"/>
      <c r="T103" s="80"/>
      <c r="U103" s="80"/>
      <c r="V103" s="80"/>
      <c r="W103" s="80"/>
      <c r="X103" s="80"/>
    </row>
    <row r="104" spans="2:24" ht="18" customHeight="1">
      <c r="B104" s="4"/>
      <c r="C104" s="4"/>
      <c r="J104" s="7"/>
      <c r="K104" s="2" t="s">
        <v>0</v>
      </c>
      <c r="N104" s="28"/>
      <c r="O104" s="29"/>
      <c r="P104" s="29"/>
      <c r="Q104" s="29"/>
      <c r="R104" s="29"/>
      <c r="S104" s="29"/>
      <c r="T104" s="29"/>
      <c r="U104" s="80"/>
      <c r="V104" s="80"/>
      <c r="W104" s="80"/>
      <c r="X104" s="80"/>
    </row>
    <row r="105" spans="2:24" ht="9.9499999999999993" customHeight="1">
      <c r="B105" s="2"/>
      <c r="C105" s="2"/>
      <c r="N105" s="28"/>
      <c r="O105" s="29"/>
      <c r="P105" s="29"/>
      <c r="Q105" s="29"/>
      <c r="R105" s="29"/>
      <c r="S105" s="29"/>
      <c r="T105" s="29"/>
      <c r="U105" s="80"/>
      <c r="V105" s="80"/>
      <c r="W105" s="80"/>
      <c r="X105" s="80"/>
    </row>
    <row r="106" spans="2:24" ht="18" customHeight="1">
      <c r="B106" s="1" t="s">
        <v>15</v>
      </c>
      <c r="C106" s="1" t="s">
        <v>17</v>
      </c>
      <c r="N106" s="32"/>
      <c r="O106" s="32"/>
      <c r="P106" s="32"/>
      <c r="Q106" s="32"/>
      <c r="R106" s="32"/>
      <c r="S106" s="32"/>
      <c r="T106" s="32"/>
      <c r="U106" s="80"/>
      <c r="V106" s="80"/>
      <c r="W106" s="80"/>
      <c r="X106" s="80"/>
    </row>
    <row r="107" spans="2:24" ht="18" customHeight="1">
      <c r="B107" s="93" t="s">
        <v>62</v>
      </c>
      <c r="C107" s="92"/>
      <c r="N107" s="32"/>
      <c r="O107" s="32"/>
      <c r="P107" s="32"/>
      <c r="Q107" s="32"/>
      <c r="R107" s="32"/>
      <c r="S107" s="32"/>
      <c r="T107" s="32"/>
      <c r="U107" s="80"/>
      <c r="V107" s="80"/>
      <c r="W107" s="80"/>
      <c r="X107" s="80"/>
    </row>
    <row r="108" spans="2:24" ht="18" customHeight="1">
      <c r="B108" s="106"/>
      <c r="C108" s="107"/>
      <c r="D108" s="108"/>
      <c r="E108" s="108"/>
      <c r="F108" s="108"/>
      <c r="G108" s="108"/>
      <c r="H108" s="108"/>
      <c r="I108" s="108"/>
      <c r="J108" s="108"/>
      <c r="K108" s="109"/>
      <c r="N108" s="28"/>
      <c r="O108" s="80"/>
      <c r="P108" s="80"/>
      <c r="Q108" s="80"/>
      <c r="R108" s="80"/>
      <c r="S108" s="80"/>
      <c r="T108" s="80"/>
      <c r="U108" s="80"/>
      <c r="V108" s="80"/>
      <c r="W108" s="80"/>
      <c r="X108" s="80"/>
    </row>
    <row r="109" spans="2:24" ht="18" customHeight="1">
      <c r="B109" s="110"/>
      <c r="C109" s="111"/>
      <c r="D109" s="112"/>
      <c r="E109" s="112"/>
      <c r="F109" s="112"/>
      <c r="G109" s="112"/>
      <c r="H109" s="112"/>
      <c r="I109" s="112"/>
      <c r="J109" s="112"/>
      <c r="K109" s="113"/>
      <c r="N109" s="28"/>
      <c r="O109" s="80"/>
      <c r="P109" s="80"/>
      <c r="Q109" s="80"/>
      <c r="R109" s="80"/>
      <c r="S109" s="80"/>
      <c r="T109" s="80"/>
      <c r="U109" s="80"/>
      <c r="V109" s="80"/>
      <c r="W109" s="80"/>
      <c r="X109" s="80"/>
    </row>
    <row r="110" spans="2:24" ht="18" customHeight="1">
      <c r="B110" s="110"/>
      <c r="C110" s="111"/>
      <c r="D110" s="112"/>
      <c r="E110" s="112"/>
      <c r="F110" s="112"/>
      <c r="G110" s="112"/>
      <c r="H110" s="112"/>
      <c r="I110" s="112"/>
      <c r="J110" s="112"/>
      <c r="K110" s="113"/>
      <c r="N110" s="28"/>
      <c r="O110" s="80"/>
      <c r="P110" s="80"/>
      <c r="Q110" s="80"/>
      <c r="R110" s="80"/>
      <c r="S110" s="80"/>
      <c r="T110" s="80"/>
      <c r="U110" s="80"/>
      <c r="V110" s="80"/>
      <c r="W110" s="80"/>
      <c r="X110" s="80"/>
    </row>
    <row r="111" spans="2:24" ht="18" customHeight="1">
      <c r="B111" s="114"/>
      <c r="C111" s="115"/>
      <c r="D111" s="115"/>
      <c r="E111" s="115"/>
      <c r="F111" s="115"/>
      <c r="G111" s="115"/>
      <c r="H111" s="115"/>
      <c r="I111" s="115"/>
      <c r="J111" s="115"/>
      <c r="K111" s="116"/>
    </row>
    <row r="112" spans="2:24" ht="9.9499999999999993" customHeight="1">
      <c r="B112" s="2"/>
      <c r="C112" s="2"/>
    </row>
    <row r="113" spans="1:24" s="85" customFormat="1" ht="18" customHeight="1">
      <c r="A113" s="84"/>
      <c r="B113" s="94" t="s">
        <v>60</v>
      </c>
      <c r="C113" s="91"/>
      <c r="N113" s="95"/>
    </row>
    <row r="114" spans="1:24" s="85" customFormat="1" ht="18" customHeight="1">
      <c r="A114" s="84"/>
      <c r="J114" s="96"/>
      <c r="K114" s="94" t="s">
        <v>61</v>
      </c>
      <c r="N114" s="95"/>
    </row>
    <row r="115" spans="1:24" s="85" customFormat="1" ht="9.9499999999999993" customHeight="1">
      <c r="A115" s="97"/>
      <c r="N115" s="95"/>
    </row>
    <row r="116" spans="1:24" s="85" customFormat="1" ht="18" customHeight="1">
      <c r="A116" s="97"/>
      <c r="B116" s="94" t="s">
        <v>5</v>
      </c>
      <c r="C116" s="91"/>
      <c r="N116" s="95"/>
    </row>
    <row r="117" spans="1:24" s="85" customFormat="1" ht="99.95" customHeight="1">
      <c r="A117" s="97"/>
      <c r="B117" s="117" t="s">
        <v>67</v>
      </c>
      <c r="C117" s="117"/>
      <c r="D117" s="118"/>
      <c r="E117" s="118"/>
      <c r="F117" s="118"/>
      <c r="G117" s="118"/>
      <c r="H117" s="118"/>
      <c r="I117" s="118"/>
      <c r="J117" s="118"/>
      <c r="K117" s="118"/>
      <c r="N117" s="95"/>
    </row>
    <row r="118" spans="1:24" s="85" customFormat="1" ht="39.950000000000003" customHeight="1">
      <c r="A118" s="97"/>
      <c r="B118" s="119" t="s">
        <v>64</v>
      </c>
      <c r="C118" s="119"/>
      <c r="D118" s="120"/>
      <c r="E118" s="120"/>
      <c r="F118" s="120"/>
      <c r="G118" s="120"/>
      <c r="H118" s="120"/>
      <c r="I118" s="120"/>
      <c r="J118" s="120"/>
      <c r="K118" s="120"/>
      <c r="N118" s="95"/>
    </row>
    <row r="119" spans="1:24" ht="9.9499999999999993" customHeight="1">
      <c r="A119" s="83"/>
    </row>
    <row r="120" spans="1:24" ht="18" customHeight="1">
      <c r="A120" s="83"/>
      <c r="B120" s="5" t="s">
        <v>6</v>
      </c>
      <c r="C120" s="5"/>
    </row>
    <row r="121" spans="1:24" s="85" customFormat="1" ht="5.0999999999999996" customHeight="1">
      <c r="A121" s="97"/>
      <c r="B121" s="121" t="s">
        <v>63</v>
      </c>
      <c r="C121" s="121"/>
      <c r="D121" s="122"/>
      <c r="E121" s="122"/>
      <c r="F121" s="122"/>
      <c r="G121" s="122"/>
      <c r="H121" s="122"/>
      <c r="I121" s="122"/>
      <c r="J121" s="122"/>
      <c r="K121" s="122"/>
      <c r="N121" s="95"/>
    </row>
    <row r="122" spans="1:24" s="85" customFormat="1" ht="18" customHeight="1">
      <c r="A122" s="97"/>
      <c r="B122" s="122"/>
      <c r="C122" s="122"/>
      <c r="D122" s="122"/>
      <c r="E122" s="122"/>
      <c r="F122" s="122"/>
      <c r="G122" s="122"/>
      <c r="H122" s="122"/>
      <c r="I122" s="122"/>
      <c r="J122" s="122"/>
      <c r="K122" s="122"/>
      <c r="N122" s="95"/>
    </row>
    <row r="123" spans="1:24" s="85" customFormat="1" ht="18" customHeight="1">
      <c r="A123" s="97"/>
      <c r="B123" s="122"/>
      <c r="C123" s="122"/>
      <c r="D123" s="122"/>
      <c r="E123" s="122"/>
      <c r="F123" s="122"/>
      <c r="G123" s="122"/>
      <c r="H123" s="122"/>
      <c r="I123" s="122"/>
      <c r="J123" s="122"/>
      <c r="K123" s="122"/>
      <c r="N123" s="95"/>
    </row>
    <row r="124" spans="1:24" s="85" customFormat="1" ht="36.75" customHeight="1">
      <c r="A124" s="97"/>
      <c r="B124" s="122"/>
      <c r="C124" s="122"/>
      <c r="D124" s="122"/>
      <c r="E124" s="122"/>
      <c r="F124" s="122"/>
      <c r="G124" s="122"/>
      <c r="H124" s="122"/>
      <c r="I124" s="122"/>
      <c r="J124" s="122"/>
      <c r="K124" s="122"/>
      <c r="N124" s="95"/>
    </row>
    <row r="125" spans="1:24" ht="3.95" customHeight="1">
      <c r="A125" s="83"/>
      <c r="B125" s="6"/>
      <c r="C125" s="6"/>
      <c r="D125" s="6"/>
      <c r="E125" s="6"/>
      <c r="F125" s="6"/>
      <c r="G125" s="6"/>
      <c r="H125" s="6"/>
      <c r="I125" s="6"/>
      <c r="J125" s="6"/>
      <c r="K125" s="6"/>
    </row>
    <row r="127" spans="1:24" ht="3.95" customHeight="1"/>
    <row r="128" spans="1:24">
      <c r="A128" s="33">
        <f>A86+1</f>
        <v>24</v>
      </c>
      <c r="K128" s="26" t="str">
        <f>IF($V$2&lt;A128,"",A128&amp;"/"&amp;$V$2)</f>
        <v/>
      </c>
      <c r="M128" s="14"/>
      <c r="N128" s="28"/>
      <c r="O128" s="14"/>
      <c r="P128" s="14"/>
      <c r="Q128" s="14"/>
      <c r="R128" s="14"/>
      <c r="S128" s="14"/>
      <c r="T128" s="14"/>
      <c r="U128" s="14"/>
      <c r="V128" s="14"/>
      <c r="W128" s="14"/>
      <c r="X128" s="27">
        <f>COUNTA($J$18)+COUNTA(#REF!)+COUNTA(#REF!)+COUNTA(#REF!)+COUNTA($C$51)+COUNTA($C$71)+COUNTA($C$94)+COUNTA($C$114)+COUNTA($C$263)+COUNTA($C$283)</f>
        <v>3</v>
      </c>
    </row>
    <row r="129" spans="1:24" ht="36.75" customHeight="1">
      <c r="B129" s="123" t="s">
        <v>12</v>
      </c>
      <c r="C129" s="123"/>
      <c r="D129" s="124"/>
      <c r="E129" s="124"/>
      <c r="F129" s="124"/>
      <c r="G129" s="124"/>
      <c r="H129" s="124"/>
      <c r="I129" s="124"/>
      <c r="J129" s="124"/>
      <c r="K129" s="124"/>
      <c r="M129" s="14"/>
      <c r="N129" s="28"/>
      <c r="O129" s="14"/>
      <c r="P129" s="14"/>
      <c r="Q129" s="14"/>
      <c r="R129" s="14"/>
      <c r="S129" s="14"/>
      <c r="T129" s="14"/>
      <c r="U129" s="14"/>
      <c r="V129" s="14"/>
      <c r="W129" s="14"/>
    </row>
    <row r="130" spans="1:24" s="85" customFormat="1" ht="9.9499999999999993" customHeight="1">
      <c r="A130" s="84"/>
      <c r="E130" s="86"/>
      <c r="N130" s="87"/>
      <c r="O130" s="88"/>
      <c r="P130" s="88"/>
      <c r="Q130" s="88"/>
      <c r="R130" s="88"/>
      <c r="S130" s="88"/>
      <c r="T130" s="88"/>
      <c r="U130" s="88"/>
      <c r="V130" s="88"/>
      <c r="W130" s="88"/>
    </row>
    <row r="131" spans="1:24" ht="18" customHeight="1">
      <c r="E131" s="10"/>
      <c r="I131" s="125" t="s">
        <v>11</v>
      </c>
      <c r="J131" s="126"/>
      <c r="K131" s="126"/>
      <c r="N131" s="31"/>
      <c r="O131" s="80"/>
      <c r="P131" s="80"/>
      <c r="Q131" s="80"/>
      <c r="R131" s="80"/>
      <c r="S131" s="80"/>
      <c r="T131" s="80"/>
      <c r="U131" s="80"/>
      <c r="V131" s="80"/>
      <c r="W131" s="80"/>
    </row>
    <row r="132" spans="1:24" s="85" customFormat="1" ht="9.9499999999999993" customHeight="1">
      <c r="A132" s="84"/>
      <c r="E132" s="86"/>
      <c r="I132" s="89"/>
      <c r="J132" s="90"/>
      <c r="K132" s="90"/>
      <c r="N132" s="87"/>
      <c r="O132" s="88"/>
      <c r="P132" s="88"/>
      <c r="Q132" s="88"/>
      <c r="R132" s="88"/>
      <c r="S132" s="88"/>
      <c r="T132" s="88"/>
      <c r="U132" s="88"/>
      <c r="V132" s="88"/>
      <c r="W132" s="88"/>
    </row>
    <row r="133" spans="1:24" ht="18" customHeight="1">
      <c r="B133" s="1" t="s">
        <v>7</v>
      </c>
      <c r="C133" s="1"/>
      <c r="D133" s="8" t="s">
        <v>8</v>
      </c>
      <c r="N133" s="80"/>
      <c r="O133" s="80"/>
      <c r="P133" s="80"/>
      <c r="Q133" s="80"/>
      <c r="R133" s="80"/>
      <c r="S133" s="80"/>
      <c r="T133" s="80"/>
      <c r="U133" s="80"/>
      <c r="V133" s="80"/>
      <c r="W133" s="80"/>
    </row>
    <row r="134" spans="1:24" ht="15" customHeight="1">
      <c r="H134" s="1"/>
      <c r="K134" s="13"/>
      <c r="N134" s="80"/>
      <c r="O134" s="80"/>
      <c r="P134" s="80"/>
      <c r="Q134" s="80"/>
      <c r="R134" s="80"/>
      <c r="S134" s="80"/>
      <c r="T134" s="80"/>
      <c r="U134" s="80"/>
      <c r="V134" s="80"/>
      <c r="W134" s="80"/>
    </row>
    <row r="135" spans="1:24" ht="18" customHeight="1">
      <c r="G135" t="s">
        <v>10</v>
      </c>
      <c r="H135" s="9"/>
      <c r="I135" s="9"/>
      <c r="J135" s="9"/>
      <c r="K135" s="9"/>
      <c r="N135" s="12"/>
    </row>
    <row r="136" spans="1:24" ht="18" customHeight="1"/>
    <row r="137" spans="1:24" ht="18" customHeight="1">
      <c r="A137" s="34" t="s">
        <v>9</v>
      </c>
      <c r="B137" s="9"/>
      <c r="C137" s="9"/>
      <c r="D137" s="9"/>
      <c r="E137" s="9"/>
      <c r="F137" s="9"/>
      <c r="G137" s="9"/>
      <c r="H137" s="9"/>
      <c r="I137" s="9"/>
      <c r="J137" s="2" t="s">
        <v>1</v>
      </c>
      <c r="N137" s="12"/>
    </row>
    <row r="138" spans="1:24" ht="18" customHeight="1">
      <c r="B138" s="3" t="s">
        <v>2</v>
      </c>
      <c r="C138" s="3"/>
      <c r="D138" s="2"/>
      <c r="E138" s="2"/>
      <c r="F138" s="2"/>
      <c r="G138" s="2"/>
      <c r="H138" s="2"/>
      <c r="I138" s="146" t="e">
        <f>ROUNDUP((J144-J146)/J144*100,1)</f>
        <v>#DIV/0!</v>
      </c>
      <c r="J138" s="2" t="s">
        <v>3</v>
      </c>
    </row>
    <row r="139" spans="1:24" ht="18" customHeight="1">
      <c r="B139" s="2" t="s">
        <v>4</v>
      </c>
      <c r="C139" s="2"/>
      <c r="D139" s="2"/>
      <c r="E139" s="2"/>
      <c r="F139" s="2"/>
      <c r="G139" s="2"/>
      <c r="H139" s="2"/>
      <c r="I139" s="2"/>
      <c r="J139" s="2"/>
      <c r="K139" s="2"/>
    </row>
    <row r="140" spans="1:24" ht="18" customHeight="1">
      <c r="B140" s="98" t="s">
        <v>66</v>
      </c>
      <c r="C140" s="3"/>
      <c r="N140" s="28"/>
      <c r="O140" s="80"/>
      <c r="P140" s="80"/>
      <c r="Q140" s="80"/>
      <c r="R140" s="80"/>
      <c r="S140" s="80"/>
      <c r="T140" s="80"/>
      <c r="U140" s="80"/>
      <c r="V140" s="80"/>
      <c r="W140" s="80"/>
      <c r="X140" s="80"/>
    </row>
    <row r="141" spans="1:24" ht="9" customHeight="1">
      <c r="N141" s="28"/>
      <c r="O141" s="80"/>
      <c r="P141" s="80"/>
      <c r="Q141" s="80"/>
      <c r="R141" s="80"/>
      <c r="S141" s="80"/>
      <c r="T141" s="80"/>
      <c r="U141" s="80"/>
      <c r="V141" s="80"/>
      <c r="W141" s="80"/>
      <c r="X141" s="80"/>
    </row>
    <row r="142" spans="1:24" ht="18" customHeight="1">
      <c r="B142" s="1" t="s">
        <v>27</v>
      </c>
      <c r="C142" s="1" t="s">
        <v>16</v>
      </c>
      <c r="N142" s="28"/>
      <c r="O142" s="80"/>
      <c r="P142" s="80"/>
      <c r="Q142" s="80"/>
      <c r="R142" s="80"/>
      <c r="S142" s="80"/>
      <c r="T142" s="80"/>
      <c r="U142" s="80"/>
      <c r="V142" s="80"/>
      <c r="W142" s="80"/>
      <c r="X142" s="80"/>
    </row>
    <row r="143" spans="1:24" ht="18" customHeight="1">
      <c r="B143" s="93" t="s">
        <v>65</v>
      </c>
      <c r="C143" s="8"/>
      <c r="N143" s="28"/>
      <c r="O143" s="29"/>
      <c r="P143" s="29"/>
      <c r="Q143" s="29"/>
      <c r="R143" s="29"/>
      <c r="S143" s="29"/>
      <c r="T143" s="29"/>
      <c r="U143" s="80"/>
      <c r="V143" s="80"/>
      <c r="W143" s="80"/>
      <c r="X143" s="80"/>
    </row>
    <row r="144" spans="1:24" ht="18" customHeight="1">
      <c r="B144" s="1" t="s">
        <v>14</v>
      </c>
      <c r="C144" s="1"/>
      <c r="J144" s="7"/>
      <c r="K144" s="2" t="s">
        <v>0</v>
      </c>
      <c r="N144" s="28"/>
      <c r="O144" s="80"/>
      <c r="P144" s="80"/>
      <c r="Q144" s="80"/>
      <c r="R144" s="80"/>
      <c r="S144" s="80"/>
      <c r="T144" s="80"/>
      <c r="U144" s="80"/>
      <c r="V144" s="80"/>
      <c r="W144" s="80"/>
      <c r="X144" s="80"/>
    </row>
    <row r="145" spans="1:24" ht="18" customHeight="1">
      <c r="B145" s="1" t="s">
        <v>24</v>
      </c>
      <c r="C145" s="1"/>
      <c r="N145" s="80"/>
      <c r="O145" s="80"/>
      <c r="P145" s="80"/>
      <c r="Q145" s="80"/>
      <c r="R145" s="80"/>
      <c r="S145" s="80"/>
      <c r="T145" s="80"/>
      <c r="U145" s="80"/>
      <c r="V145" s="80"/>
      <c r="W145" s="80"/>
      <c r="X145" s="80"/>
    </row>
    <row r="146" spans="1:24" ht="18" customHeight="1">
      <c r="B146" s="4"/>
      <c r="C146" s="4"/>
      <c r="J146" s="7"/>
      <c r="K146" s="2" t="s">
        <v>0</v>
      </c>
      <c r="N146" s="28"/>
      <c r="O146" s="29"/>
      <c r="P146" s="29"/>
      <c r="Q146" s="29"/>
      <c r="R146" s="29"/>
      <c r="S146" s="29"/>
      <c r="T146" s="29"/>
      <c r="U146" s="80"/>
      <c r="V146" s="80"/>
      <c r="W146" s="80"/>
      <c r="X146" s="80"/>
    </row>
    <row r="147" spans="1:24" ht="9.9499999999999993" customHeight="1">
      <c r="B147" s="2"/>
      <c r="C147" s="2"/>
      <c r="N147" s="28"/>
      <c r="O147" s="29"/>
      <c r="P147" s="29"/>
      <c r="Q147" s="29"/>
      <c r="R147" s="29"/>
      <c r="S147" s="29"/>
      <c r="T147" s="29"/>
      <c r="U147" s="80"/>
      <c r="V147" s="80"/>
      <c r="W147" s="80"/>
      <c r="X147" s="80"/>
    </row>
    <row r="148" spans="1:24" ht="18" customHeight="1">
      <c r="B148" s="1" t="s">
        <v>15</v>
      </c>
      <c r="C148" s="1" t="s">
        <v>17</v>
      </c>
      <c r="N148" s="32"/>
      <c r="O148" s="32"/>
      <c r="P148" s="32"/>
      <c r="Q148" s="32"/>
      <c r="R148" s="32"/>
      <c r="S148" s="32"/>
      <c r="T148" s="32"/>
      <c r="U148" s="80"/>
      <c r="V148" s="80"/>
      <c r="W148" s="80"/>
      <c r="X148" s="80"/>
    </row>
    <row r="149" spans="1:24" ht="18" customHeight="1">
      <c r="B149" s="93" t="s">
        <v>62</v>
      </c>
      <c r="C149" s="92"/>
      <c r="N149" s="32"/>
      <c r="O149" s="32"/>
      <c r="P149" s="32"/>
      <c r="Q149" s="32"/>
      <c r="R149" s="32"/>
      <c r="S149" s="32"/>
      <c r="T149" s="32"/>
      <c r="U149" s="80"/>
      <c r="V149" s="80"/>
      <c r="W149" s="80"/>
      <c r="X149" s="80"/>
    </row>
    <row r="150" spans="1:24" ht="18" customHeight="1">
      <c r="B150" s="106"/>
      <c r="C150" s="107"/>
      <c r="D150" s="108"/>
      <c r="E150" s="108"/>
      <c r="F150" s="108"/>
      <c r="G150" s="108"/>
      <c r="H150" s="108"/>
      <c r="I150" s="108"/>
      <c r="J150" s="108"/>
      <c r="K150" s="109"/>
      <c r="N150" s="28"/>
      <c r="O150" s="80"/>
      <c r="P150" s="80"/>
      <c r="Q150" s="80"/>
      <c r="R150" s="80"/>
      <c r="S150" s="80"/>
      <c r="T150" s="80"/>
      <c r="U150" s="80"/>
      <c r="V150" s="80"/>
      <c r="W150" s="80"/>
      <c r="X150" s="80"/>
    </row>
    <row r="151" spans="1:24" ht="18" customHeight="1">
      <c r="B151" s="110"/>
      <c r="C151" s="111"/>
      <c r="D151" s="112"/>
      <c r="E151" s="112"/>
      <c r="F151" s="112"/>
      <c r="G151" s="112"/>
      <c r="H151" s="112"/>
      <c r="I151" s="112"/>
      <c r="J151" s="112"/>
      <c r="K151" s="113"/>
      <c r="N151" s="28"/>
      <c r="O151" s="80"/>
      <c r="P151" s="80"/>
      <c r="Q151" s="80"/>
      <c r="R151" s="80"/>
      <c r="S151" s="80"/>
      <c r="T151" s="80"/>
      <c r="U151" s="80"/>
      <c r="V151" s="80"/>
      <c r="W151" s="80"/>
      <c r="X151" s="80"/>
    </row>
    <row r="152" spans="1:24" ht="18" customHeight="1">
      <c r="B152" s="110"/>
      <c r="C152" s="111"/>
      <c r="D152" s="112"/>
      <c r="E152" s="112"/>
      <c r="F152" s="112"/>
      <c r="G152" s="112"/>
      <c r="H152" s="112"/>
      <c r="I152" s="112"/>
      <c r="J152" s="112"/>
      <c r="K152" s="113"/>
      <c r="N152" s="28"/>
      <c r="O152" s="80"/>
      <c r="P152" s="80"/>
      <c r="Q152" s="80"/>
      <c r="R152" s="80"/>
      <c r="S152" s="80"/>
      <c r="T152" s="80"/>
      <c r="U152" s="80"/>
      <c r="V152" s="80"/>
      <c r="W152" s="80"/>
      <c r="X152" s="80"/>
    </row>
    <row r="153" spans="1:24" ht="18" customHeight="1">
      <c r="B153" s="114"/>
      <c r="C153" s="115"/>
      <c r="D153" s="115"/>
      <c r="E153" s="115"/>
      <c r="F153" s="115"/>
      <c r="G153" s="115"/>
      <c r="H153" s="115"/>
      <c r="I153" s="115"/>
      <c r="J153" s="115"/>
      <c r="K153" s="116"/>
    </row>
    <row r="154" spans="1:24" ht="9.9499999999999993" customHeight="1">
      <c r="B154" s="2"/>
      <c r="C154" s="2"/>
    </row>
    <row r="155" spans="1:24" s="85" customFormat="1" ht="18" customHeight="1">
      <c r="A155" s="84"/>
      <c r="B155" s="94" t="s">
        <v>60</v>
      </c>
      <c r="C155" s="91"/>
      <c r="N155" s="95"/>
    </row>
    <row r="156" spans="1:24" s="85" customFormat="1" ht="18" customHeight="1">
      <c r="A156" s="84"/>
      <c r="J156" s="96"/>
      <c r="K156" s="94" t="s">
        <v>61</v>
      </c>
      <c r="N156" s="95"/>
    </row>
    <row r="157" spans="1:24" s="85" customFormat="1" ht="9.9499999999999993" customHeight="1">
      <c r="A157" s="97"/>
      <c r="N157" s="95"/>
    </row>
    <row r="158" spans="1:24" s="85" customFormat="1" ht="18" customHeight="1">
      <c r="A158" s="97"/>
      <c r="B158" s="94" t="s">
        <v>5</v>
      </c>
      <c r="C158" s="91"/>
      <c r="N158" s="95"/>
    </row>
    <row r="159" spans="1:24" s="85" customFormat="1" ht="99.95" customHeight="1">
      <c r="A159" s="97"/>
      <c r="B159" s="117" t="s">
        <v>67</v>
      </c>
      <c r="C159" s="117"/>
      <c r="D159" s="118"/>
      <c r="E159" s="118"/>
      <c r="F159" s="118"/>
      <c r="G159" s="118"/>
      <c r="H159" s="118"/>
      <c r="I159" s="118"/>
      <c r="J159" s="118"/>
      <c r="K159" s="118"/>
      <c r="N159" s="95"/>
    </row>
    <row r="160" spans="1:24" s="85" customFormat="1" ht="39.950000000000003" customHeight="1">
      <c r="A160" s="97"/>
      <c r="B160" s="119" t="s">
        <v>64</v>
      </c>
      <c r="C160" s="119"/>
      <c r="D160" s="120"/>
      <c r="E160" s="120"/>
      <c r="F160" s="120"/>
      <c r="G160" s="120"/>
      <c r="H160" s="120"/>
      <c r="I160" s="120"/>
      <c r="J160" s="120"/>
      <c r="K160" s="120"/>
      <c r="N160" s="95"/>
    </row>
    <row r="161" spans="1:24" ht="9.9499999999999993" customHeight="1">
      <c r="A161" s="83"/>
    </row>
    <row r="162" spans="1:24" ht="18" customHeight="1">
      <c r="A162" s="83"/>
      <c r="B162" s="5" t="s">
        <v>6</v>
      </c>
      <c r="C162" s="5"/>
    </row>
    <row r="163" spans="1:24" s="85" customFormat="1" ht="5.0999999999999996" customHeight="1">
      <c r="A163" s="97"/>
      <c r="B163" s="121" t="s">
        <v>63</v>
      </c>
      <c r="C163" s="121"/>
      <c r="D163" s="122"/>
      <c r="E163" s="122"/>
      <c r="F163" s="122"/>
      <c r="G163" s="122"/>
      <c r="H163" s="122"/>
      <c r="I163" s="122"/>
      <c r="J163" s="122"/>
      <c r="K163" s="122"/>
      <c r="N163" s="95"/>
    </row>
    <row r="164" spans="1:24" s="85" customFormat="1" ht="18" customHeight="1">
      <c r="A164" s="97"/>
      <c r="B164" s="122"/>
      <c r="C164" s="122"/>
      <c r="D164" s="122"/>
      <c r="E164" s="122"/>
      <c r="F164" s="122"/>
      <c r="G164" s="122"/>
      <c r="H164" s="122"/>
      <c r="I164" s="122"/>
      <c r="J164" s="122"/>
      <c r="K164" s="122"/>
      <c r="N164" s="95"/>
    </row>
    <row r="165" spans="1:24" s="85" customFormat="1" ht="18" customHeight="1">
      <c r="A165" s="97"/>
      <c r="B165" s="122"/>
      <c r="C165" s="122"/>
      <c r="D165" s="122"/>
      <c r="E165" s="122"/>
      <c r="F165" s="122"/>
      <c r="G165" s="122"/>
      <c r="H165" s="122"/>
      <c r="I165" s="122"/>
      <c r="J165" s="122"/>
      <c r="K165" s="122"/>
      <c r="N165" s="95"/>
    </row>
    <row r="166" spans="1:24" s="85" customFormat="1" ht="36.75" customHeight="1">
      <c r="A166" s="97"/>
      <c r="B166" s="122"/>
      <c r="C166" s="122"/>
      <c r="D166" s="122"/>
      <c r="E166" s="122"/>
      <c r="F166" s="122"/>
      <c r="G166" s="122"/>
      <c r="H166" s="122"/>
      <c r="I166" s="122"/>
      <c r="J166" s="122"/>
      <c r="K166" s="122"/>
      <c r="N166" s="95"/>
    </row>
    <row r="167" spans="1:24" ht="3.95" customHeight="1">
      <c r="A167" s="83"/>
      <c r="B167" s="6"/>
      <c r="C167" s="6"/>
      <c r="D167" s="6"/>
      <c r="E167" s="6"/>
      <c r="F167" s="6"/>
      <c r="G167" s="6"/>
      <c r="H167" s="6"/>
      <c r="I167" s="6"/>
      <c r="J167" s="6"/>
      <c r="K167" s="6"/>
    </row>
    <row r="169" spans="1:24" ht="3.95" customHeight="1"/>
    <row r="170" spans="1:24">
      <c r="A170" s="33">
        <f>A128+1</f>
        <v>25</v>
      </c>
      <c r="K170" s="26" t="str">
        <f>IF($V$2&lt;A170,"",A170&amp;"/"&amp;$V$2)</f>
        <v/>
      </c>
      <c r="M170" s="14"/>
      <c r="N170" s="28"/>
      <c r="O170" s="14"/>
      <c r="P170" s="14"/>
      <c r="Q170" s="14"/>
      <c r="R170" s="14"/>
      <c r="S170" s="14"/>
      <c r="T170" s="14"/>
      <c r="U170" s="14"/>
      <c r="V170" s="14"/>
      <c r="W170" s="14"/>
      <c r="X170" s="27">
        <f>COUNTA($J$18)+COUNTA(#REF!)+COUNTA(#REF!)+COUNTA(#REF!)+COUNTA($C$51)+COUNTA($C$71)+COUNTA($C$94)+COUNTA($C$114)+COUNTA($C$263)+COUNTA($C$283)</f>
        <v>3</v>
      </c>
    </row>
    <row r="171" spans="1:24" ht="36.75" customHeight="1">
      <c r="B171" s="123" t="s">
        <v>12</v>
      </c>
      <c r="C171" s="123"/>
      <c r="D171" s="124"/>
      <c r="E171" s="124"/>
      <c r="F171" s="124"/>
      <c r="G171" s="124"/>
      <c r="H171" s="124"/>
      <c r="I171" s="124"/>
      <c r="J171" s="124"/>
      <c r="K171" s="124"/>
      <c r="M171" s="14"/>
      <c r="N171" s="28"/>
      <c r="O171" s="14"/>
      <c r="P171" s="14"/>
      <c r="Q171" s="14"/>
      <c r="R171" s="14"/>
      <c r="S171" s="14"/>
      <c r="T171" s="14"/>
      <c r="U171" s="14"/>
      <c r="V171" s="14"/>
      <c r="W171" s="14"/>
    </row>
    <row r="172" spans="1:24" s="85" customFormat="1" ht="9.9499999999999993" customHeight="1">
      <c r="A172" s="84"/>
      <c r="E172" s="86"/>
      <c r="N172" s="87"/>
      <c r="O172" s="88"/>
      <c r="P172" s="88"/>
      <c r="Q172" s="88"/>
      <c r="R172" s="88"/>
      <c r="S172" s="88"/>
      <c r="T172" s="88"/>
      <c r="U172" s="88"/>
      <c r="V172" s="88"/>
      <c r="W172" s="88"/>
    </row>
    <row r="173" spans="1:24" ht="18" customHeight="1">
      <c r="E173" s="10"/>
      <c r="I173" s="125" t="s">
        <v>11</v>
      </c>
      <c r="J173" s="126"/>
      <c r="K173" s="126"/>
      <c r="N173" s="31"/>
      <c r="O173" s="80"/>
      <c r="P173" s="80"/>
      <c r="Q173" s="80"/>
      <c r="R173" s="80"/>
      <c r="S173" s="80"/>
      <c r="T173" s="80"/>
      <c r="U173" s="80"/>
      <c r="V173" s="80"/>
      <c r="W173" s="80"/>
    </row>
    <row r="174" spans="1:24" s="85" customFormat="1" ht="9.9499999999999993" customHeight="1">
      <c r="A174" s="84"/>
      <c r="E174" s="86"/>
      <c r="I174" s="89"/>
      <c r="J174" s="90"/>
      <c r="K174" s="90"/>
      <c r="N174" s="87"/>
      <c r="O174" s="88"/>
      <c r="P174" s="88"/>
      <c r="Q174" s="88"/>
      <c r="R174" s="88"/>
      <c r="S174" s="88"/>
      <c r="T174" s="88"/>
      <c r="U174" s="88"/>
      <c r="V174" s="88"/>
      <c r="W174" s="88"/>
    </row>
    <row r="175" spans="1:24" ht="18" customHeight="1">
      <c r="B175" s="1" t="s">
        <v>7</v>
      </c>
      <c r="C175" s="1"/>
      <c r="D175" s="8" t="s">
        <v>8</v>
      </c>
      <c r="N175" s="80"/>
      <c r="O175" s="80"/>
      <c r="P175" s="80"/>
      <c r="Q175" s="80"/>
      <c r="R175" s="80"/>
      <c r="S175" s="80"/>
      <c r="T175" s="80"/>
      <c r="U175" s="80"/>
      <c r="V175" s="80"/>
      <c r="W175" s="80"/>
    </row>
    <row r="176" spans="1:24" ht="15" customHeight="1">
      <c r="H176" s="1"/>
      <c r="K176" s="13"/>
      <c r="N176" s="80"/>
      <c r="O176" s="80"/>
      <c r="P176" s="80"/>
      <c r="Q176" s="80"/>
      <c r="R176" s="80"/>
      <c r="S176" s="80"/>
      <c r="T176" s="80"/>
      <c r="U176" s="80"/>
      <c r="V176" s="80"/>
      <c r="W176" s="80"/>
    </row>
    <row r="177" spans="1:24" ht="18" customHeight="1">
      <c r="G177" t="s">
        <v>10</v>
      </c>
      <c r="H177" s="9"/>
      <c r="I177" s="9"/>
      <c r="J177" s="9"/>
      <c r="K177" s="9"/>
      <c r="N177" s="12"/>
    </row>
    <row r="178" spans="1:24" ht="18" customHeight="1"/>
    <row r="179" spans="1:24" ht="18" customHeight="1">
      <c r="A179" s="34" t="s">
        <v>9</v>
      </c>
      <c r="B179" s="9"/>
      <c r="C179" s="9"/>
      <c r="D179" s="9"/>
      <c r="E179" s="9"/>
      <c r="F179" s="9"/>
      <c r="G179" s="9"/>
      <c r="H179" s="9"/>
      <c r="I179" s="9"/>
      <c r="J179" s="2" t="s">
        <v>1</v>
      </c>
      <c r="N179" s="12"/>
    </row>
    <row r="180" spans="1:24" ht="18" customHeight="1">
      <c r="B180" s="3" t="s">
        <v>2</v>
      </c>
      <c r="C180" s="3"/>
      <c r="D180" s="2"/>
      <c r="E180" s="2"/>
      <c r="F180" s="2"/>
      <c r="G180" s="2"/>
      <c r="H180" s="2"/>
      <c r="I180" s="146" t="e">
        <f>ROUNDUP((J186-J188)/J186*100,1)</f>
        <v>#DIV/0!</v>
      </c>
      <c r="J180" s="2" t="s">
        <v>3</v>
      </c>
    </row>
    <row r="181" spans="1:24" ht="18" customHeight="1">
      <c r="B181" s="2" t="s">
        <v>4</v>
      </c>
      <c r="C181" s="2"/>
      <c r="D181" s="2"/>
      <c r="E181" s="2"/>
      <c r="F181" s="2"/>
      <c r="G181" s="2"/>
      <c r="H181" s="2"/>
      <c r="I181" s="2"/>
      <c r="J181" s="2"/>
      <c r="K181" s="2"/>
    </row>
    <row r="182" spans="1:24" ht="18" customHeight="1">
      <c r="B182" s="98" t="s">
        <v>66</v>
      </c>
      <c r="C182" s="3"/>
      <c r="N182" s="28"/>
      <c r="O182" s="80"/>
      <c r="P182" s="80"/>
      <c r="Q182" s="80"/>
      <c r="R182" s="80"/>
      <c r="S182" s="80"/>
      <c r="T182" s="80"/>
      <c r="U182" s="80"/>
      <c r="V182" s="80"/>
      <c r="W182" s="80"/>
      <c r="X182" s="80"/>
    </row>
    <row r="183" spans="1:24" ht="9" customHeight="1">
      <c r="N183" s="28"/>
      <c r="O183" s="80"/>
      <c r="P183" s="80"/>
      <c r="Q183" s="80"/>
      <c r="R183" s="80"/>
      <c r="S183" s="80"/>
      <c r="T183" s="80"/>
      <c r="U183" s="80"/>
      <c r="V183" s="80"/>
      <c r="W183" s="80"/>
      <c r="X183" s="80"/>
    </row>
    <row r="184" spans="1:24" ht="18" customHeight="1">
      <c r="B184" s="1" t="s">
        <v>27</v>
      </c>
      <c r="C184" s="1" t="s">
        <v>16</v>
      </c>
      <c r="N184" s="28"/>
      <c r="O184" s="80"/>
      <c r="P184" s="80"/>
      <c r="Q184" s="80"/>
      <c r="R184" s="80"/>
      <c r="S184" s="80"/>
      <c r="T184" s="80"/>
      <c r="U184" s="80"/>
      <c r="V184" s="80"/>
      <c r="W184" s="80"/>
      <c r="X184" s="80"/>
    </row>
    <row r="185" spans="1:24" ht="18" customHeight="1">
      <c r="B185" s="93" t="s">
        <v>65</v>
      </c>
      <c r="C185" s="8"/>
      <c r="N185" s="28"/>
      <c r="O185" s="29"/>
      <c r="P185" s="29"/>
      <c r="Q185" s="29"/>
      <c r="R185" s="29"/>
      <c r="S185" s="29"/>
      <c r="T185" s="29"/>
      <c r="U185" s="80"/>
      <c r="V185" s="80"/>
      <c r="W185" s="80"/>
      <c r="X185" s="80"/>
    </row>
    <row r="186" spans="1:24" ht="18" customHeight="1">
      <c r="B186" s="1" t="s">
        <v>14</v>
      </c>
      <c r="C186" s="1"/>
      <c r="J186" s="7"/>
      <c r="K186" s="2" t="s">
        <v>0</v>
      </c>
      <c r="N186" s="28"/>
      <c r="O186" s="80"/>
      <c r="P186" s="80"/>
      <c r="Q186" s="80"/>
      <c r="R186" s="80"/>
      <c r="S186" s="80"/>
      <c r="T186" s="80"/>
      <c r="U186" s="80"/>
      <c r="V186" s="80"/>
      <c r="W186" s="80"/>
      <c r="X186" s="80"/>
    </row>
    <row r="187" spans="1:24" ht="18" customHeight="1">
      <c r="B187" s="1" t="s">
        <v>24</v>
      </c>
      <c r="C187" s="1"/>
      <c r="N187" s="80"/>
      <c r="O187" s="80"/>
      <c r="P187" s="80"/>
      <c r="Q187" s="80"/>
      <c r="R187" s="80"/>
      <c r="S187" s="80"/>
      <c r="T187" s="80"/>
      <c r="U187" s="80"/>
      <c r="V187" s="80"/>
      <c r="W187" s="80"/>
      <c r="X187" s="80"/>
    </row>
    <row r="188" spans="1:24" ht="18" customHeight="1">
      <c r="B188" s="4"/>
      <c r="C188" s="4"/>
      <c r="J188" s="7"/>
      <c r="K188" s="2" t="s">
        <v>0</v>
      </c>
      <c r="N188" s="28"/>
      <c r="O188" s="29"/>
      <c r="P188" s="29"/>
      <c r="Q188" s="29"/>
      <c r="R188" s="29"/>
      <c r="S188" s="29"/>
      <c r="T188" s="29"/>
      <c r="U188" s="80"/>
      <c r="V188" s="80"/>
      <c r="W188" s="80"/>
      <c r="X188" s="80"/>
    </row>
    <row r="189" spans="1:24" ht="9.9499999999999993" customHeight="1">
      <c r="B189" s="2"/>
      <c r="C189" s="2"/>
      <c r="N189" s="28"/>
      <c r="O189" s="29"/>
      <c r="P189" s="29"/>
      <c r="Q189" s="29"/>
      <c r="R189" s="29"/>
      <c r="S189" s="29"/>
      <c r="T189" s="29"/>
      <c r="U189" s="80"/>
      <c r="V189" s="80"/>
      <c r="W189" s="80"/>
      <c r="X189" s="80"/>
    </row>
    <row r="190" spans="1:24" ht="18" customHeight="1">
      <c r="B190" s="1" t="s">
        <v>15</v>
      </c>
      <c r="C190" s="1" t="s">
        <v>17</v>
      </c>
      <c r="N190" s="32"/>
      <c r="O190" s="32"/>
      <c r="P190" s="32"/>
      <c r="Q190" s="32"/>
      <c r="R190" s="32"/>
      <c r="S190" s="32"/>
      <c r="T190" s="32"/>
      <c r="U190" s="80"/>
      <c r="V190" s="80"/>
      <c r="W190" s="80"/>
      <c r="X190" s="80"/>
    </row>
    <row r="191" spans="1:24" ht="18" customHeight="1">
      <c r="B191" s="93" t="s">
        <v>62</v>
      </c>
      <c r="C191" s="92"/>
      <c r="N191" s="32"/>
      <c r="O191" s="32"/>
      <c r="P191" s="32"/>
      <c r="Q191" s="32"/>
      <c r="R191" s="32"/>
      <c r="S191" s="32"/>
      <c r="T191" s="32"/>
      <c r="U191" s="80"/>
      <c r="V191" s="80"/>
      <c r="W191" s="80"/>
      <c r="X191" s="80"/>
    </row>
    <row r="192" spans="1:24" ht="18" customHeight="1">
      <c r="B192" s="106"/>
      <c r="C192" s="107"/>
      <c r="D192" s="108"/>
      <c r="E192" s="108"/>
      <c r="F192" s="108"/>
      <c r="G192" s="108"/>
      <c r="H192" s="108"/>
      <c r="I192" s="108"/>
      <c r="J192" s="108"/>
      <c r="K192" s="109"/>
      <c r="N192" s="28"/>
      <c r="O192" s="80"/>
      <c r="P192" s="80"/>
      <c r="Q192" s="80"/>
      <c r="R192" s="80"/>
      <c r="S192" s="80"/>
      <c r="T192" s="80"/>
      <c r="U192" s="80"/>
      <c r="V192" s="80"/>
      <c r="W192" s="80"/>
      <c r="X192" s="80"/>
    </row>
    <row r="193" spans="1:24" ht="18" customHeight="1">
      <c r="B193" s="110"/>
      <c r="C193" s="111"/>
      <c r="D193" s="112"/>
      <c r="E193" s="112"/>
      <c r="F193" s="112"/>
      <c r="G193" s="112"/>
      <c r="H193" s="112"/>
      <c r="I193" s="112"/>
      <c r="J193" s="112"/>
      <c r="K193" s="113"/>
      <c r="N193" s="28"/>
      <c r="O193" s="80"/>
      <c r="P193" s="80"/>
      <c r="Q193" s="80"/>
      <c r="R193" s="80"/>
      <c r="S193" s="80"/>
      <c r="T193" s="80"/>
      <c r="U193" s="80"/>
      <c r="V193" s="80"/>
      <c r="W193" s="80"/>
      <c r="X193" s="80"/>
    </row>
    <row r="194" spans="1:24" ht="18" customHeight="1">
      <c r="B194" s="110"/>
      <c r="C194" s="111"/>
      <c r="D194" s="112"/>
      <c r="E194" s="112"/>
      <c r="F194" s="112"/>
      <c r="G194" s="112"/>
      <c r="H194" s="112"/>
      <c r="I194" s="112"/>
      <c r="J194" s="112"/>
      <c r="K194" s="113"/>
      <c r="N194" s="28"/>
      <c r="O194" s="80"/>
      <c r="P194" s="80"/>
      <c r="Q194" s="80"/>
      <c r="R194" s="80"/>
      <c r="S194" s="80"/>
      <c r="T194" s="80"/>
      <c r="U194" s="80"/>
      <c r="V194" s="80"/>
      <c r="W194" s="80"/>
      <c r="X194" s="80"/>
    </row>
    <row r="195" spans="1:24" ht="18" customHeight="1">
      <c r="B195" s="114"/>
      <c r="C195" s="115"/>
      <c r="D195" s="115"/>
      <c r="E195" s="115"/>
      <c r="F195" s="115"/>
      <c r="G195" s="115"/>
      <c r="H195" s="115"/>
      <c r="I195" s="115"/>
      <c r="J195" s="115"/>
      <c r="K195" s="116"/>
    </row>
    <row r="196" spans="1:24" ht="9.9499999999999993" customHeight="1">
      <c r="B196" s="2"/>
      <c r="C196" s="2"/>
    </row>
    <row r="197" spans="1:24" s="85" customFormat="1" ht="18" customHeight="1">
      <c r="A197" s="84"/>
      <c r="B197" s="94" t="s">
        <v>60</v>
      </c>
      <c r="C197" s="91"/>
      <c r="N197" s="95"/>
    </row>
    <row r="198" spans="1:24" s="85" customFormat="1" ht="18" customHeight="1">
      <c r="A198" s="84"/>
      <c r="J198" s="96"/>
      <c r="K198" s="94" t="s">
        <v>61</v>
      </c>
      <c r="N198" s="95"/>
    </row>
    <row r="199" spans="1:24" s="85" customFormat="1" ht="9.9499999999999993" customHeight="1">
      <c r="A199" s="97"/>
      <c r="N199" s="95"/>
    </row>
    <row r="200" spans="1:24" s="85" customFormat="1" ht="18" customHeight="1">
      <c r="A200" s="97"/>
      <c r="B200" s="94" t="s">
        <v>5</v>
      </c>
      <c r="C200" s="91"/>
      <c r="N200" s="95"/>
    </row>
    <row r="201" spans="1:24" s="85" customFormat="1" ht="99.95" customHeight="1">
      <c r="A201" s="97"/>
      <c r="B201" s="117" t="s">
        <v>67</v>
      </c>
      <c r="C201" s="117"/>
      <c r="D201" s="118"/>
      <c r="E201" s="118"/>
      <c r="F201" s="118"/>
      <c r="G201" s="118"/>
      <c r="H201" s="118"/>
      <c r="I201" s="118"/>
      <c r="J201" s="118"/>
      <c r="K201" s="118"/>
      <c r="N201" s="95"/>
    </row>
    <row r="202" spans="1:24" s="85" customFormat="1" ht="39.950000000000003" customHeight="1">
      <c r="A202" s="97"/>
      <c r="B202" s="119" t="s">
        <v>64</v>
      </c>
      <c r="C202" s="119"/>
      <c r="D202" s="120"/>
      <c r="E202" s="120"/>
      <c r="F202" s="120"/>
      <c r="G202" s="120"/>
      <c r="H202" s="120"/>
      <c r="I202" s="120"/>
      <c r="J202" s="120"/>
      <c r="K202" s="120"/>
      <c r="N202" s="95"/>
    </row>
    <row r="203" spans="1:24" ht="9.9499999999999993" customHeight="1">
      <c r="A203" s="83"/>
    </row>
    <row r="204" spans="1:24" ht="18" customHeight="1">
      <c r="A204" s="83"/>
      <c r="B204" s="5" t="s">
        <v>6</v>
      </c>
      <c r="C204" s="5"/>
    </row>
    <row r="205" spans="1:24" s="85" customFormat="1" ht="5.0999999999999996" customHeight="1">
      <c r="A205" s="97"/>
      <c r="B205" s="121" t="s">
        <v>63</v>
      </c>
      <c r="C205" s="121"/>
      <c r="D205" s="122"/>
      <c r="E205" s="122"/>
      <c r="F205" s="122"/>
      <c r="G205" s="122"/>
      <c r="H205" s="122"/>
      <c r="I205" s="122"/>
      <c r="J205" s="122"/>
      <c r="K205" s="122"/>
      <c r="N205" s="95"/>
    </row>
    <row r="206" spans="1:24" s="85" customFormat="1" ht="18" customHeight="1">
      <c r="A206" s="97"/>
      <c r="B206" s="122"/>
      <c r="C206" s="122"/>
      <c r="D206" s="122"/>
      <c r="E206" s="122"/>
      <c r="F206" s="122"/>
      <c r="G206" s="122"/>
      <c r="H206" s="122"/>
      <c r="I206" s="122"/>
      <c r="J206" s="122"/>
      <c r="K206" s="122"/>
      <c r="N206" s="95"/>
    </row>
    <row r="207" spans="1:24" s="85" customFormat="1" ht="18" customHeight="1">
      <c r="A207" s="97"/>
      <c r="B207" s="122"/>
      <c r="C207" s="122"/>
      <c r="D207" s="122"/>
      <c r="E207" s="122"/>
      <c r="F207" s="122"/>
      <c r="G207" s="122"/>
      <c r="H207" s="122"/>
      <c r="I207" s="122"/>
      <c r="J207" s="122"/>
      <c r="K207" s="122"/>
      <c r="N207" s="95"/>
    </row>
    <row r="208" spans="1:24" s="85" customFormat="1" ht="36.75" customHeight="1">
      <c r="A208" s="97"/>
      <c r="B208" s="122"/>
      <c r="C208" s="122"/>
      <c r="D208" s="122"/>
      <c r="E208" s="122"/>
      <c r="F208" s="122"/>
      <c r="G208" s="122"/>
      <c r="H208" s="122"/>
      <c r="I208" s="122"/>
      <c r="J208" s="122"/>
      <c r="K208" s="122"/>
      <c r="N208" s="95"/>
    </row>
    <row r="209" spans="1:24" ht="3.95" customHeight="1">
      <c r="A209" s="83"/>
      <c r="B209" s="6"/>
      <c r="C209" s="6"/>
      <c r="D209" s="6"/>
      <c r="E209" s="6"/>
      <c r="F209" s="6"/>
      <c r="G209" s="6"/>
      <c r="H209" s="6"/>
      <c r="I209" s="6"/>
      <c r="J209" s="6"/>
      <c r="K209" s="6"/>
    </row>
    <row r="211" spans="1:24" ht="3.95" customHeight="1"/>
    <row r="212" spans="1:24">
      <c r="A212" s="33">
        <f>A170+1</f>
        <v>26</v>
      </c>
      <c r="K212" s="26" t="str">
        <f>IF($V$2&lt;A212,"",A212&amp;"/"&amp;$V$2)</f>
        <v/>
      </c>
      <c r="M212" s="14"/>
      <c r="N212" s="28"/>
      <c r="O212" s="14"/>
      <c r="P212" s="14"/>
      <c r="Q212" s="14"/>
      <c r="R212" s="14"/>
      <c r="S212" s="14"/>
      <c r="T212" s="14"/>
      <c r="U212" s="14"/>
      <c r="V212" s="14"/>
      <c r="W212" s="14"/>
      <c r="X212" s="27">
        <f>COUNTA($J$18)+COUNTA(#REF!)+COUNTA(#REF!)+COUNTA(#REF!)+COUNTA($C$51)+COUNTA($C$71)+COUNTA($C$94)+COUNTA($C$114)+COUNTA($C$263)+COUNTA($C$283)</f>
        <v>3</v>
      </c>
    </row>
    <row r="213" spans="1:24" ht="36.75" customHeight="1">
      <c r="B213" s="123" t="s">
        <v>12</v>
      </c>
      <c r="C213" s="123"/>
      <c r="D213" s="124"/>
      <c r="E213" s="124"/>
      <c r="F213" s="124"/>
      <c r="G213" s="124"/>
      <c r="H213" s="124"/>
      <c r="I213" s="124"/>
      <c r="J213" s="124"/>
      <c r="K213" s="124"/>
      <c r="M213" s="14"/>
      <c r="N213" s="28"/>
      <c r="O213" s="14"/>
      <c r="P213" s="14"/>
      <c r="Q213" s="14"/>
      <c r="R213" s="14"/>
      <c r="S213" s="14"/>
      <c r="T213" s="14"/>
      <c r="U213" s="14"/>
      <c r="V213" s="14"/>
      <c r="W213" s="14"/>
    </row>
    <row r="214" spans="1:24" s="85" customFormat="1" ht="9.9499999999999993" customHeight="1">
      <c r="A214" s="84"/>
      <c r="E214" s="86"/>
      <c r="N214" s="87"/>
      <c r="O214" s="88"/>
      <c r="P214" s="88"/>
      <c r="Q214" s="88"/>
      <c r="R214" s="88"/>
      <c r="S214" s="88"/>
      <c r="T214" s="88"/>
      <c r="U214" s="88"/>
      <c r="V214" s="88"/>
      <c r="W214" s="88"/>
    </row>
    <row r="215" spans="1:24" ht="18" customHeight="1">
      <c r="E215" s="10"/>
      <c r="I215" s="125" t="s">
        <v>11</v>
      </c>
      <c r="J215" s="126"/>
      <c r="K215" s="126"/>
      <c r="N215" s="31"/>
      <c r="O215" s="80"/>
      <c r="P215" s="80"/>
      <c r="Q215" s="80"/>
      <c r="R215" s="80"/>
      <c r="S215" s="80"/>
      <c r="T215" s="80"/>
      <c r="U215" s="80"/>
      <c r="V215" s="80"/>
      <c r="W215" s="80"/>
    </row>
    <row r="216" spans="1:24" s="85" customFormat="1" ht="9.9499999999999993" customHeight="1">
      <c r="A216" s="84"/>
      <c r="E216" s="86"/>
      <c r="I216" s="89"/>
      <c r="J216" s="90"/>
      <c r="K216" s="90"/>
      <c r="N216" s="87"/>
      <c r="O216" s="88"/>
      <c r="P216" s="88"/>
      <c r="Q216" s="88"/>
      <c r="R216" s="88"/>
      <c r="S216" s="88"/>
      <c r="T216" s="88"/>
      <c r="U216" s="88"/>
      <c r="V216" s="88"/>
      <c r="W216" s="88"/>
    </row>
    <row r="217" spans="1:24" ht="18" customHeight="1">
      <c r="B217" s="1" t="s">
        <v>7</v>
      </c>
      <c r="C217" s="1"/>
      <c r="D217" s="8" t="s">
        <v>8</v>
      </c>
      <c r="N217" s="80"/>
      <c r="O217" s="80"/>
      <c r="P217" s="80"/>
      <c r="Q217" s="80"/>
      <c r="R217" s="80"/>
      <c r="S217" s="80"/>
      <c r="T217" s="80"/>
      <c r="U217" s="80"/>
      <c r="V217" s="80"/>
      <c r="W217" s="80"/>
    </row>
    <row r="218" spans="1:24" ht="15" customHeight="1">
      <c r="H218" s="1"/>
      <c r="K218" s="13"/>
      <c r="N218" s="80"/>
      <c r="O218" s="80"/>
      <c r="P218" s="80"/>
      <c r="Q218" s="80"/>
      <c r="R218" s="80"/>
      <c r="S218" s="80"/>
      <c r="T218" s="80"/>
      <c r="U218" s="80"/>
      <c r="V218" s="80"/>
      <c r="W218" s="80"/>
    </row>
    <row r="219" spans="1:24" ht="18" customHeight="1">
      <c r="G219" t="s">
        <v>10</v>
      </c>
      <c r="H219" s="9"/>
      <c r="I219" s="9"/>
      <c r="J219" s="9"/>
      <c r="K219" s="9"/>
      <c r="N219" s="12"/>
    </row>
    <row r="220" spans="1:24" ht="18" customHeight="1"/>
    <row r="221" spans="1:24" ht="18" customHeight="1">
      <c r="A221" s="34" t="s">
        <v>9</v>
      </c>
      <c r="B221" s="9"/>
      <c r="C221" s="9"/>
      <c r="D221" s="9"/>
      <c r="E221" s="9"/>
      <c r="F221" s="9"/>
      <c r="G221" s="9"/>
      <c r="H221" s="9"/>
      <c r="I221" s="9"/>
      <c r="J221" s="2" t="s">
        <v>1</v>
      </c>
      <c r="N221" s="12"/>
    </row>
    <row r="222" spans="1:24" ht="18" customHeight="1">
      <c r="B222" s="3" t="s">
        <v>2</v>
      </c>
      <c r="C222" s="3"/>
      <c r="D222" s="2"/>
      <c r="E222" s="2"/>
      <c r="F222" s="2"/>
      <c r="G222" s="2"/>
      <c r="H222" s="2"/>
      <c r="I222" s="146" t="e">
        <f>ROUNDUP((J228-J230)/J228*100,1)</f>
        <v>#DIV/0!</v>
      </c>
      <c r="J222" s="2" t="s">
        <v>3</v>
      </c>
    </row>
    <row r="223" spans="1:24" ht="18" customHeight="1">
      <c r="B223" s="2" t="s">
        <v>4</v>
      </c>
      <c r="C223" s="2"/>
      <c r="D223" s="2"/>
      <c r="E223" s="2"/>
      <c r="F223" s="2"/>
      <c r="G223" s="2"/>
      <c r="H223" s="2"/>
      <c r="I223" s="2"/>
      <c r="J223" s="2"/>
      <c r="K223" s="2"/>
    </row>
    <row r="224" spans="1:24" ht="18" customHeight="1">
      <c r="B224" s="98" t="s">
        <v>66</v>
      </c>
      <c r="C224" s="3"/>
      <c r="N224" s="28"/>
      <c r="O224" s="80"/>
      <c r="P224" s="80"/>
      <c r="Q224" s="80"/>
      <c r="R224" s="80"/>
      <c r="S224" s="80"/>
      <c r="T224" s="80"/>
      <c r="U224" s="80"/>
      <c r="V224" s="80"/>
      <c r="W224" s="80"/>
      <c r="X224" s="80"/>
    </row>
    <row r="225" spans="1:24" ht="9" customHeight="1">
      <c r="N225" s="28"/>
      <c r="O225" s="80"/>
      <c r="P225" s="80"/>
      <c r="Q225" s="80"/>
      <c r="R225" s="80"/>
      <c r="S225" s="80"/>
      <c r="T225" s="80"/>
      <c r="U225" s="80"/>
      <c r="V225" s="80"/>
      <c r="W225" s="80"/>
      <c r="X225" s="80"/>
    </row>
    <row r="226" spans="1:24" ht="18" customHeight="1">
      <c r="B226" s="1" t="s">
        <v>27</v>
      </c>
      <c r="C226" s="1" t="s">
        <v>16</v>
      </c>
      <c r="N226" s="28"/>
      <c r="O226" s="80"/>
      <c r="P226" s="80"/>
      <c r="Q226" s="80"/>
      <c r="R226" s="80"/>
      <c r="S226" s="80"/>
      <c r="T226" s="80"/>
      <c r="U226" s="80"/>
      <c r="V226" s="80"/>
      <c r="W226" s="80"/>
      <c r="X226" s="80"/>
    </row>
    <row r="227" spans="1:24" ht="18" customHeight="1">
      <c r="B227" s="93" t="s">
        <v>65</v>
      </c>
      <c r="C227" s="8"/>
      <c r="N227" s="28"/>
      <c r="O227" s="29"/>
      <c r="P227" s="29"/>
      <c r="Q227" s="29"/>
      <c r="R227" s="29"/>
      <c r="S227" s="29"/>
      <c r="T227" s="29"/>
      <c r="U227" s="80"/>
      <c r="V227" s="80"/>
      <c r="W227" s="80"/>
      <c r="X227" s="80"/>
    </row>
    <row r="228" spans="1:24" ht="18" customHeight="1">
      <c r="B228" s="1" t="s">
        <v>14</v>
      </c>
      <c r="C228" s="1"/>
      <c r="J228" s="7"/>
      <c r="K228" s="2" t="s">
        <v>0</v>
      </c>
      <c r="N228" s="28"/>
      <c r="O228" s="80"/>
      <c r="P228" s="80"/>
      <c r="Q228" s="80"/>
      <c r="R228" s="80"/>
      <c r="S228" s="80"/>
      <c r="T228" s="80"/>
      <c r="U228" s="80"/>
      <c r="V228" s="80"/>
      <c r="W228" s="80"/>
      <c r="X228" s="80"/>
    </row>
    <row r="229" spans="1:24" ht="18" customHeight="1">
      <c r="B229" s="1" t="s">
        <v>24</v>
      </c>
      <c r="C229" s="1"/>
      <c r="N229" s="80"/>
      <c r="O229" s="80"/>
      <c r="P229" s="80"/>
      <c r="Q229" s="80"/>
      <c r="R229" s="80"/>
      <c r="S229" s="80"/>
      <c r="T229" s="80"/>
      <c r="U229" s="80"/>
      <c r="V229" s="80"/>
      <c r="W229" s="80"/>
      <c r="X229" s="80"/>
    </row>
    <row r="230" spans="1:24" ht="18" customHeight="1">
      <c r="B230" s="4"/>
      <c r="C230" s="4"/>
      <c r="J230" s="7"/>
      <c r="K230" s="2" t="s">
        <v>0</v>
      </c>
      <c r="N230" s="28"/>
      <c r="O230" s="29"/>
      <c r="P230" s="29"/>
      <c r="Q230" s="29"/>
      <c r="R230" s="29"/>
      <c r="S230" s="29"/>
      <c r="T230" s="29"/>
      <c r="U230" s="80"/>
      <c r="V230" s="80"/>
      <c r="W230" s="80"/>
      <c r="X230" s="80"/>
    </row>
    <row r="231" spans="1:24" ht="9.9499999999999993" customHeight="1">
      <c r="B231" s="2"/>
      <c r="C231" s="2"/>
      <c r="N231" s="28"/>
      <c r="O231" s="29"/>
      <c r="P231" s="29"/>
      <c r="Q231" s="29"/>
      <c r="R231" s="29"/>
      <c r="S231" s="29"/>
      <c r="T231" s="29"/>
      <c r="U231" s="80"/>
      <c r="V231" s="80"/>
      <c r="W231" s="80"/>
      <c r="X231" s="80"/>
    </row>
    <row r="232" spans="1:24" ht="18" customHeight="1">
      <c r="B232" s="1" t="s">
        <v>15</v>
      </c>
      <c r="C232" s="1" t="s">
        <v>17</v>
      </c>
      <c r="N232" s="32"/>
      <c r="O232" s="32"/>
      <c r="P232" s="32"/>
      <c r="Q232" s="32"/>
      <c r="R232" s="32"/>
      <c r="S232" s="32"/>
      <c r="T232" s="32"/>
      <c r="U232" s="80"/>
      <c r="V232" s="80"/>
      <c r="W232" s="80"/>
      <c r="X232" s="80"/>
    </row>
    <row r="233" spans="1:24" ht="18" customHeight="1">
      <c r="B233" s="93" t="s">
        <v>62</v>
      </c>
      <c r="C233" s="92"/>
      <c r="N233" s="32"/>
      <c r="O233" s="32"/>
      <c r="P233" s="32"/>
      <c r="Q233" s="32"/>
      <c r="R233" s="32"/>
      <c r="S233" s="32"/>
      <c r="T233" s="32"/>
      <c r="U233" s="80"/>
      <c r="V233" s="80"/>
      <c r="W233" s="80"/>
      <c r="X233" s="80"/>
    </row>
    <row r="234" spans="1:24" ht="18" customHeight="1">
      <c r="B234" s="106"/>
      <c r="C234" s="107"/>
      <c r="D234" s="108"/>
      <c r="E234" s="108"/>
      <c r="F234" s="108"/>
      <c r="G234" s="108"/>
      <c r="H234" s="108"/>
      <c r="I234" s="108"/>
      <c r="J234" s="108"/>
      <c r="K234" s="109"/>
      <c r="N234" s="28"/>
      <c r="O234" s="80"/>
      <c r="P234" s="80"/>
      <c r="Q234" s="80"/>
      <c r="R234" s="80"/>
      <c r="S234" s="80"/>
      <c r="T234" s="80"/>
      <c r="U234" s="80"/>
      <c r="V234" s="80"/>
      <c r="W234" s="80"/>
      <c r="X234" s="80"/>
    </row>
    <row r="235" spans="1:24" ht="18" customHeight="1">
      <c r="B235" s="110"/>
      <c r="C235" s="111"/>
      <c r="D235" s="112"/>
      <c r="E235" s="112"/>
      <c r="F235" s="112"/>
      <c r="G235" s="112"/>
      <c r="H235" s="112"/>
      <c r="I235" s="112"/>
      <c r="J235" s="112"/>
      <c r="K235" s="113"/>
      <c r="N235" s="28"/>
      <c r="O235" s="80"/>
      <c r="P235" s="80"/>
      <c r="Q235" s="80"/>
      <c r="R235" s="80"/>
      <c r="S235" s="80"/>
      <c r="T235" s="80"/>
      <c r="U235" s="80"/>
      <c r="V235" s="80"/>
      <c r="W235" s="80"/>
      <c r="X235" s="80"/>
    </row>
    <row r="236" spans="1:24" ht="18" customHeight="1">
      <c r="B236" s="110"/>
      <c r="C236" s="111"/>
      <c r="D236" s="112"/>
      <c r="E236" s="112"/>
      <c r="F236" s="112"/>
      <c r="G236" s="112"/>
      <c r="H236" s="112"/>
      <c r="I236" s="112"/>
      <c r="J236" s="112"/>
      <c r="K236" s="113"/>
      <c r="N236" s="28"/>
      <c r="O236" s="80"/>
      <c r="P236" s="80"/>
      <c r="Q236" s="80"/>
      <c r="R236" s="80"/>
      <c r="S236" s="80"/>
      <c r="T236" s="80"/>
      <c r="U236" s="80"/>
      <c r="V236" s="80"/>
      <c r="W236" s="80"/>
      <c r="X236" s="80"/>
    </row>
    <row r="237" spans="1:24" ht="18" customHeight="1">
      <c r="B237" s="114"/>
      <c r="C237" s="115"/>
      <c r="D237" s="115"/>
      <c r="E237" s="115"/>
      <c r="F237" s="115"/>
      <c r="G237" s="115"/>
      <c r="H237" s="115"/>
      <c r="I237" s="115"/>
      <c r="J237" s="115"/>
      <c r="K237" s="116"/>
    </row>
    <row r="238" spans="1:24" ht="9.9499999999999993" customHeight="1">
      <c r="B238" s="2"/>
      <c r="C238" s="2"/>
    </row>
    <row r="239" spans="1:24" s="85" customFormat="1" ht="18" customHeight="1">
      <c r="A239" s="84"/>
      <c r="B239" s="94" t="s">
        <v>60</v>
      </c>
      <c r="C239" s="91"/>
      <c r="N239" s="95"/>
    </row>
    <row r="240" spans="1:24" s="85" customFormat="1" ht="18" customHeight="1">
      <c r="A240" s="84"/>
      <c r="J240" s="96"/>
      <c r="K240" s="94" t="s">
        <v>61</v>
      </c>
      <c r="N240" s="95"/>
    </row>
    <row r="241" spans="1:24" s="85" customFormat="1" ht="9.9499999999999993" customHeight="1">
      <c r="A241" s="97"/>
      <c r="N241" s="95"/>
    </row>
    <row r="242" spans="1:24" s="85" customFormat="1" ht="18" customHeight="1">
      <c r="A242" s="97"/>
      <c r="B242" s="94" t="s">
        <v>5</v>
      </c>
      <c r="C242" s="91"/>
      <c r="N242" s="95"/>
    </row>
    <row r="243" spans="1:24" s="85" customFormat="1" ht="99.95" customHeight="1">
      <c r="A243" s="97"/>
      <c r="B243" s="117" t="s">
        <v>67</v>
      </c>
      <c r="C243" s="117"/>
      <c r="D243" s="118"/>
      <c r="E243" s="118"/>
      <c r="F243" s="118"/>
      <c r="G243" s="118"/>
      <c r="H243" s="118"/>
      <c r="I243" s="118"/>
      <c r="J243" s="118"/>
      <c r="K243" s="118"/>
      <c r="N243" s="95"/>
    </row>
    <row r="244" spans="1:24" s="85" customFormat="1" ht="39.950000000000003" customHeight="1">
      <c r="A244" s="97"/>
      <c r="B244" s="119" t="s">
        <v>64</v>
      </c>
      <c r="C244" s="119"/>
      <c r="D244" s="120"/>
      <c r="E244" s="120"/>
      <c r="F244" s="120"/>
      <c r="G244" s="120"/>
      <c r="H244" s="120"/>
      <c r="I244" s="120"/>
      <c r="J244" s="120"/>
      <c r="K244" s="120"/>
      <c r="N244" s="95"/>
    </row>
    <row r="245" spans="1:24" ht="9.9499999999999993" customHeight="1">
      <c r="A245" s="83"/>
    </row>
    <row r="246" spans="1:24" ht="18" customHeight="1">
      <c r="A246" s="83"/>
      <c r="B246" s="5" t="s">
        <v>6</v>
      </c>
      <c r="C246" s="5"/>
    </row>
    <row r="247" spans="1:24" s="85" customFormat="1" ht="5.0999999999999996" customHeight="1">
      <c r="A247" s="97"/>
      <c r="B247" s="121" t="s">
        <v>63</v>
      </c>
      <c r="C247" s="121"/>
      <c r="D247" s="122"/>
      <c r="E247" s="122"/>
      <c r="F247" s="122"/>
      <c r="G247" s="122"/>
      <c r="H247" s="122"/>
      <c r="I247" s="122"/>
      <c r="J247" s="122"/>
      <c r="K247" s="122"/>
      <c r="N247" s="95"/>
    </row>
    <row r="248" spans="1:24" s="85" customFormat="1" ht="18" customHeight="1">
      <c r="A248" s="97"/>
      <c r="B248" s="122"/>
      <c r="C248" s="122"/>
      <c r="D248" s="122"/>
      <c r="E248" s="122"/>
      <c r="F248" s="122"/>
      <c r="G248" s="122"/>
      <c r="H248" s="122"/>
      <c r="I248" s="122"/>
      <c r="J248" s="122"/>
      <c r="K248" s="122"/>
      <c r="N248" s="95"/>
    </row>
    <row r="249" spans="1:24" s="85" customFormat="1" ht="18" customHeight="1">
      <c r="A249" s="97"/>
      <c r="B249" s="122"/>
      <c r="C249" s="122"/>
      <c r="D249" s="122"/>
      <c r="E249" s="122"/>
      <c r="F249" s="122"/>
      <c r="G249" s="122"/>
      <c r="H249" s="122"/>
      <c r="I249" s="122"/>
      <c r="J249" s="122"/>
      <c r="K249" s="122"/>
      <c r="N249" s="95"/>
    </row>
    <row r="250" spans="1:24" s="85" customFormat="1" ht="36.75" customHeight="1">
      <c r="A250" s="97"/>
      <c r="B250" s="122"/>
      <c r="C250" s="122"/>
      <c r="D250" s="122"/>
      <c r="E250" s="122"/>
      <c r="F250" s="122"/>
      <c r="G250" s="122"/>
      <c r="H250" s="122"/>
      <c r="I250" s="122"/>
      <c r="J250" s="122"/>
      <c r="K250" s="122"/>
      <c r="N250" s="95"/>
    </row>
    <row r="251" spans="1:24" ht="3.95" customHeight="1">
      <c r="A251" s="83"/>
      <c r="B251" s="6"/>
      <c r="C251" s="6"/>
      <c r="D251" s="6"/>
      <c r="E251" s="6"/>
      <c r="F251" s="6"/>
      <c r="G251" s="6"/>
      <c r="H251" s="6"/>
      <c r="I251" s="6"/>
      <c r="J251" s="6"/>
      <c r="K251" s="6"/>
    </row>
    <row r="253" spans="1:24" ht="3.95" customHeight="1"/>
    <row r="254" spans="1:24">
      <c r="A254" s="33">
        <f>A212+1</f>
        <v>27</v>
      </c>
      <c r="K254" s="26" t="str">
        <f>IF($V$2&lt;A254,"",A254&amp;"/"&amp;$V$2)</f>
        <v/>
      </c>
      <c r="M254" s="14"/>
      <c r="N254" s="28"/>
      <c r="O254" s="14"/>
      <c r="P254" s="14"/>
      <c r="Q254" s="14"/>
      <c r="R254" s="14"/>
      <c r="S254" s="14"/>
      <c r="T254" s="14"/>
      <c r="U254" s="14"/>
      <c r="V254" s="14"/>
      <c r="W254" s="14"/>
      <c r="X254" s="27">
        <f>COUNTA($J$18)+COUNTA(#REF!)+COUNTA(#REF!)+COUNTA(#REF!)+COUNTA($C$51)+COUNTA($C$71)+COUNTA($C$94)+COUNTA($C$114)+COUNTA($C$263)+COUNTA($C$283)</f>
        <v>3</v>
      </c>
    </row>
    <row r="255" spans="1:24" ht="36.75" customHeight="1">
      <c r="B255" s="123" t="s">
        <v>12</v>
      </c>
      <c r="C255" s="123"/>
      <c r="D255" s="124"/>
      <c r="E255" s="124"/>
      <c r="F255" s="124"/>
      <c r="G255" s="124"/>
      <c r="H255" s="124"/>
      <c r="I255" s="124"/>
      <c r="J255" s="124"/>
      <c r="K255" s="124"/>
      <c r="M255" s="14"/>
      <c r="N255" s="28"/>
      <c r="O255" s="14"/>
      <c r="P255" s="14"/>
      <c r="Q255" s="14"/>
      <c r="R255" s="14"/>
      <c r="S255" s="14"/>
      <c r="T255" s="14"/>
      <c r="U255" s="14"/>
      <c r="V255" s="14"/>
      <c r="W255" s="14"/>
    </row>
    <row r="256" spans="1:24" s="85" customFormat="1" ht="9.9499999999999993" customHeight="1">
      <c r="A256" s="84"/>
      <c r="E256" s="86"/>
      <c r="N256" s="87"/>
      <c r="O256" s="88"/>
      <c r="P256" s="88"/>
      <c r="Q256" s="88"/>
      <c r="R256" s="88"/>
      <c r="S256" s="88"/>
      <c r="T256" s="88"/>
      <c r="U256" s="88"/>
      <c r="V256" s="88"/>
      <c r="W256" s="88"/>
    </row>
    <row r="257" spans="1:24" ht="18" customHeight="1">
      <c r="E257" s="10"/>
      <c r="I257" s="125" t="s">
        <v>11</v>
      </c>
      <c r="J257" s="126"/>
      <c r="K257" s="126"/>
      <c r="N257" s="31"/>
      <c r="O257" s="80"/>
      <c r="P257" s="80"/>
      <c r="Q257" s="80"/>
      <c r="R257" s="80"/>
      <c r="S257" s="80"/>
      <c r="T257" s="80"/>
      <c r="U257" s="80"/>
      <c r="V257" s="80"/>
      <c r="W257" s="80"/>
    </row>
    <row r="258" spans="1:24" s="85" customFormat="1" ht="9.9499999999999993" customHeight="1">
      <c r="A258" s="84"/>
      <c r="E258" s="86"/>
      <c r="I258" s="89"/>
      <c r="J258" s="90"/>
      <c r="K258" s="90"/>
      <c r="N258" s="87"/>
      <c r="O258" s="88"/>
      <c r="P258" s="88"/>
      <c r="Q258" s="88"/>
      <c r="R258" s="88"/>
      <c r="S258" s="88"/>
      <c r="T258" s="88"/>
      <c r="U258" s="88"/>
      <c r="V258" s="88"/>
      <c r="W258" s="88"/>
    </row>
    <row r="259" spans="1:24" ht="18" customHeight="1">
      <c r="B259" s="1" t="s">
        <v>7</v>
      </c>
      <c r="C259" s="1"/>
      <c r="D259" s="8" t="s">
        <v>8</v>
      </c>
      <c r="N259" s="80"/>
      <c r="O259" s="80"/>
      <c r="P259" s="80"/>
      <c r="Q259" s="80"/>
      <c r="R259" s="80"/>
      <c r="S259" s="80"/>
      <c r="T259" s="80"/>
      <c r="U259" s="80"/>
      <c r="V259" s="80"/>
      <c r="W259" s="80"/>
    </row>
    <row r="260" spans="1:24" ht="15" customHeight="1">
      <c r="H260" s="1"/>
      <c r="K260" s="13"/>
      <c r="N260" s="80"/>
      <c r="O260" s="80"/>
      <c r="P260" s="80"/>
      <c r="Q260" s="80"/>
      <c r="R260" s="80"/>
      <c r="S260" s="80"/>
      <c r="T260" s="80"/>
      <c r="U260" s="80"/>
      <c r="V260" s="80"/>
      <c r="W260" s="80"/>
    </row>
    <row r="261" spans="1:24" ht="18" customHeight="1">
      <c r="G261" t="s">
        <v>10</v>
      </c>
      <c r="H261" s="9"/>
      <c r="I261" s="9"/>
      <c r="J261" s="9"/>
      <c r="K261" s="9"/>
      <c r="N261" s="12"/>
    </row>
    <row r="262" spans="1:24" ht="18" customHeight="1"/>
    <row r="263" spans="1:24" ht="18" customHeight="1">
      <c r="A263" s="34" t="s">
        <v>9</v>
      </c>
      <c r="B263" s="9"/>
      <c r="C263" s="9"/>
      <c r="D263" s="9"/>
      <c r="E263" s="9"/>
      <c r="F263" s="9"/>
      <c r="G263" s="9"/>
      <c r="H263" s="9"/>
      <c r="I263" s="9"/>
      <c r="J263" s="2" t="s">
        <v>1</v>
      </c>
      <c r="N263" s="12"/>
    </row>
    <row r="264" spans="1:24" ht="18" customHeight="1">
      <c r="B264" s="3" t="s">
        <v>2</v>
      </c>
      <c r="C264" s="3"/>
      <c r="D264" s="2"/>
      <c r="E264" s="2"/>
      <c r="F264" s="2"/>
      <c r="G264" s="2"/>
      <c r="H264" s="2"/>
      <c r="I264" s="146" t="e">
        <f>ROUNDUP((J270-J272)/J270*100,1)</f>
        <v>#DIV/0!</v>
      </c>
      <c r="J264" s="2" t="s">
        <v>3</v>
      </c>
    </row>
    <row r="265" spans="1:24" ht="18" customHeight="1">
      <c r="B265" s="2" t="s">
        <v>4</v>
      </c>
      <c r="C265" s="2"/>
      <c r="D265" s="2"/>
      <c r="E265" s="2"/>
      <c r="F265" s="2"/>
      <c r="G265" s="2"/>
      <c r="H265" s="2"/>
      <c r="I265" s="2"/>
      <c r="J265" s="2"/>
      <c r="K265" s="2"/>
    </row>
    <row r="266" spans="1:24" ht="18" customHeight="1">
      <c r="B266" s="98" t="s">
        <v>66</v>
      </c>
      <c r="C266" s="3"/>
      <c r="N266" s="28"/>
      <c r="O266" s="80"/>
      <c r="P266" s="80"/>
      <c r="Q266" s="80"/>
      <c r="R266" s="80"/>
      <c r="S266" s="80"/>
      <c r="T266" s="80"/>
      <c r="U266" s="80"/>
      <c r="V266" s="80"/>
      <c r="W266" s="80"/>
      <c r="X266" s="80"/>
    </row>
    <row r="267" spans="1:24" ht="9" customHeight="1">
      <c r="N267" s="28"/>
      <c r="O267" s="80"/>
      <c r="P267" s="80"/>
      <c r="Q267" s="80"/>
      <c r="R267" s="80"/>
      <c r="S267" s="80"/>
      <c r="T267" s="80"/>
      <c r="U267" s="80"/>
      <c r="V267" s="80"/>
      <c r="W267" s="80"/>
      <c r="X267" s="80"/>
    </row>
    <row r="268" spans="1:24" ht="18" customHeight="1">
      <c r="B268" s="1" t="s">
        <v>27</v>
      </c>
      <c r="C268" s="1" t="s">
        <v>16</v>
      </c>
      <c r="N268" s="28"/>
      <c r="O268" s="80"/>
      <c r="P268" s="80"/>
      <c r="Q268" s="80"/>
      <c r="R268" s="80"/>
      <c r="S268" s="80"/>
      <c r="T268" s="80"/>
      <c r="U268" s="80"/>
      <c r="V268" s="80"/>
      <c r="W268" s="80"/>
      <c r="X268" s="80"/>
    </row>
    <row r="269" spans="1:24" ht="18" customHeight="1">
      <c r="B269" s="93" t="s">
        <v>65</v>
      </c>
      <c r="C269" s="8"/>
      <c r="N269" s="28"/>
      <c r="O269" s="29"/>
      <c r="P269" s="29"/>
      <c r="Q269" s="29"/>
      <c r="R269" s="29"/>
      <c r="S269" s="29"/>
      <c r="T269" s="29"/>
      <c r="U269" s="80"/>
      <c r="V269" s="80"/>
      <c r="W269" s="80"/>
      <c r="X269" s="80"/>
    </row>
    <row r="270" spans="1:24" ht="18" customHeight="1">
      <c r="B270" s="1" t="s">
        <v>14</v>
      </c>
      <c r="C270" s="1"/>
      <c r="J270" s="7"/>
      <c r="K270" s="2" t="s">
        <v>0</v>
      </c>
      <c r="N270" s="28"/>
      <c r="O270" s="80"/>
      <c r="P270" s="80"/>
      <c r="Q270" s="80"/>
      <c r="R270" s="80"/>
      <c r="S270" s="80"/>
      <c r="T270" s="80"/>
      <c r="U270" s="80"/>
      <c r="V270" s="80"/>
      <c r="W270" s="80"/>
      <c r="X270" s="80"/>
    </row>
    <row r="271" spans="1:24" ht="18" customHeight="1">
      <c r="B271" s="1" t="s">
        <v>24</v>
      </c>
      <c r="C271" s="1"/>
      <c r="N271" s="80"/>
      <c r="O271" s="80"/>
      <c r="P271" s="80"/>
      <c r="Q271" s="80"/>
      <c r="R271" s="80"/>
      <c r="S271" s="80"/>
      <c r="T271" s="80"/>
      <c r="U271" s="80"/>
      <c r="V271" s="80"/>
      <c r="W271" s="80"/>
      <c r="X271" s="80"/>
    </row>
    <row r="272" spans="1:24" ht="18" customHeight="1">
      <c r="B272" s="4"/>
      <c r="C272" s="4"/>
      <c r="J272" s="7"/>
      <c r="K272" s="2" t="s">
        <v>0</v>
      </c>
      <c r="N272" s="28"/>
      <c r="O272" s="29"/>
      <c r="P272" s="29"/>
      <c r="Q272" s="29"/>
      <c r="R272" s="29"/>
      <c r="S272" s="29"/>
      <c r="T272" s="29"/>
      <c r="U272" s="80"/>
      <c r="V272" s="80"/>
      <c r="W272" s="80"/>
      <c r="X272" s="80"/>
    </row>
    <row r="273" spans="1:24" ht="9.9499999999999993" customHeight="1">
      <c r="B273" s="2"/>
      <c r="C273" s="2"/>
      <c r="N273" s="28"/>
      <c r="O273" s="29"/>
      <c r="P273" s="29"/>
      <c r="Q273" s="29"/>
      <c r="R273" s="29"/>
      <c r="S273" s="29"/>
      <c r="T273" s="29"/>
      <c r="U273" s="80"/>
      <c r="V273" s="80"/>
      <c r="W273" s="80"/>
      <c r="X273" s="80"/>
    </row>
    <row r="274" spans="1:24" ht="18" customHeight="1">
      <c r="B274" s="1" t="s">
        <v>15</v>
      </c>
      <c r="C274" s="1" t="s">
        <v>17</v>
      </c>
      <c r="N274" s="32"/>
      <c r="O274" s="32"/>
      <c r="P274" s="32"/>
      <c r="Q274" s="32"/>
      <c r="R274" s="32"/>
      <c r="S274" s="32"/>
      <c r="T274" s="32"/>
      <c r="U274" s="80"/>
      <c r="V274" s="80"/>
      <c r="W274" s="80"/>
      <c r="X274" s="80"/>
    </row>
    <row r="275" spans="1:24" ht="18" customHeight="1">
      <c r="B275" s="93" t="s">
        <v>62</v>
      </c>
      <c r="C275" s="92"/>
      <c r="N275" s="32"/>
      <c r="O275" s="32"/>
      <c r="P275" s="32"/>
      <c r="Q275" s="32"/>
      <c r="R275" s="32"/>
      <c r="S275" s="32"/>
      <c r="T275" s="32"/>
      <c r="U275" s="80"/>
      <c r="V275" s="80"/>
      <c r="W275" s="80"/>
      <c r="X275" s="80"/>
    </row>
    <row r="276" spans="1:24" ht="18" customHeight="1">
      <c r="B276" s="106"/>
      <c r="C276" s="107"/>
      <c r="D276" s="108"/>
      <c r="E276" s="108"/>
      <c r="F276" s="108"/>
      <c r="G276" s="108"/>
      <c r="H276" s="108"/>
      <c r="I276" s="108"/>
      <c r="J276" s="108"/>
      <c r="K276" s="109"/>
      <c r="N276" s="28"/>
      <c r="O276" s="80"/>
      <c r="P276" s="80"/>
      <c r="Q276" s="80"/>
      <c r="R276" s="80"/>
      <c r="S276" s="80"/>
      <c r="T276" s="80"/>
      <c r="U276" s="80"/>
      <c r="V276" s="80"/>
      <c r="W276" s="80"/>
      <c r="X276" s="80"/>
    </row>
    <row r="277" spans="1:24" ht="18" customHeight="1">
      <c r="B277" s="110"/>
      <c r="C277" s="111"/>
      <c r="D277" s="112"/>
      <c r="E277" s="112"/>
      <c r="F277" s="112"/>
      <c r="G277" s="112"/>
      <c r="H277" s="112"/>
      <c r="I277" s="112"/>
      <c r="J277" s="112"/>
      <c r="K277" s="113"/>
      <c r="N277" s="28"/>
      <c r="O277" s="80"/>
      <c r="P277" s="80"/>
      <c r="Q277" s="80"/>
      <c r="R277" s="80"/>
      <c r="S277" s="80"/>
      <c r="T277" s="80"/>
      <c r="U277" s="80"/>
      <c r="V277" s="80"/>
      <c r="W277" s="80"/>
      <c r="X277" s="80"/>
    </row>
    <row r="278" spans="1:24" ht="18" customHeight="1">
      <c r="B278" s="110"/>
      <c r="C278" s="111"/>
      <c r="D278" s="112"/>
      <c r="E278" s="112"/>
      <c r="F278" s="112"/>
      <c r="G278" s="112"/>
      <c r="H278" s="112"/>
      <c r="I278" s="112"/>
      <c r="J278" s="112"/>
      <c r="K278" s="113"/>
      <c r="N278" s="28"/>
      <c r="O278" s="80"/>
      <c r="P278" s="80"/>
      <c r="Q278" s="80"/>
      <c r="R278" s="80"/>
      <c r="S278" s="80"/>
      <c r="T278" s="80"/>
      <c r="U278" s="80"/>
      <c r="V278" s="80"/>
      <c r="W278" s="80"/>
      <c r="X278" s="80"/>
    </row>
    <row r="279" spans="1:24" ht="18" customHeight="1">
      <c r="B279" s="114"/>
      <c r="C279" s="115"/>
      <c r="D279" s="115"/>
      <c r="E279" s="115"/>
      <c r="F279" s="115"/>
      <c r="G279" s="115"/>
      <c r="H279" s="115"/>
      <c r="I279" s="115"/>
      <c r="J279" s="115"/>
      <c r="K279" s="116"/>
    </row>
    <row r="280" spans="1:24" ht="9.9499999999999993" customHeight="1">
      <c r="B280" s="2"/>
      <c r="C280" s="2"/>
    </row>
    <row r="281" spans="1:24" s="85" customFormat="1" ht="18" customHeight="1">
      <c r="A281" s="84"/>
      <c r="B281" s="94" t="s">
        <v>60</v>
      </c>
      <c r="C281" s="91"/>
      <c r="N281" s="95"/>
    </row>
    <row r="282" spans="1:24" s="85" customFormat="1" ht="18" customHeight="1">
      <c r="A282" s="84"/>
      <c r="J282" s="96"/>
      <c r="K282" s="94" t="s">
        <v>61</v>
      </c>
      <c r="N282" s="95"/>
    </row>
    <row r="283" spans="1:24" s="85" customFormat="1" ht="9.9499999999999993" customHeight="1">
      <c r="A283" s="97"/>
      <c r="N283" s="95"/>
    </row>
    <row r="284" spans="1:24" s="85" customFormat="1" ht="18" customHeight="1">
      <c r="A284" s="97"/>
      <c r="B284" s="94" t="s">
        <v>5</v>
      </c>
      <c r="C284" s="91"/>
      <c r="N284" s="95"/>
    </row>
    <row r="285" spans="1:24" s="85" customFormat="1" ht="99.95" customHeight="1">
      <c r="A285" s="97"/>
      <c r="B285" s="117" t="s">
        <v>67</v>
      </c>
      <c r="C285" s="117"/>
      <c r="D285" s="118"/>
      <c r="E285" s="118"/>
      <c r="F285" s="118"/>
      <c r="G285" s="118"/>
      <c r="H285" s="118"/>
      <c r="I285" s="118"/>
      <c r="J285" s="118"/>
      <c r="K285" s="118"/>
      <c r="N285" s="95"/>
    </row>
    <row r="286" spans="1:24" s="85" customFormat="1" ht="39.950000000000003" customHeight="1">
      <c r="A286" s="97"/>
      <c r="B286" s="119" t="s">
        <v>64</v>
      </c>
      <c r="C286" s="119"/>
      <c r="D286" s="120"/>
      <c r="E286" s="120"/>
      <c r="F286" s="120"/>
      <c r="G286" s="120"/>
      <c r="H286" s="120"/>
      <c r="I286" s="120"/>
      <c r="J286" s="120"/>
      <c r="K286" s="120"/>
      <c r="N286" s="95"/>
    </row>
    <row r="287" spans="1:24" ht="9.9499999999999993" customHeight="1">
      <c r="A287" s="83"/>
    </row>
    <row r="288" spans="1:24" ht="18" customHeight="1">
      <c r="A288" s="83"/>
      <c r="B288" s="5" t="s">
        <v>6</v>
      </c>
      <c r="C288" s="5"/>
    </row>
    <row r="289" spans="1:24" s="85" customFormat="1" ht="5.0999999999999996" customHeight="1">
      <c r="A289" s="97"/>
      <c r="B289" s="121" t="s">
        <v>63</v>
      </c>
      <c r="C289" s="121"/>
      <c r="D289" s="122"/>
      <c r="E289" s="122"/>
      <c r="F289" s="122"/>
      <c r="G289" s="122"/>
      <c r="H289" s="122"/>
      <c r="I289" s="122"/>
      <c r="J289" s="122"/>
      <c r="K289" s="122"/>
      <c r="N289" s="95"/>
    </row>
    <row r="290" spans="1:24" s="85" customFormat="1" ht="18" customHeight="1">
      <c r="A290" s="97"/>
      <c r="B290" s="122"/>
      <c r="C290" s="122"/>
      <c r="D290" s="122"/>
      <c r="E290" s="122"/>
      <c r="F290" s="122"/>
      <c r="G290" s="122"/>
      <c r="H290" s="122"/>
      <c r="I290" s="122"/>
      <c r="J290" s="122"/>
      <c r="K290" s="122"/>
      <c r="N290" s="95"/>
    </row>
    <row r="291" spans="1:24" s="85" customFormat="1" ht="18" customHeight="1">
      <c r="A291" s="97"/>
      <c r="B291" s="122"/>
      <c r="C291" s="122"/>
      <c r="D291" s="122"/>
      <c r="E291" s="122"/>
      <c r="F291" s="122"/>
      <c r="G291" s="122"/>
      <c r="H291" s="122"/>
      <c r="I291" s="122"/>
      <c r="J291" s="122"/>
      <c r="K291" s="122"/>
      <c r="N291" s="95"/>
    </row>
    <row r="292" spans="1:24" s="85" customFormat="1" ht="36.75" customHeight="1">
      <c r="A292" s="97"/>
      <c r="B292" s="122"/>
      <c r="C292" s="122"/>
      <c r="D292" s="122"/>
      <c r="E292" s="122"/>
      <c r="F292" s="122"/>
      <c r="G292" s="122"/>
      <c r="H292" s="122"/>
      <c r="I292" s="122"/>
      <c r="J292" s="122"/>
      <c r="K292" s="122"/>
      <c r="N292" s="95"/>
    </row>
    <row r="293" spans="1:24" ht="3.95" customHeight="1">
      <c r="A293" s="83"/>
      <c r="B293" s="6"/>
      <c r="C293" s="6"/>
      <c r="D293" s="6"/>
      <c r="E293" s="6"/>
      <c r="F293" s="6"/>
      <c r="G293" s="6"/>
      <c r="H293" s="6"/>
      <c r="I293" s="6"/>
      <c r="J293" s="6"/>
      <c r="K293" s="6"/>
    </row>
    <row r="295" spans="1:24" ht="3.95" customHeight="1"/>
    <row r="296" spans="1:24">
      <c r="A296" s="33">
        <f>A254+1</f>
        <v>28</v>
      </c>
      <c r="K296" s="26" t="str">
        <f>IF($V$2&lt;A296,"",A296&amp;"/"&amp;$V$2)</f>
        <v/>
      </c>
      <c r="M296" s="14"/>
      <c r="N296" s="28"/>
      <c r="O296" s="14"/>
      <c r="P296" s="14"/>
      <c r="Q296" s="14"/>
      <c r="R296" s="14"/>
      <c r="S296" s="14"/>
      <c r="T296" s="14"/>
      <c r="U296" s="14"/>
      <c r="V296" s="14"/>
      <c r="W296" s="14"/>
      <c r="X296" s="27">
        <f>COUNTA($J$18)+COUNTA(#REF!)+COUNTA(#REF!)+COUNTA(#REF!)+COUNTA($C$51)+COUNTA($C$71)+COUNTA($C$94)+COUNTA($C$114)+COUNTA($C$263)+COUNTA($C$283)</f>
        <v>3</v>
      </c>
    </row>
    <row r="297" spans="1:24" ht="36.75" customHeight="1">
      <c r="B297" s="123" t="s">
        <v>12</v>
      </c>
      <c r="C297" s="123"/>
      <c r="D297" s="124"/>
      <c r="E297" s="124"/>
      <c r="F297" s="124"/>
      <c r="G297" s="124"/>
      <c r="H297" s="124"/>
      <c r="I297" s="124"/>
      <c r="J297" s="124"/>
      <c r="K297" s="124"/>
      <c r="M297" s="14"/>
      <c r="N297" s="28"/>
      <c r="O297" s="14"/>
      <c r="P297" s="14"/>
      <c r="Q297" s="14"/>
      <c r="R297" s="14"/>
      <c r="S297" s="14"/>
      <c r="T297" s="14"/>
      <c r="U297" s="14"/>
      <c r="V297" s="14"/>
      <c r="W297" s="14"/>
    </row>
    <row r="298" spans="1:24" s="85" customFormat="1" ht="9.9499999999999993" customHeight="1">
      <c r="A298" s="84"/>
      <c r="E298" s="86"/>
      <c r="N298" s="87"/>
      <c r="O298" s="88"/>
      <c r="P298" s="88"/>
      <c r="Q298" s="88"/>
      <c r="R298" s="88"/>
      <c r="S298" s="88"/>
      <c r="T298" s="88"/>
      <c r="U298" s="88"/>
      <c r="V298" s="88"/>
      <c r="W298" s="88"/>
    </row>
    <row r="299" spans="1:24" ht="18" customHeight="1">
      <c r="E299" s="10"/>
      <c r="I299" s="125" t="s">
        <v>11</v>
      </c>
      <c r="J299" s="126"/>
      <c r="K299" s="126"/>
      <c r="N299" s="31"/>
      <c r="O299" s="80"/>
      <c r="P299" s="80"/>
      <c r="Q299" s="80"/>
      <c r="R299" s="80"/>
      <c r="S299" s="80"/>
      <c r="T299" s="80"/>
      <c r="U299" s="80"/>
      <c r="V299" s="80"/>
      <c r="W299" s="80"/>
    </row>
    <row r="300" spans="1:24" s="85" customFormat="1" ht="9.9499999999999993" customHeight="1">
      <c r="A300" s="84"/>
      <c r="E300" s="86"/>
      <c r="I300" s="89"/>
      <c r="J300" s="90"/>
      <c r="K300" s="90"/>
      <c r="N300" s="87"/>
      <c r="O300" s="88"/>
      <c r="P300" s="88"/>
      <c r="Q300" s="88"/>
      <c r="R300" s="88"/>
      <c r="S300" s="88"/>
      <c r="T300" s="88"/>
      <c r="U300" s="88"/>
      <c r="V300" s="88"/>
      <c r="W300" s="88"/>
    </row>
    <row r="301" spans="1:24" ht="18" customHeight="1">
      <c r="B301" s="1" t="s">
        <v>7</v>
      </c>
      <c r="C301" s="1"/>
      <c r="D301" s="8" t="s">
        <v>8</v>
      </c>
      <c r="N301" s="80"/>
      <c r="O301" s="80"/>
      <c r="P301" s="80"/>
      <c r="Q301" s="80"/>
      <c r="R301" s="80"/>
      <c r="S301" s="80"/>
      <c r="T301" s="80"/>
      <c r="U301" s="80"/>
      <c r="V301" s="80"/>
      <c r="W301" s="80"/>
    </row>
    <row r="302" spans="1:24" ht="15" customHeight="1">
      <c r="H302" s="1"/>
      <c r="K302" s="13"/>
      <c r="N302" s="80"/>
      <c r="O302" s="80"/>
      <c r="P302" s="80"/>
      <c r="Q302" s="80"/>
      <c r="R302" s="80"/>
      <c r="S302" s="80"/>
      <c r="T302" s="80"/>
      <c r="U302" s="80"/>
      <c r="V302" s="80"/>
      <c r="W302" s="80"/>
    </row>
    <row r="303" spans="1:24" ht="18" customHeight="1">
      <c r="G303" t="s">
        <v>10</v>
      </c>
      <c r="H303" s="9"/>
      <c r="I303" s="9"/>
      <c r="J303" s="9"/>
      <c r="K303" s="9"/>
      <c r="N303" s="12"/>
    </row>
    <row r="304" spans="1:24" ht="18" customHeight="1"/>
    <row r="305" spans="1:24" ht="18" customHeight="1">
      <c r="A305" s="34" t="s">
        <v>9</v>
      </c>
      <c r="B305" s="9"/>
      <c r="C305" s="9"/>
      <c r="D305" s="9"/>
      <c r="E305" s="9"/>
      <c r="F305" s="9"/>
      <c r="G305" s="9"/>
      <c r="H305" s="9"/>
      <c r="I305" s="9"/>
      <c r="J305" s="2" t="s">
        <v>1</v>
      </c>
      <c r="N305" s="12"/>
    </row>
    <row r="306" spans="1:24" ht="18" customHeight="1">
      <c r="B306" s="3" t="s">
        <v>2</v>
      </c>
      <c r="C306" s="3"/>
      <c r="D306" s="2"/>
      <c r="E306" s="2"/>
      <c r="F306" s="2"/>
      <c r="G306" s="2"/>
      <c r="H306" s="2"/>
      <c r="I306" s="146" t="e">
        <f>ROUNDUP((J312-J314)/J312*100,1)</f>
        <v>#DIV/0!</v>
      </c>
      <c r="J306" s="2" t="s">
        <v>3</v>
      </c>
    </row>
    <row r="307" spans="1:24" ht="18" customHeight="1">
      <c r="B307" s="2" t="s">
        <v>4</v>
      </c>
      <c r="C307" s="2"/>
      <c r="D307" s="2"/>
      <c r="E307" s="2"/>
      <c r="F307" s="2"/>
      <c r="G307" s="2"/>
      <c r="H307" s="2"/>
      <c r="I307" s="2"/>
      <c r="J307" s="2"/>
      <c r="K307" s="2"/>
    </row>
    <row r="308" spans="1:24" ht="18" customHeight="1">
      <c r="B308" s="98" t="s">
        <v>66</v>
      </c>
      <c r="C308" s="3"/>
      <c r="N308" s="28"/>
      <c r="O308" s="80"/>
      <c r="P308" s="80"/>
      <c r="Q308" s="80"/>
      <c r="R308" s="80"/>
      <c r="S308" s="80"/>
      <c r="T308" s="80"/>
      <c r="U308" s="80"/>
      <c r="V308" s="80"/>
      <c r="W308" s="80"/>
      <c r="X308" s="80"/>
    </row>
    <row r="309" spans="1:24" ht="9" customHeight="1">
      <c r="N309" s="28"/>
      <c r="O309" s="80"/>
      <c r="P309" s="80"/>
      <c r="Q309" s="80"/>
      <c r="R309" s="80"/>
      <c r="S309" s="80"/>
      <c r="T309" s="80"/>
      <c r="U309" s="80"/>
      <c r="V309" s="80"/>
      <c r="W309" s="80"/>
      <c r="X309" s="80"/>
    </row>
    <row r="310" spans="1:24" ht="18" customHeight="1">
      <c r="B310" s="1" t="s">
        <v>27</v>
      </c>
      <c r="C310" s="1" t="s">
        <v>16</v>
      </c>
      <c r="N310" s="28"/>
      <c r="O310" s="80"/>
      <c r="P310" s="80"/>
      <c r="Q310" s="80"/>
      <c r="R310" s="80"/>
      <c r="S310" s="80"/>
      <c r="T310" s="80"/>
      <c r="U310" s="80"/>
      <c r="V310" s="80"/>
      <c r="W310" s="80"/>
      <c r="X310" s="80"/>
    </row>
    <row r="311" spans="1:24" ht="18" customHeight="1">
      <c r="B311" s="93" t="s">
        <v>65</v>
      </c>
      <c r="C311" s="8"/>
      <c r="N311" s="28"/>
      <c r="O311" s="29"/>
      <c r="P311" s="29"/>
      <c r="Q311" s="29"/>
      <c r="R311" s="29"/>
      <c r="S311" s="29"/>
      <c r="T311" s="29"/>
      <c r="U311" s="80"/>
      <c r="V311" s="80"/>
      <c r="W311" s="80"/>
      <c r="X311" s="80"/>
    </row>
    <row r="312" spans="1:24" ht="18" customHeight="1">
      <c r="B312" s="1" t="s">
        <v>14</v>
      </c>
      <c r="C312" s="1"/>
      <c r="J312" s="7"/>
      <c r="K312" s="2" t="s">
        <v>0</v>
      </c>
      <c r="N312" s="28"/>
      <c r="O312" s="80"/>
      <c r="P312" s="80"/>
      <c r="Q312" s="80"/>
      <c r="R312" s="80"/>
      <c r="S312" s="80"/>
      <c r="T312" s="80"/>
      <c r="U312" s="80"/>
      <c r="V312" s="80"/>
      <c r="W312" s="80"/>
      <c r="X312" s="80"/>
    </row>
    <row r="313" spans="1:24" ht="18" customHeight="1">
      <c r="B313" s="1" t="s">
        <v>24</v>
      </c>
      <c r="C313" s="1"/>
      <c r="N313" s="80"/>
      <c r="O313" s="80"/>
      <c r="P313" s="80"/>
      <c r="Q313" s="80"/>
      <c r="R313" s="80"/>
      <c r="S313" s="80"/>
      <c r="T313" s="80"/>
      <c r="U313" s="80"/>
      <c r="V313" s="80"/>
      <c r="W313" s="80"/>
      <c r="X313" s="80"/>
    </row>
    <row r="314" spans="1:24" ht="18" customHeight="1">
      <c r="B314" s="4"/>
      <c r="C314" s="4"/>
      <c r="J314" s="7"/>
      <c r="K314" s="2" t="s">
        <v>0</v>
      </c>
      <c r="N314" s="28"/>
      <c r="O314" s="29"/>
      <c r="P314" s="29"/>
      <c r="Q314" s="29"/>
      <c r="R314" s="29"/>
      <c r="S314" s="29"/>
      <c r="T314" s="29"/>
      <c r="U314" s="80"/>
      <c r="V314" s="80"/>
      <c r="W314" s="80"/>
      <c r="X314" s="80"/>
    </row>
    <row r="315" spans="1:24" ht="9.9499999999999993" customHeight="1">
      <c r="B315" s="2"/>
      <c r="C315" s="2"/>
      <c r="N315" s="28"/>
      <c r="O315" s="29"/>
      <c r="P315" s="29"/>
      <c r="Q315" s="29"/>
      <c r="R315" s="29"/>
      <c r="S315" s="29"/>
      <c r="T315" s="29"/>
      <c r="U315" s="80"/>
      <c r="V315" s="80"/>
      <c r="W315" s="80"/>
      <c r="X315" s="80"/>
    </row>
    <row r="316" spans="1:24" ht="18" customHeight="1">
      <c r="B316" s="1" t="s">
        <v>15</v>
      </c>
      <c r="C316" s="1" t="s">
        <v>17</v>
      </c>
      <c r="N316" s="32"/>
      <c r="O316" s="32"/>
      <c r="P316" s="32"/>
      <c r="Q316" s="32"/>
      <c r="R316" s="32"/>
      <c r="S316" s="32"/>
      <c r="T316" s="32"/>
      <c r="U316" s="80"/>
      <c r="V316" s="80"/>
      <c r="W316" s="80"/>
      <c r="X316" s="80"/>
    </row>
    <row r="317" spans="1:24" ht="18" customHeight="1">
      <c r="B317" s="93" t="s">
        <v>62</v>
      </c>
      <c r="C317" s="92"/>
      <c r="N317" s="32"/>
      <c r="O317" s="32"/>
      <c r="P317" s="32"/>
      <c r="Q317" s="32"/>
      <c r="R317" s="32"/>
      <c r="S317" s="32"/>
      <c r="T317" s="32"/>
      <c r="U317" s="80"/>
      <c r="V317" s="80"/>
      <c r="W317" s="80"/>
      <c r="X317" s="80"/>
    </row>
    <row r="318" spans="1:24" ht="18" customHeight="1">
      <c r="B318" s="106"/>
      <c r="C318" s="107"/>
      <c r="D318" s="108"/>
      <c r="E318" s="108"/>
      <c r="F318" s="108"/>
      <c r="G318" s="108"/>
      <c r="H318" s="108"/>
      <c r="I318" s="108"/>
      <c r="J318" s="108"/>
      <c r="K318" s="109"/>
      <c r="N318" s="28"/>
      <c r="O318" s="80"/>
      <c r="P318" s="80"/>
      <c r="Q318" s="80"/>
      <c r="R318" s="80"/>
      <c r="S318" s="80"/>
      <c r="T318" s="80"/>
      <c r="U318" s="80"/>
      <c r="V318" s="80"/>
      <c r="W318" s="80"/>
      <c r="X318" s="80"/>
    </row>
    <row r="319" spans="1:24" ht="18" customHeight="1">
      <c r="B319" s="110"/>
      <c r="C319" s="111"/>
      <c r="D319" s="112"/>
      <c r="E319" s="112"/>
      <c r="F319" s="112"/>
      <c r="G319" s="112"/>
      <c r="H319" s="112"/>
      <c r="I319" s="112"/>
      <c r="J319" s="112"/>
      <c r="K319" s="113"/>
      <c r="N319" s="28"/>
      <c r="O319" s="80"/>
      <c r="P319" s="80"/>
      <c r="Q319" s="80"/>
      <c r="R319" s="80"/>
      <c r="S319" s="80"/>
      <c r="T319" s="80"/>
      <c r="U319" s="80"/>
      <c r="V319" s="80"/>
      <c r="W319" s="80"/>
      <c r="X319" s="80"/>
    </row>
    <row r="320" spans="1:24" ht="18" customHeight="1">
      <c r="B320" s="110"/>
      <c r="C320" s="111"/>
      <c r="D320" s="112"/>
      <c r="E320" s="112"/>
      <c r="F320" s="112"/>
      <c r="G320" s="112"/>
      <c r="H320" s="112"/>
      <c r="I320" s="112"/>
      <c r="J320" s="112"/>
      <c r="K320" s="113"/>
      <c r="N320" s="28"/>
      <c r="O320" s="80"/>
      <c r="P320" s="80"/>
      <c r="Q320" s="80"/>
      <c r="R320" s="80"/>
      <c r="S320" s="80"/>
      <c r="T320" s="80"/>
      <c r="U320" s="80"/>
      <c r="V320" s="80"/>
      <c r="W320" s="80"/>
      <c r="X320" s="80"/>
    </row>
    <row r="321" spans="1:14" ht="18" customHeight="1">
      <c r="B321" s="114"/>
      <c r="C321" s="115"/>
      <c r="D321" s="115"/>
      <c r="E321" s="115"/>
      <c r="F321" s="115"/>
      <c r="G321" s="115"/>
      <c r="H321" s="115"/>
      <c r="I321" s="115"/>
      <c r="J321" s="115"/>
      <c r="K321" s="116"/>
    </row>
    <row r="322" spans="1:14" ht="9.9499999999999993" customHeight="1">
      <c r="B322" s="2"/>
      <c r="C322" s="2"/>
    </row>
    <row r="323" spans="1:14" s="85" customFormat="1" ht="18" customHeight="1">
      <c r="A323" s="84"/>
      <c r="B323" s="94" t="s">
        <v>60</v>
      </c>
      <c r="C323" s="91"/>
      <c r="N323" s="95"/>
    </row>
    <row r="324" spans="1:14" s="85" customFormat="1" ht="18" customHeight="1">
      <c r="A324" s="84"/>
      <c r="J324" s="96"/>
      <c r="K324" s="94" t="s">
        <v>61</v>
      </c>
      <c r="N324" s="95"/>
    </row>
    <row r="325" spans="1:14" s="85" customFormat="1" ht="9.9499999999999993" customHeight="1">
      <c r="A325" s="97"/>
      <c r="N325" s="95"/>
    </row>
    <row r="326" spans="1:14" s="85" customFormat="1" ht="18" customHeight="1">
      <c r="A326" s="97"/>
      <c r="B326" s="94" t="s">
        <v>5</v>
      </c>
      <c r="C326" s="91"/>
      <c r="N326" s="95"/>
    </row>
    <row r="327" spans="1:14" s="85" customFormat="1" ht="99.95" customHeight="1">
      <c r="A327" s="97"/>
      <c r="B327" s="117" t="s">
        <v>67</v>
      </c>
      <c r="C327" s="117"/>
      <c r="D327" s="118"/>
      <c r="E327" s="118"/>
      <c r="F327" s="118"/>
      <c r="G327" s="118"/>
      <c r="H327" s="118"/>
      <c r="I327" s="118"/>
      <c r="J327" s="118"/>
      <c r="K327" s="118"/>
      <c r="N327" s="95"/>
    </row>
    <row r="328" spans="1:14" s="85" customFormat="1" ht="39.950000000000003" customHeight="1">
      <c r="A328" s="97"/>
      <c r="B328" s="119" t="s">
        <v>64</v>
      </c>
      <c r="C328" s="119"/>
      <c r="D328" s="120"/>
      <c r="E328" s="120"/>
      <c r="F328" s="120"/>
      <c r="G328" s="120"/>
      <c r="H328" s="120"/>
      <c r="I328" s="120"/>
      <c r="J328" s="120"/>
      <c r="K328" s="120"/>
      <c r="N328" s="95"/>
    </row>
    <row r="329" spans="1:14" ht="9.9499999999999993" customHeight="1">
      <c r="A329" s="83"/>
    </row>
    <row r="330" spans="1:14" ht="18" customHeight="1">
      <c r="A330" s="83"/>
      <c r="B330" s="5" t="s">
        <v>6</v>
      </c>
      <c r="C330" s="5"/>
    </row>
    <row r="331" spans="1:14" s="85" customFormat="1" ht="5.0999999999999996" customHeight="1">
      <c r="A331" s="97"/>
      <c r="B331" s="121" t="s">
        <v>63</v>
      </c>
      <c r="C331" s="121"/>
      <c r="D331" s="122"/>
      <c r="E331" s="122"/>
      <c r="F331" s="122"/>
      <c r="G331" s="122"/>
      <c r="H331" s="122"/>
      <c r="I331" s="122"/>
      <c r="J331" s="122"/>
      <c r="K331" s="122"/>
      <c r="N331" s="95"/>
    </row>
    <row r="332" spans="1:14" s="85" customFormat="1" ht="18" customHeight="1">
      <c r="A332" s="97"/>
      <c r="B332" s="122"/>
      <c r="C332" s="122"/>
      <c r="D332" s="122"/>
      <c r="E332" s="122"/>
      <c r="F332" s="122"/>
      <c r="G332" s="122"/>
      <c r="H332" s="122"/>
      <c r="I332" s="122"/>
      <c r="J332" s="122"/>
      <c r="K332" s="122"/>
      <c r="N332" s="95"/>
    </row>
    <row r="333" spans="1:14" s="85" customFormat="1" ht="18" customHeight="1">
      <c r="A333" s="97"/>
      <c r="B333" s="122"/>
      <c r="C333" s="122"/>
      <c r="D333" s="122"/>
      <c r="E333" s="122"/>
      <c r="F333" s="122"/>
      <c r="G333" s="122"/>
      <c r="H333" s="122"/>
      <c r="I333" s="122"/>
      <c r="J333" s="122"/>
      <c r="K333" s="122"/>
      <c r="N333" s="95"/>
    </row>
    <row r="334" spans="1:14" s="85" customFormat="1" ht="36.75" customHeight="1">
      <c r="A334" s="97"/>
      <c r="B334" s="122"/>
      <c r="C334" s="122"/>
      <c r="D334" s="122"/>
      <c r="E334" s="122"/>
      <c r="F334" s="122"/>
      <c r="G334" s="122"/>
      <c r="H334" s="122"/>
      <c r="I334" s="122"/>
      <c r="J334" s="122"/>
      <c r="K334" s="122"/>
      <c r="N334" s="95"/>
    </row>
    <row r="335" spans="1:14" ht="3.95" customHeight="1">
      <c r="A335" s="83"/>
      <c r="B335" s="6"/>
      <c r="C335" s="6"/>
      <c r="D335" s="6"/>
      <c r="E335" s="6"/>
      <c r="F335" s="6"/>
      <c r="G335" s="6"/>
      <c r="H335" s="6"/>
      <c r="I335" s="6"/>
      <c r="J335" s="6"/>
      <c r="K335" s="6"/>
    </row>
    <row r="337" spans="1:24" ht="3.95" customHeight="1"/>
    <row r="338" spans="1:24">
      <c r="A338" s="33">
        <f>A296+1</f>
        <v>29</v>
      </c>
      <c r="K338" s="26" t="str">
        <f>IF($V$2&lt;A338,"",A338&amp;"/"&amp;$V$2)</f>
        <v/>
      </c>
      <c r="M338" s="14"/>
      <c r="N338" s="28"/>
      <c r="O338" s="14"/>
      <c r="P338" s="14"/>
      <c r="Q338" s="14"/>
      <c r="R338" s="14"/>
      <c r="S338" s="14"/>
      <c r="T338" s="14"/>
      <c r="U338" s="14"/>
      <c r="V338" s="14"/>
      <c r="W338" s="14"/>
      <c r="X338" s="27">
        <f>COUNTA($J$18)+COUNTA(#REF!)+COUNTA(#REF!)+COUNTA(#REF!)+COUNTA($C$51)+COUNTA($C$71)+COUNTA($C$94)+COUNTA($C$114)+COUNTA($C$263)+COUNTA($C$283)</f>
        <v>3</v>
      </c>
    </row>
    <row r="339" spans="1:24" ht="36.75" customHeight="1">
      <c r="B339" s="123" t="s">
        <v>12</v>
      </c>
      <c r="C339" s="123"/>
      <c r="D339" s="124"/>
      <c r="E339" s="124"/>
      <c r="F339" s="124"/>
      <c r="G339" s="124"/>
      <c r="H339" s="124"/>
      <c r="I339" s="124"/>
      <c r="J339" s="124"/>
      <c r="K339" s="124"/>
      <c r="M339" s="14"/>
      <c r="N339" s="28"/>
      <c r="O339" s="14"/>
      <c r="P339" s="14"/>
      <c r="Q339" s="14"/>
      <c r="R339" s="14"/>
      <c r="S339" s="14"/>
      <c r="T339" s="14"/>
      <c r="U339" s="14"/>
      <c r="V339" s="14"/>
      <c r="W339" s="14"/>
    </row>
    <row r="340" spans="1:24" s="85" customFormat="1" ht="9.9499999999999993" customHeight="1">
      <c r="A340" s="84"/>
      <c r="E340" s="86"/>
      <c r="N340" s="87"/>
      <c r="O340" s="88"/>
      <c r="P340" s="88"/>
      <c r="Q340" s="88"/>
      <c r="R340" s="88"/>
      <c r="S340" s="88"/>
      <c r="T340" s="88"/>
      <c r="U340" s="88"/>
      <c r="V340" s="88"/>
      <c r="W340" s="88"/>
    </row>
    <row r="341" spans="1:24" ht="18" customHeight="1">
      <c r="E341" s="10"/>
      <c r="I341" s="125" t="s">
        <v>11</v>
      </c>
      <c r="J341" s="126"/>
      <c r="K341" s="126"/>
      <c r="N341" s="31"/>
      <c r="O341" s="80"/>
      <c r="P341" s="80"/>
      <c r="Q341" s="80"/>
      <c r="R341" s="80"/>
      <c r="S341" s="80"/>
      <c r="T341" s="80"/>
      <c r="U341" s="80"/>
      <c r="V341" s="80"/>
      <c r="W341" s="80"/>
    </row>
    <row r="342" spans="1:24" s="85" customFormat="1" ht="9.9499999999999993" customHeight="1">
      <c r="A342" s="84"/>
      <c r="E342" s="86"/>
      <c r="I342" s="89"/>
      <c r="J342" s="90"/>
      <c r="K342" s="90"/>
      <c r="N342" s="87"/>
      <c r="O342" s="88"/>
      <c r="P342" s="88"/>
      <c r="Q342" s="88"/>
      <c r="R342" s="88"/>
      <c r="S342" s="88"/>
      <c r="T342" s="88"/>
      <c r="U342" s="88"/>
      <c r="V342" s="88"/>
      <c r="W342" s="88"/>
    </row>
    <row r="343" spans="1:24" ht="18" customHeight="1">
      <c r="B343" s="1" t="s">
        <v>7</v>
      </c>
      <c r="C343" s="1"/>
      <c r="D343" s="8" t="s">
        <v>8</v>
      </c>
      <c r="N343" s="80"/>
      <c r="O343" s="80"/>
      <c r="P343" s="80"/>
      <c r="Q343" s="80"/>
      <c r="R343" s="80"/>
      <c r="S343" s="80"/>
      <c r="T343" s="80"/>
      <c r="U343" s="80"/>
      <c r="V343" s="80"/>
      <c r="W343" s="80"/>
    </row>
    <row r="344" spans="1:24" ht="15" customHeight="1">
      <c r="H344" s="1"/>
      <c r="K344" s="13"/>
      <c r="N344" s="80"/>
      <c r="O344" s="80"/>
      <c r="P344" s="80"/>
      <c r="Q344" s="80"/>
      <c r="R344" s="80"/>
      <c r="S344" s="80"/>
      <c r="T344" s="80"/>
      <c r="U344" s="80"/>
      <c r="V344" s="80"/>
      <c r="W344" s="80"/>
    </row>
    <row r="345" spans="1:24" ht="18" customHeight="1">
      <c r="G345" t="s">
        <v>10</v>
      </c>
      <c r="H345" s="9"/>
      <c r="I345" s="9"/>
      <c r="J345" s="9"/>
      <c r="K345" s="9"/>
      <c r="N345" s="12"/>
    </row>
    <row r="346" spans="1:24" ht="18" customHeight="1"/>
    <row r="347" spans="1:24" ht="18" customHeight="1">
      <c r="A347" s="34" t="s">
        <v>9</v>
      </c>
      <c r="B347" s="9"/>
      <c r="C347" s="9"/>
      <c r="D347" s="9"/>
      <c r="E347" s="9"/>
      <c r="F347" s="9"/>
      <c r="G347" s="9"/>
      <c r="H347" s="9"/>
      <c r="I347" s="9"/>
      <c r="J347" s="2" t="s">
        <v>1</v>
      </c>
      <c r="N347" s="12"/>
    </row>
    <row r="348" spans="1:24" ht="18" customHeight="1">
      <c r="B348" s="3" t="s">
        <v>2</v>
      </c>
      <c r="C348" s="3"/>
      <c r="D348" s="2"/>
      <c r="E348" s="2"/>
      <c r="F348" s="2"/>
      <c r="G348" s="2"/>
      <c r="H348" s="2"/>
      <c r="I348" s="146" t="e">
        <f>ROUNDUP((J354-J356)/J354*100,1)</f>
        <v>#DIV/0!</v>
      </c>
      <c r="J348" s="2" t="s">
        <v>3</v>
      </c>
    </row>
    <row r="349" spans="1:24" ht="18" customHeight="1">
      <c r="B349" s="2" t="s">
        <v>4</v>
      </c>
      <c r="C349" s="2"/>
      <c r="D349" s="2"/>
      <c r="E349" s="2"/>
      <c r="F349" s="2"/>
      <c r="G349" s="2"/>
      <c r="H349" s="2"/>
      <c r="I349" s="2"/>
      <c r="J349" s="2"/>
      <c r="K349" s="2"/>
    </row>
    <row r="350" spans="1:24" ht="18" customHeight="1">
      <c r="B350" s="98" t="s">
        <v>66</v>
      </c>
      <c r="C350" s="3"/>
      <c r="N350" s="28"/>
      <c r="O350" s="80"/>
      <c r="P350" s="80"/>
      <c r="Q350" s="80"/>
      <c r="R350" s="80"/>
      <c r="S350" s="80"/>
      <c r="T350" s="80"/>
      <c r="U350" s="80"/>
      <c r="V350" s="80"/>
      <c r="W350" s="80"/>
      <c r="X350" s="80"/>
    </row>
    <row r="351" spans="1:24" ht="9" customHeight="1">
      <c r="N351" s="28"/>
      <c r="O351" s="80"/>
      <c r="P351" s="80"/>
      <c r="Q351" s="80"/>
      <c r="R351" s="80"/>
      <c r="S351" s="80"/>
      <c r="T351" s="80"/>
      <c r="U351" s="80"/>
      <c r="V351" s="80"/>
      <c r="W351" s="80"/>
      <c r="X351" s="80"/>
    </row>
    <row r="352" spans="1:24" ht="18" customHeight="1">
      <c r="B352" s="1" t="s">
        <v>27</v>
      </c>
      <c r="C352" s="1" t="s">
        <v>16</v>
      </c>
      <c r="N352" s="28"/>
      <c r="O352" s="80"/>
      <c r="P352" s="80"/>
      <c r="Q352" s="80"/>
      <c r="R352" s="80"/>
      <c r="S352" s="80"/>
      <c r="T352" s="80"/>
      <c r="U352" s="80"/>
      <c r="V352" s="80"/>
      <c r="W352" s="80"/>
      <c r="X352" s="80"/>
    </row>
    <row r="353" spans="1:24" ht="18" customHeight="1">
      <c r="B353" s="93" t="s">
        <v>65</v>
      </c>
      <c r="C353" s="8"/>
      <c r="N353" s="28"/>
      <c r="O353" s="29"/>
      <c r="P353" s="29"/>
      <c r="Q353" s="29"/>
      <c r="R353" s="29"/>
      <c r="S353" s="29"/>
      <c r="T353" s="29"/>
      <c r="U353" s="80"/>
      <c r="V353" s="80"/>
      <c r="W353" s="80"/>
      <c r="X353" s="80"/>
    </row>
    <row r="354" spans="1:24" ht="18" customHeight="1">
      <c r="B354" s="1" t="s">
        <v>14</v>
      </c>
      <c r="C354" s="1"/>
      <c r="J354" s="7"/>
      <c r="K354" s="2" t="s">
        <v>0</v>
      </c>
      <c r="N354" s="28"/>
      <c r="O354" s="80"/>
      <c r="P354" s="80"/>
      <c r="Q354" s="80"/>
      <c r="R354" s="80"/>
      <c r="S354" s="80"/>
      <c r="T354" s="80"/>
      <c r="U354" s="80"/>
      <c r="V354" s="80"/>
      <c r="W354" s="80"/>
      <c r="X354" s="80"/>
    </row>
    <row r="355" spans="1:24" ht="18" customHeight="1">
      <c r="B355" s="1" t="s">
        <v>24</v>
      </c>
      <c r="C355" s="1"/>
      <c r="N355" s="80"/>
      <c r="O355" s="80"/>
      <c r="P355" s="80"/>
      <c r="Q355" s="80"/>
      <c r="R355" s="80"/>
      <c r="S355" s="80"/>
      <c r="T355" s="80"/>
      <c r="U355" s="80"/>
      <c r="V355" s="80"/>
      <c r="W355" s="80"/>
      <c r="X355" s="80"/>
    </row>
    <row r="356" spans="1:24" ht="18" customHeight="1">
      <c r="B356" s="4"/>
      <c r="C356" s="4"/>
      <c r="J356" s="7"/>
      <c r="K356" s="2" t="s">
        <v>0</v>
      </c>
      <c r="N356" s="28"/>
      <c r="O356" s="29"/>
      <c r="P356" s="29"/>
      <c r="Q356" s="29"/>
      <c r="R356" s="29"/>
      <c r="S356" s="29"/>
      <c r="T356" s="29"/>
      <c r="U356" s="80"/>
      <c r="V356" s="80"/>
      <c r="W356" s="80"/>
      <c r="X356" s="80"/>
    </row>
    <row r="357" spans="1:24" ht="9.9499999999999993" customHeight="1">
      <c r="B357" s="2"/>
      <c r="C357" s="2"/>
      <c r="N357" s="28"/>
      <c r="O357" s="29"/>
      <c r="P357" s="29"/>
      <c r="Q357" s="29"/>
      <c r="R357" s="29"/>
      <c r="S357" s="29"/>
      <c r="T357" s="29"/>
      <c r="U357" s="80"/>
      <c r="V357" s="80"/>
      <c r="W357" s="80"/>
      <c r="X357" s="80"/>
    </row>
    <row r="358" spans="1:24" ht="18" customHeight="1">
      <c r="B358" s="1" t="s">
        <v>15</v>
      </c>
      <c r="C358" s="1" t="s">
        <v>17</v>
      </c>
      <c r="N358" s="32"/>
      <c r="O358" s="32"/>
      <c r="P358" s="32"/>
      <c r="Q358" s="32"/>
      <c r="R358" s="32"/>
      <c r="S358" s="32"/>
      <c r="T358" s="32"/>
      <c r="U358" s="80"/>
      <c r="V358" s="80"/>
      <c r="W358" s="80"/>
      <c r="X358" s="80"/>
    </row>
    <row r="359" spans="1:24" ht="18" customHeight="1">
      <c r="B359" s="93" t="s">
        <v>62</v>
      </c>
      <c r="C359" s="92"/>
      <c r="N359" s="32"/>
      <c r="O359" s="32"/>
      <c r="P359" s="32"/>
      <c r="Q359" s="32"/>
      <c r="R359" s="32"/>
      <c r="S359" s="32"/>
      <c r="T359" s="32"/>
      <c r="U359" s="80"/>
      <c r="V359" s="80"/>
      <c r="W359" s="80"/>
      <c r="X359" s="80"/>
    </row>
    <row r="360" spans="1:24" ht="18" customHeight="1">
      <c r="B360" s="106"/>
      <c r="C360" s="107"/>
      <c r="D360" s="108"/>
      <c r="E360" s="108"/>
      <c r="F360" s="108"/>
      <c r="G360" s="108"/>
      <c r="H360" s="108"/>
      <c r="I360" s="108"/>
      <c r="J360" s="108"/>
      <c r="K360" s="109"/>
      <c r="N360" s="28"/>
      <c r="O360" s="80"/>
      <c r="P360" s="80"/>
      <c r="Q360" s="80"/>
      <c r="R360" s="80"/>
      <c r="S360" s="80"/>
      <c r="T360" s="80"/>
      <c r="U360" s="80"/>
      <c r="V360" s="80"/>
      <c r="W360" s="80"/>
      <c r="X360" s="80"/>
    </row>
    <row r="361" spans="1:24" ht="18" customHeight="1">
      <c r="B361" s="110"/>
      <c r="C361" s="111"/>
      <c r="D361" s="112"/>
      <c r="E361" s="112"/>
      <c r="F361" s="112"/>
      <c r="G361" s="112"/>
      <c r="H361" s="112"/>
      <c r="I361" s="112"/>
      <c r="J361" s="112"/>
      <c r="K361" s="113"/>
      <c r="N361" s="28"/>
      <c r="O361" s="80"/>
      <c r="P361" s="80"/>
      <c r="Q361" s="80"/>
      <c r="R361" s="80"/>
      <c r="S361" s="80"/>
      <c r="T361" s="80"/>
      <c r="U361" s="80"/>
      <c r="V361" s="80"/>
      <c r="W361" s="80"/>
      <c r="X361" s="80"/>
    </row>
    <row r="362" spans="1:24" ht="18" customHeight="1">
      <c r="B362" s="110"/>
      <c r="C362" s="111"/>
      <c r="D362" s="112"/>
      <c r="E362" s="112"/>
      <c r="F362" s="112"/>
      <c r="G362" s="112"/>
      <c r="H362" s="112"/>
      <c r="I362" s="112"/>
      <c r="J362" s="112"/>
      <c r="K362" s="113"/>
      <c r="N362" s="28"/>
      <c r="O362" s="80"/>
      <c r="P362" s="80"/>
      <c r="Q362" s="80"/>
      <c r="R362" s="80"/>
      <c r="S362" s="80"/>
      <c r="T362" s="80"/>
      <c r="U362" s="80"/>
      <c r="V362" s="80"/>
      <c r="W362" s="80"/>
      <c r="X362" s="80"/>
    </row>
    <row r="363" spans="1:24" ht="18" customHeight="1">
      <c r="B363" s="114"/>
      <c r="C363" s="115"/>
      <c r="D363" s="115"/>
      <c r="E363" s="115"/>
      <c r="F363" s="115"/>
      <c r="G363" s="115"/>
      <c r="H363" s="115"/>
      <c r="I363" s="115"/>
      <c r="J363" s="115"/>
      <c r="K363" s="116"/>
    </row>
    <row r="364" spans="1:24" ht="9.9499999999999993" customHeight="1">
      <c r="B364" s="2"/>
      <c r="C364" s="2"/>
    </row>
    <row r="365" spans="1:24" s="85" customFormat="1" ht="18" customHeight="1">
      <c r="A365" s="84"/>
      <c r="B365" s="94" t="s">
        <v>60</v>
      </c>
      <c r="C365" s="91"/>
      <c r="N365" s="95"/>
    </row>
    <row r="366" spans="1:24" s="85" customFormat="1" ht="18" customHeight="1">
      <c r="A366" s="84"/>
      <c r="J366" s="96"/>
      <c r="K366" s="94" t="s">
        <v>61</v>
      </c>
      <c r="N366" s="95"/>
    </row>
    <row r="367" spans="1:24" s="85" customFormat="1" ht="9.9499999999999993" customHeight="1">
      <c r="A367" s="97"/>
      <c r="N367" s="95"/>
    </row>
    <row r="368" spans="1:24" s="85" customFormat="1" ht="18" customHeight="1">
      <c r="A368" s="97"/>
      <c r="B368" s="94" t="s">
        <v>5</v>
      </c>
      <c r="C368" s="91"/>
      <c r="N368" s="95"/>
    </row>
    <row r="369" spans="1:24" s="85" customFormat="1" ht="99.95" customHeight="1">
      <c r="A369" s="97"/>
      <c r="B369" s="117" t="s">
        <v>67</v>
      </c>
      <c r="C369" s="117"/>
      <c r="D369" s="118"/>
      <c r="E369" s="118"/>
      <c r="F369" s="118"/>
      <c r="G369" s="118"/>
      <c r="H369" s="118"/>
      <c r="I369" s="118"/>
      <c r="J369" s="118"/>
      <c r="K369" s="118"/>
      <c r="N369" s="95"/>
    </row>
    <row r="370" spans="1:24" s="85" customFormat="1" ht="39.950000000000003" customHeight="1">
      <c r="A370" s="97"/>
      <c r="B370" s="119" t="s">
        <v>64</v>
      </c>
      <c r="C370" s="119"/>
      <c r="D370" s="120"/>
      <c r="E370" s="120"/>
      <c r="F370" s="120"/>
      <c r="G370" s="120"/>
      <c r="H370" s="120"/>
      <c r="I370" s="120"/>
      <c r="J370" s="120"/>
      <c r="K370" s="120"/>
      <c r="N370" s="95"/>
    </row>
    <row r="371" spans="1:24" ht="9.9499999999999993" customHeight="1">
      <c r="A371" s="83"/>
    </row>
    <row r="372" spans="1:24" ht="18" customHeight="1">
      <c r="A372" s="83"/>
      <c r="B372" s="5" t="s">
        <v>6</v>
      </c>
      <c r="C372" s="5"/>
    </row>
    <row r="373" spans="1:24" s="85" customFormat="1" ht="5.0999999999999996" customHeight="1">
      <c r="A373" s="97"/>
      <c r="B373" s="121" t="s">
        <v>63</v>
      </c>
      <c r="C373" s="121"/>
      <c r="D373" s="122"/>
      <c r="E373" s="122"/>
      <c r="F373" s="122"/>
      <c r="G373" s="122"/>
      <c r="H373" s="122"/>
      <c r="I373" s="122"/>
      <c r="J373" s="122"/>
      <c r="K373" s="122"/>
      <c r="N373" s="95"/>
    </row>
    <row r="374" spans="1:24" s="85" customFormat="1" ht="18" customHeight="1">
      <c r="A374" s="97"/>
      <c r="B374" s="122"/>
      <c r="C374" s="122"/>
      <c r="D374" s="122"/>
      <c r="E374" s="122"/>
      <c r="F374" s="122"/>
      <c r="G374" s="122"/>
      <c r="H374" s="122"/>
      <c r="I374" s="122"/>
      <c r="J374" s="122"/>
      <c r="K374" s="122"/>
      <c r="N374" s="95"/>
    </row>
    <row r="375" spans="1:24" s="85" customFormat="1" ht="18" customHeight="1">
      <c r="A375" s="97"/>
      <c r="B375" s="122"/>
      <c r="C375" s="122"/>
      <c r="D375" s="122"/>
      <c r="E375" s="122"/>
      <c r="F375" s="122"/>
      <c r="G375" s="122"/>
      <c r="H375" s="122"/>
      <c r="I375" s="122"/>
      <c r="J375" s="122"/>
      <c r="K375" s="122"/>
      <c r="N375" s="95"/>
    </row>
    <row r="376" spans="1:24" s="85" customFormat="1" ht="36.75" customHeight="1">
      <c r="A376" s="97"/>
      <c r="B376" s="122"/>
      <c r="C376" s="122"/>
      <c r="D376" s="122"/>
      <c r="E376" s="122"/>
      <c r="F376" s="122"/>
      <c r="G376" s="122"/>
      <c r="H376" s="122"/>
      <c r="I376" s="122"/>
      <c r="J376" s="122"/>
      <c r="K376" s="122"/>
      <c r="N376" s="95"/>
    </row>
    <row r="377" spans="1:24" ht="3.95" customHeight="1">
      <c r="A377" s="83"/>
      <c r="B377" s="6"/>
      <c r="C377" s="6"/>
      <c r="D377" s="6"/>
      <c r="E377" s="6"/>
      <c r="F377" s="6"/>
      <c r="G377" s="6"/>
      <c r="H377" s="6"/>
      <c r="I377" s="6"/>
      <c r="J377" s="6"/>
      <c r="K377" s="6"/>
    </row>
    <row r="379" spans="1:24" ht="3.95" customHeight="1"/>
    <row r="380" spans="1:24">
      <c r="A380" s="33">
        <f>A338+1</f>
        <v>30</v>
      </c>
      <c r="K380" s="26" t="str">
        <f>IF($V$2&lt;A380,"",A380&amp;"/"&amp;$V$2)</f>
        <v/>
      </c>
      <c r="M380" s="14"/>
      <c r="N380" s="28"/>
      <c r="O380" s="14"/>
      <c r="P380" s="14"/>
      <c r="Q380" s="14"/>
      <c r="R380" s="14"/>
      <c r="S380" s="14"/>
      <c r="T380" s="14"/>
      <c r="U380" s="14"/>
      <c r="V380" s="14"/>
      <c r="W380" s="14"/>
      <c r="X380" s="27">
        <f>COUNTA($J$18)+COUNTA(#REF!)+COUNTA(#REF!)+COUNTA(#REF!)+COUNTA($C$51)+COUNTA($C$71)+COUNTA($C$94)+COUNTA($C$114)+COUNTA($C$263)+COUNTA($C$283)</f>
        <v>3</v>
      </c>
    </row>
    <row r="381" spans="1:24" ht="36.75" customHeight="1">
      <c r="B381" s="123" t="s">
        <v>12</v>
      </c>
      <c r="C381" s="123"/>
      <c r="D381" s="124"/>
      <c r="E381" s="124"/>
      <c r="F381" s="124"/>
      <c r="G381" s="124"/>
      <c r="H381" s="124"/>
      <c r="I381" s="124"/>
      <c r="J381" s="124"/>
      <c r="K381" s="124"/>
      <c r="M381" s="14"/>
      <c r="N381" s="28"/>
      <c r="O381" s="14"/>
      <c r="P381" s="14"/>
      <c r="Q381" s="14"/>
      <c r="R381" s="14"/>
      <c r="S381" s="14"/>
      <c r="T381" s="14"/>
      <c r="U381" s="14"/>
      <c r="V381" s="14"/>
      <c r="W381" s="14"/>
    </row>
    <row r="382" spans="1:24" s="85" customFormat="1" ht="9.9499999999999993" customHeight="1">
      <c r="A382" s="84"/>
      <c r="E382" s="86"/>
      <c r="N382" s="87"/>
      <c r="O382" s="88"/>
      <c r="P382" s="88"/>
      <c r="Q382" s="88"/>
      <c r="R382" s="88"/>
      <c r="S382" s="88"/>
      <c r="T382" s="88"/>
      <c r="U382" s="88"/>
      <c r="V382" s="88"/>
      <c r="W382" s="88"/>
    </row>
    <row r="383" spans="1:24" ht="18" customHeight="1">
      <c r="E383" s="10"/>
      <c r="I383" s="125" t="s">
        <v>11</v>
      </c>
      <c r="J383" s="126"/>
      <c r="K383" s="126"/>
      <c r="N383" s="31"/>
      <c r="O383" s="80"/>
      <c r="P383" s="80"/>
      <c r="Q383" s="80"/>
      <c r="R383" s="80"/>
      <c r="S383" s="80"/>
      <c r="T383" s="80"/>
      <c r="U383" s="80"/>
      <c r="V383" s="80"/>
      <c r="W383" s="80"/>
    </row>
    <row r="384" spans="1:24" s="85" customFormat="1" ht="9.9499999999999993" customHeight="1">
      <c r="A384" s="84"/>
      <c r="E384" s="86"/>
      <c r="I384" s="89"/>
      <c r="J384" s="90"/>
      <c r="K384" s="90"/>
      <c r="N384" s="87"/>
      <c r="O384" s="88"/>
      <c r="P384" s="88"/>
      <c r="Q384" s="88"/>
      <c r="R384" s="88"/>
      <c r="S384" s="88"/>
      <c r="T384" s="88"/>
      <c r="U384" s="88"/>
      <c r="V384" s="88"/>
      <c r="W384" s="88"/>
    </row>
    <row r="385" spans="1:24" ht="18" customHeight="1">
      <c r="B385" s="1" t="s">
        <v>7</v>
      </c>
      <c r="C385" s="1"/>
      <c r="D385" s="8" t="s">
        <v>8</v>
      </c>
      <c r="N385" s="80"/>
      <c r="O385" s="80"/>
      <c r="P385" s="80"/>
      <c r="Q385" s="80"/>
      <c r="R385" s="80"/>
      <c r="S385" s="80"/>
      <c r="T385" s="80"/>
      <c r="U385" s="80"/>
      <c r="V385" s="80"/>
      <c r="W385" s="80"/>
    </row>
    <row r="386" spans="1:24" ht="15" customHeight="1">
      <c r="H386" s="1"/>
      <c r="K386" s="13"/>
      <c r="N386" s="80"/>
      <c r="O386" s="80"/>
      <c r="P386" s="80"/>
      <c r="Q386" s="80"/>
      <c r="R386" s="80"/>
      <c r="S386" s="80"/>
      <c r="T386" s="80"/>
      <c r="U386" s="80"/>
      <c r="V386" s="80"/>
      <c r="W386" s="80"/>
    </row>
    <row r="387" spans="1:24" ht="18" customHeight="1">
      <c r="G387" t="s">
        <v>10</v>
      </c>
      <c r="H387" s="9"/>
      <c r="I387" s="9"/>
      <c r="J387" s="9"/>
      <c r="K387" s="9"/>
      <c r="N387" s="12"/>
    </row>
    <row r="388" spans="1:24" ht="18" customHeight="1"/>
    <row r="389" spans="1:24" ht="18" customHeight="1">
      <c r="A389" s="34" t="s">
        <v>9</v>
      </c>
      <c r="B389" s="9"/>
      <c r="C389" s="9"/>
      <c r="D389" s="9"/>
      <c r="E389" s="9"/>
      <c r="F389" s="9"/>
      <c r="G389" s="9"/>
      <c r="H389" s="9"/>
      <c r="I389" s="9"/>
      <c r="J389" s="2" t="s">
        <v>1</v>
      </c>
      <c r="N389" s="12"/>
    </row>
    <row r="390" spans="1:24" ht="18" customHeight="1">
      <c r="B390" s="3" t="s">
        <v>2</v>
      </c>
      <c r="C390" s="3"/>
      <c r="D390" s="2"/>
      <c r="E390" s="2"/>
      <c r="F390" s="2"/>
      <c r="G390" s="2"/>
      <c r="H390" s="2"/>
      <c r="I390" s="146">
        <f>ROUNDUP((J396-J398)/J396*100,1)</f>
        <v>85.8</v>
      </c>
      <c r="J390" s="2" t="s">
        <v>3</v>
      </c>
    </row>
    <row r="391" spans="1:24" ht="18" customHeight="1">
      <c r="B391" s="2" t="s">
        <v>4</v>
      </c>
      <c r="C391" s="2"/>
      <c r="D391" s="2"/>
      <c r="E391" s="2"/>
      <c r="F391" s="2"/>
      <c r="G391" s="2"/>
      <c r="H391" s="2"/>
      <c r="I391" s="2"/>
      <c r="J391" s="2"/>
      <c r="K391" s="2"/>
    </row>
    <row r="392" spans="1:24" ht="18" customHeight="1">
      <c r="B392" s="98" t="s">
        <v>66</v>
      </c>
      <c r="C392" s="3"/>
      <c r="N392" s="28"/>
      <c r="O392" s="80"/>
      <c r="P392" s="80"/>
      <c r="Q392" s="80"/>
      <c r="R392" s="80"/>
      <c r="S392" s="80"/>
      <c r="T392" s="80"/>
      <c r="U392" s="80"/>
      <c r="V392" s="80"/>
      <c r="W392" s="80"/>
      <c r="X392" s="80"/>
    </row>
    <row r="393" spans="1:24" ht="9" customHeight="1">
      <c r="N393" s="28"/>
      <c r="O393" s="80"/>
      <c r="P393" s="80"/>
      <c r="Q393" s="80"/>
      <c r="R393" s="80"/>
      <c r="S393" s="80"/>
      <c r="T393" s="80"/>
      <c r="U393" s="80"/>
      <c r="V393" s="80"/>
      <c r="W393" s="80"/>
      <c r="X393" s="80"/>
    </row>
    <row r="394" spans="1:24" ht="18" customHeight="1">
      <c r="B394" s="1" t="s">
        <v>27</v>
      </c>
      <c r="C394" s="1" t="s">
        <v>16</v>
      </c>
      <c r="N394" s="28"/>
      <c r="O394" s="80"/>
      <c r="P394" s="80"/>
      <c r="Q394" s="80"/>
      <c r="R394" s="80"/>
      <c r="S394" s="80"/>
      <c r="T394" s="80"/>
      <c r="U394" s="80"/>
      <c r="V394" s="80"/>
      <c r="W394" s="80"/>
      <c r="X394" s="80"/>
    </row>
    <row r="395" spans="1:24" ht="18" customHeight="1">
      <c r="B395" s="93" t="s">
        <v>65</v>
      </c>
      <c r="C395" s="8"/>
      <c r="N395" s="28"/>
      <c r="O395" s="29"/>
      <c r="P395" s="29"/>
      <c r="Q395" s="29"/>
      <c r="R395" s="29"/>
      <c r="S395" s="29"/>
      <c r="T395" s="29"/>
      <c r="U395" s="80"/>
      <c r="V395" s="80"/>
      <c r="W395" s="80"/>
      <c r="X395" s="80"/>
    </row>
    <row r="396" spans="1:24" ht="18" customHeight="1">
      <c r="B396" s="1" t="s">
        <v>14</v>
      </c>
      <c r="C396" s="1"/>
      <c r="J396" s="7">
        <v>1800</v>
      </c>
      <c r="K396" s="2" t="s">
        <v>0</v>
      </c>
      <c r="N396" s="28"/>
      <c r="O396" s="80"/>
      <c r="P396" s="80"/>
      <c r="Q396" s="80"/>
      <c r="R396" s="80"/>
      <c r="S396" s="80"/>
      <c r="T396" s="80"/>
      <c r="U396" s="80"/>
      <c r="V396" s="80"/>
      <c r="W396" s="80"/>
      <c r="X396" s="80"/>
    </row>
    <row r="397" spans="1:24" ht="18" customHeight="1">
      <c r="B397" s="1" t="s">
        <v>24</v>
      </c>
      <c r="C397" s="1"/>
      <c r="N397" s="80"/>
      <c r="O397" s="80"/>
      <c r="P397" s="80"/>
      <c r="Q397" s="80"/>
      <c r="R397" s="80"/>
      <c r="S397" s="80"/>
      <c r="T397" s="80"/>
      <c r="U397" s="80"/>
      <c r="V397" s="80"/>
      <c r="W397" s="80"/>
      <c r="X397" s="80"/>
    </row>
    <row r="398" spans="1:24" ht="18" customHeight="1">
      <c r="B398" s="4"/>
      <c r="C398" s="4"/>
      <c r="J398" s="7">
        <v>256</v>
      </c>
      <c r="K398" s="2" t="s">
        <v>0</v>
      </c>
      <c r="N398" s="28"/>
      <c r="O398" s="29"/>
      <c r="P398" s="29"/>
      <c r="Q398" s="29"/>
      <c r="R398" s="29"/>
      <c r="S398" s="29"/>
      <c r="T398" s="29"/>
      <c r="U398" s="80"/>
      <c r="V398" s="80"/>
      <c r="W398" s="80"/>
      <c r="X398" s="80"/>
    </row>
    <row r="399" spans="1:24" ht="9.9499999999999993" customHeight="1">
      <c r="B399" s="2"/>
      <c r="C399" s="2"/>
      <c r="N399" s="28"/>
      <c r="O399" s="29"/>
      <c r="P399" s="29"/>
      <c r="Q399" s="29"/>
      <c r="R399" s="29"/>
      <c r="S399" s="29"/>
      <c r="T399" s="29"/>
      <c r="U399" s="80"/>
      <c r="V399" s="80"/>
      <c r="W399" s="80"/>
      <c r="X399" s="80"/>
    </row>
    <row r="400" spans="1:24" ht="18" customHeight="1">
      <c r="B400" s="1" t="s">
        <v>15</v>
      </c>
      <c r="C400" s="1" t="s">
        <v>17</v>
      </c>
      <c r="N400" s="32"/>
      <c r="O400" s="32"/>
      <c r="P400" s="32"/>
      <c r="Q400" s="32"/>
      <c r="R400" s="32"/>
      <c r="S400" s="32"/>
      <c r="T400" s="32"/>
      <c r="U400" s="80"/>
      <c r="V400" s="80"/>
      <c r="W400" s="80"/>
      <c r="X400" s="80"/>
    </row>
    <row r="401" spans="1:24" ht="18" customHeight="1">
      <c r="B401" s="93" t="s">
        <v>62</v>
      </c>
      <c r="C401" s="92"/>
      <c r="N401" s="32"/>
      <c r="O401" s="32"/>
      <c r="P401" s="32"/>
      <c r="Q401" s="32"/>
      <c r="R401" s="32"/>
      <c r="S401" s="32"/>
      <c r="T401" s="32"/>
      <c r="U401" s="80"/>
      <c r="V401" s="80"/>
      <c r="W401" s="80"/>
      <c r="X401" s="80"/>
    </row>
    <row r="402" spans="1:24" ht="18" customHeight="1">
      <c r="B402" s="106"/>
      <c r="C402" s="107"/>
      <c r="D402" s="108"/>
      <c r="E402" s="108"/>
      <c r="F402" s="108"/>
      <c r="G402" s="108"/>
      <c r="H402" s="108"/>
      <c r="I402" s="108"/>
      <c r="J402" s="108"/>
      <c r="K402" s="109"/>
      <c r="N402" s="28"/>
      <c r="O402" s="80"/>
      <c r="P402" s="80"/>
      <c r="Q402" s="80"/>
      <c r="R402" s="80"/>
      <c r="S402" s="80"/>
      <c r="T402" s="80"/>
      <c r="U402" s="80"/>
      <c r="V402" s="80"/>
      <c r="W402" s="80"/>
      <c r="X402" s="80"/>
    </row>
    <row r="403" spans="1:24" ht="18" customHeight="1">
      <c r="B403" s="110"/>
      <c r="C403" s="111"/>
      <c r="D403" s="112"/>
      <c r="E403" s="112"/>
      <c r="F403" s="112"/>
      <c r="G403" s="112"/>
      <c r="H403" s="112"/>
      <c r="I403" s="112"/>
      <c r="J403" s="112"/>
      <c r="K403" s="113"/>
      <c r="N403" s="28"/>
      <c r="O403" s="80"/>
      <c r="P403" s="80"/>
      <c r="Q403" s="80"/>
      <c r="R403" s="80"/>
      <c r="S403" s="80"/>
      <c r="T403" s="80"/>
      <c r="U403" s="80"/>
      <c r="V403" s="80"/>
      <c r="W403" s="80"/>
      <c r="X403" s="80"/>
    </row>
    <row r="404" spans="1:24" ht="18" customHeight="1">
      <c r="B404" s="110"/>
      <c r="C404" s="111"/>
      <c r="D404" s="112"/>
      <c r="E404" s="112"/>
      <c r="F404" s="112"/>
      <c r="G404" s="112"/>
      <c r="H404" s="112"/>
      <c r="I404" s="112"/>
      <c r="J404" s="112"/>
      <c r="K404" s="113"/>
      <c r="N404" s="28"/>
      <c r="O404" s="80"/>
      <c r="P404" s="80"/>
      <c r="Q404" s="80"/>
      <c r="R404" s="80"/>
      <c r="S404" s="80"/>
      <c r="T404" s="80"/>
      <c r="U404" s="80"/>
      <c r="V404" s="80"/>
      <c r="W404" s="80"/>
      <c r="X404" s="80"/>
    </row>
    <row r="405" spans="1:24" ht="18" customHeight="1">
      <c r="B405" s="114"/>
      <c r="C405" s="115"/>
      <c r="D405" s="115"/>
      <c r="E405" s="115"/>
      <c r="F405" s="115"/>
      <c r="G405" s="115"/>
      <c r="H405" s="115"/>
      <c r="I405" s="115"/>
      <c r="J405" s="115"/>
      <c r="K405" s="116"/>
    </row>
    <row r="406" spans="1:24" ht="9.9499999999999993" customHeight="1">
      <c r="B406" s="2"/>
      <c r="C406" s="2"/>
    </row>
    <row r="407" spans="1:24" s="85" customFormat="1" ht="18" customHeight="1">
      <c r="A407" s="84"/>
      <c r="B407" s="94" t="s">
        <v>60</v>
      </c>
      <c r="C407" s="91"/>
      <c r="N407" s="95"/>
    </row>
    <row r="408" spans="1:24" s="85" customFormat="1" ht="18" customHeight="1">
      <c r="A408" s="84"/>
      <c r="J408" s="96"/>
      <c r="K408" s="94" t="s">
        <v>61</v>
      </c>
      <c r="N408" s="95"/>
    </row>
    <row r="409" spans="1:24" s="85" customFormat="1" ht="9.9499999999999993" customHeight="1">
      <c r="A409" s="97"/>
      <c r="N409" s="95"/>
    </row>
    <row r="410" spans="1:24" s="85" customFormat="1" ht="18" customHeight="1">
      <c r="A410" s="97"/>
      <c r="B410" s="94" t="s">
        <v>5</v>
      </c>
      <c r="C410" s="91"/>
      <c r="N410" s="95"/>
    </row>
    <row r="411" spans="1:24" s="85" customFormat="1" ht="99.95" customHeight="1">
      <c r="A411" s="97"/>
      <c r="B411" s="117" t="s">
        <v>67</v>
      </c>
      <c r="C411" s="117"/>
      <c r="D411" s="118"/>
      <c r="E411" s="118"/>
      <c r="F411" s="118"/>
      <c r="G411" s="118"/>
      <c r="H411" s="118"/>
      <c r="I411" s="118"/>
      <c r="J411" s="118"/>
      <c r="K411" s="118"/>
      <c r="N411" s="95"/>
    </row>
    <row r="412" spans="1:24" s="85" customFormat="1" ht="39.950000000000003" customHeight="1">
      <c r="A412" s="97"/>
      <c r="B412" s="119" t="s">
        <v>64</v>
      </c>
      <c r="C412" s="119"/>
      <c r="D412" s="120"/>
      <c r="E412" s="120"/>
      <c r="F412" s="120"/>
      <c r="G412" s="120"/>
      <c r="H412" s="120"/>
      <c r="I412" s="120"/>
      <c r="J412" s="120"/>
      <c r="K412" s="120"/>
      <c r="N412" s="95"/>
    </row>
    <row r="413" spans="1:24" ht="9.9499999999999993" customHeight="1">
      <c r="A413" s="83"/>
    </row>
    <row r="414" spans="1:24" ht="18" customHeight="1">
      <c r="A414" s="83"/>
      <c r="B414" s="5" t="s">
        <v>6</v>
      </c>
      <c r="C414" s="5"/>
    </row>
    <row r="415" spans="1:24" s="85" customFormat="1" ht="5.0999999999999996" customHeight="1">
      <c r="A415" s="97"/>
      <c r="B415" s="121" t="s">
        <v>63</v>
      </c>
      <c r="C415" s="121"/>
      <c r="D415" s="122"/>
      <c r="E415" s="122"/>
      <c r="F415" s="122"/>
      <c r="G415" s="122"/>
      <c r="H415" s="122"/>
      <c r="I415" s="122"/>
      <c r="J415" s="122"/>
      <c r="K415" s="122"/>
      <c r="N415" s="95"/>
    </row>
    <row r="416" spans="1:24" s="85" customFormat="1" ht="18" customHeight="1">
      <c r="A416" s="97"/>
      <c r="B416" s="122"/>
      <c r="C416" s="122"/>
      <c r="D416" s="122"/>
      <c r="E416" s="122"/>
      <c r="F416" s="122"/>
      <c r="G416" s="122"/>
      <c r="H416" s="122"/>
      <c r="I416" s="122"/>
      <c r="J416" s="122"/>
      <c r="K416" s="122"/>
      <c r="N416" s="95"/>
    </row>
    <row r="417" spans="1:14" s="85" customFormat="1" ht="18" customHeight="1">
      <c r="A417" s="97"/>
      <c r="B417" s="122"/>
      <c r="C417" s="122"/>
      <c r="D417" s="122"/>
      <c r="E417" s="122"/>
      <c r="F417" s="122"/>
      <c r="G417" s="122"/>
      <c r="H417" s="122"/>
      <c r="I417" s="122"/>
      <c r="J417" s="122"/>
      <c r="K417" s="122"/>
      <c r="N417" s="95"/>
    </row>
    <row r="418" spans="1:14" s="85" customFormat="1" ht="36.75" customHeight="1">
      <c r="A418" s="97"/>
      <c r="B418" s="122"/>
      <c r="C418" s="122"/>
      <c r="D418" s="122"/>
      <c r="E418" s="122"/>
      <c r="F418" s="122"/>
      <c r="G418" s="122"/>
      <c r="H418" s="122"/>
      <c r="I418" s="122"/>
      <c r="J418" s="122"/>
      <c r="K418" s="122"/>
      <c r="N418" s="95"/>
    </row>
    <row r="419" spans="1:14" ht="3.95" customHeight="1">
      <c r="A419" s="83"/>
      <c r="B419" s="6"/>
      <c r="C419" s="6"/>
      <c r="D419" s="6"/>
      <c r="E419" s="6"/>
      <c r="F419" s="6"/>
      <c r="G419" s="6"/>
      <c r="H419" s="6"/>
      <c r="I419" s="6"/>
      <c r="J419" s="6"/>
      <c r="K419" s="6"/>
    </row>
  </sheetData>
  <mergeCells count="60">
    <mergeCell ref="B3:K3"/>
    <mergeCell ref="I5:K5"/>
    <mergeCell ref="B24:K27"/>
    <mergeCell ref="B108:K111"/>
    <mergeCell ref="B33:K33"/>
    <mergeCell ref="B34:K34"/>
    <mergeCell ref="B37:K40"/>
    <mergeCell ref="B45:K45"/>
    <mergeCell ref="I47:K47"/>
    <mergeCell ref="B66:K69"/>
    <mergeCell ref="B75:K75"/>
    <mergeCell ref="B76:K76"/>
    <mergeCell ref="B79:K82"/>
    <mergeCell ref="B87:K87"/>
    <mergeCell ref="I89:K89"/>
    <mergeCell ref="B192:K195"/>
    <mergeCell ref="B117:K117"/>
    <mergeCell ref="B118:K118"/>
    <mergeCell ref="B121:K124"/>
    <mergeCell ref="B129:K129"/>
    <mergeCell ref="I131:K131"/>
    <mergeCell ref="B150:K153"/>
    <mergeCell ref="B159:K159"/>
    <mergeCell ref="B160:K160"/>
    <mergeCell ref="B163:K166"/>
    <mergeCell ref="B171:K171"/>
    <mergeCell ref="I173:K173"/>
    <mergeCell ref="B276:K279"/>
    <mergeCell ref="B201:K201"/>
    <mergeCell ref="B202:K202"/>
    <mergeCell ref="B205:K208"/>
    <mergeCell ref="B213:K213"/>
    <mergeCell ref="I215:K215"/>
    <mergeCell ref="B234:K237"/>
    <mergeCell ref="B243:K243"/>
    <mergeCell ref="B244:K244"/>
    <mergeCell ref="B247:K250"/>
    <mergeCell ref="B255:K255"/>
    <mergeCell ref="I257:K257"/>
    <mergeCell ref="B360:K363"/>
    <mergeCell ref="B285:K285"/>
    <mergeCell ref="B286:K286"/>
    <mergeCell ref="B289:K292"/>
    <mergeCell ref="B297:K297"/>
    <mergeCell ref="I299:K299"/>
    <mergeCell ref="B318:K321"/>
    <mergeCell ref="B327:K327"/>
    <mergeCell ref="B328:K328"/>
    <mergeCell ref="B331:K334"/>
    <mergeCell ref="B339:K339"/>
    <mergeCell ref="I341:K341"/>
    <mergeCell ref="B411:K411"/>
    <mergeCell ref="B412:K412"/>
    <mergeCell ref="B415:K418"/>
    <mergeCell ref="B369:K369"/>
    <mergeCell ref="B370:K370"/>
    <mergeCell ref="B373:K376"/>
    <mergeCell ref="B381:K381"/>
    <mergeCell ref="I383:K383"/>
    <mergeCell ref="B402:K405"/>
  </mergeCells>
  <phoneticPr fontId="1"/>
  <conditionalFormatting sqref="B11:I11">
    <cfRule type="cellIs" dxfId="91" priority="83" operator="equal">
      <formula>$B11&lt;&gt;""</formula>
    </cfRule>
  </conditionalFormatting>
  <conditionalFormatting sqref="B53:I53">
    <cfRule type="cellIs" dxfId="90" priority="74" operator="equal">
      <formula>$B53&lt;&gt;""</formula>
    </cfRule>
  </conditionalFormatting>
  <conditionalFormatting sqref="B95:I95">
    <cfRule type="cellIs" dxfId="89" priority="65" operator="equal">
      <formula>$B95&lt;&gt;""</formula>
    </cfRule>
  </conditionalFormatting>
  <conditionalFormatting sqref="B137:I137">
    <cfRule type="cellIs" dxfId="88" priority="56" operator="equal">
      <formula>$B137&lt;&gt;""</formula>
    </cfRule>
  </conditionalFormatting>
  <conditionalFormatting sqref="B179:I179">
    <cfRule type="cellIs" dxfId="87" priority="47" operator="equal">
      <formula>$B179&lt;&gt;""</formula>
    </cfRule>
  </conditionalFormatting>
  <conditionalFormatting sqref="B221:I221">
    <cfRule type="cellIs" dxfId="86" priority="38" operator="equal">
      <formula>$B221&lt;&gt;""</formula>
    </cfRule>
  </conditionalFormatting>
  <conditionalFormatting sqref="B263:I263">
    <cfRule type="cellIs" dxfId="85" priority="29" operator="equal">
      <formula>$B263&lt;&gt;""</formula>
    </cfRule>
  </conditionalFormatting>
  <conditionalFormatting sqref="B305:I305">
    <cfRule type="cellIs" dxfId="84" priority="20" operator="equal">
      <formula>$B305&lt;&gt;""</formula>
    </cfRule>
  </conditionalFormatting>
  <conditionalFormatting sqref="B347:I347">
    <cfRule type="cellIs" dxfId="83" priority="11" operator="equal">
      <formula>$B347&lt;&gt;""</formula>
    </cfRule>
  </conditionalFormatting>
  <conditionalFormatting sqref="B389:I389">
    <cfRule type="cellIs" dxfId="82" priority="2" operator="equal">
      <formula>$B389&lt;&gt;""</formula>
    </cfRule>
  </conditionalFormatting>
  <conditionalFormatting sqref="H9">
    <cfRule type="cellIs" dxfId="81" priority="87" operator="equal">
      <formula>$H$9&lt;&gt;""</formula>
    </cfRule>
  </conditionalFormatting>
  <conditionalFormatting sqref="H51">
    <cfRule type="cellIs" dxfId="80" priority="78" operator="equal">
      <formula>$H$9&lt;&gt;""</formula>
    </cfRule>
  </conditionalFormatting>
  <conditionalFormatting sqref="H93">
    <cfRule type="cellIs" dxfId="79" priority="69" operator="equal">
      <formula>$H$9&lt;&gt;""</formula>
    </cfRule>
  </conditionalFormatting>
  <conditionalFormatting sqref="H135">
    <cfRule type="cellIs" dxfId="78" priority="60" operator="equal">
      <formula>$H$9&lt;&gt;""</formula>
    </cfRule>
  </conditionalFormatting>
  <conditionalFormatting sqref="H177">
    <cfRule type="cellIs" dxfId="77" priority="51" operator="equal">
      <formula>$H$9&lt;&gt;""</formula>
    </cfRule>
  </conditionalFormatting>
  <conditionalFormatting sqref="H219">
    <cfRule type="cellIs" dxfId="76" priority="42" operator="equal">
      <formula>$H$9&lt;&gt;""</formula>
    </cfRule>
  </conditionalFormatting>
  <conditionalFormatting sqref="H261">
    <cfRule type="cellIs" dxfId="75" priority="33" operator="equal">
      <formula>$H$9&lt;&gt;""</formula>
    </cfRule>
  </conditionalFormatting>
  <conditionalFormatting sqref="H303">
    <cfRule type="cellIs" dxfId="74" priority="24" operator="equal">
      <formula>$H$9&lt;&gt;""</formula>
    </cfRule>
  </conditionalFormatting>
  <conditionalFormatting sqref="H345">
    <cfRule type="cellIs" dxfId="73" priority="15" operator="equal">
      <formula>$H$9&lt;&gt;""</formula>
    </cfRule>
  </conditionalFormatting>
  <conditionalFormatting sqref="H387">
    <cfRule type="cellIs" dxfId="72" priority="6" operator="equal">
      <formula>$H$9&lt;&gt;""</formula>
    </cfRule>
  </conditionalFormatting>
  <conditionalFormatting sqref="I5:I6">
    <cfRule type="cellIs" dxfId="71" priority="82" operator="equal">
      <formula>"令和　年　月　日"</formula>
    </cfRule>
  </conditionalFormatting>
  <conditionalFormatting sqref="I9">
    <cfRule type="cellIs" dxfId="70" priority="86" operator="equal">
      <formula>H9&lt;&gt;""</formula>
    </cfRule>
  </conditionalFormatting>
  <conditionalFormatting sqref="I47:I48">
    <cfRule type="cellIs" dxfId="69" priority="73" operator="equal">
      <formula>"令和　年　月　日"</formula>
    </cfRule>
  </conditionalFormatting>
  <conditionalFormatting sqref="I51">
    <cfRule type="cellIs" dxfId="68" priority="77" operator="equal">
      <formula>H51&lt;&gt;""</formula>
    </cfRule>
  </conditionalFormatting>
  <conditionalFormatting sqref="I89:I90">
    <cfRule type="cellIs" dxfId="67" priority="64" operator="equal">
      <formula>"令和　年　月　日"</formula>
    </cfRule>
  </conditionalFormatting>
  <conditionalFormatting sqref="I93">
    <cfRule type="cellIs" dxfId="66" priority="68" operator="equal">
      <formula>H93&lt;&gt;""</formula>
    </cfRule>
  </conditionalFormatting>
  <conditionalFormatting sqref="I131:I132">
    <cfRule type="cellIs" dxfId="65" priority="55" operator="equal">
      <formula>"令和　年　月　日"</formula>
    </cfRule>
  </conditionalFormatting>
  <conditionalFormatting sqref="I135">
    <cfRule type="cellIs" dxfId="64" priority="59" operator="equal">
      <formula>H135&lt;&gt;""</formula>
    </cfRule>
  </conditionalFormatting>
  <conditionalFormatting sqref="I173:I174">
    <cfRule type="cellIs" dxfId="63" priority="46" operator="equal">
      <formula>"令和　年　月　日"</formula>
    </cfRule>
  </conditionalFormatting>
  <conditionalFormatting sqref="I177">
    <cfRule type="cellIs" dxfId="62" priority="50" operator="equal">
      <formula>H177&lt;&gt;""</formula>
    </cfRule>
  </conditionalFormatting>
  <conditionalFormatting sqref="I215:I216">
    <cfRule type="cellIs" dxfId="61" priority="37" operator="equal">
      <formula>"令和　年　月　日"</formula>
    </cfRule>
  </conditionalFormatting>
  <conditionalFormatting sqref="I219">
    <cfRule type="cellIs" dxfId="60" priority="41" operator="equal">
      <formula>H219&lt;&gt;""</formula>
    </cfRule>
  </conditionalFormatting>
  <conditionalFormatting sqref="I257:I258">
    <cfRule type="cellIs" dxfId="59" priority="28" operator="equal">
      <formula>"令和　年　月　日"</formula>
    </cfRule>
  </conditionalFormatting>
  <conditionalFormatting sqref="I261">
    <cfRule type="cellIs" dxfId="58" priority="32" operator="equal">
      <formula>H261&lt;&gt;""</formula>
    </cfRule>
  </conditionalFormatting>
  <conditionalFormatting sqref="I299:I300">
    <cfRule type="cellIs" dxfId="57" priority="19" operator="equal">
      <formula>"令和　年　月　日"</formula>
    </cfRule>
  </conditionalFormatting>
  <conditionalFormatting sqref="I303">
    <cfRule type="cellIs" dxfId="56" priority="23" operator="equal">
      <formula>H303&lt;&gt;""</formula>
    </cfRule>
  </conditionalFormatting>
  <conditionalFormatting sqref="I341:I342">
    <cfRule type="cellIs" dxfId="55" priority="10" operator="equal">
      <formula>"令和　年　月　日"</formula>
    </cfRule>
  </conditionalFormatting>
  <conditionalFormatting sqref="I345">
    <cfRule type="cellIs" dxfId="54" priority="14" operator="equal">
      <formula>H345&lt;&gt;""</formula>
    </cfRule>
  </conditionalFormatting>
  <conditionalFormatting sqref="I383:I384">
    <cfRule type="cellIs" dxfId="53" priority="1" operator="equal">
      <formula>"令和　年　月　日"</formula>
    </cfRule>
  </conditionalFormatting>
  <conditionalFormatting sqref="I387">
    <cfRule type="cellIs" dxfId="52" priority="5" operator="equal">
      <formula>H387&lt;&gt;""</formula>
    </cfRule>
  </conditionalFormatting>
  <conditionalFormatting sqref="J9">
    <cfRule type="cellIs" dxfId="51" priority="85" operator="equal">
      <formula>H9&lt;&gt;""</formula>
    </cfRule>
  </conditionalFormatting>
  <conditionalFormatting sqref="J18">
    <cfRule type="cellIs" dxfId="50" priority="90" operator="lessThanOrEqual">
      <formula>0</formula>
    </cfRule>
  </conditionalFormatting>
  <conditionalFormatting sqref="J20">
    <cfRule type="cellIs" dxfId="49" priority="89" operator="equal">
      <formula>""</formula>
    </cfRule>
  </conditionalFormatting>
  <conditionalFormatting sqref="J30">
    <cfRule type="cellIs" dxfId="48" priority="88" operator="equal">
      <formula>0</formula>
    </cfRule>
  </conditionalFormatting>
  <conditionalFormatting sqref="J51">
    <cfRule type="cellIs" dxfId="47" priority="76" operator="equal">
      <formula>H51&lt;&gt;""</formula>
    </cfRule>
  </conditionalFormatting>
  <conditionalFormatting sqref="J60">
    <cfRule type="cellIs" dxfId="46" priority="81" operator="lessThanOrEqual">
      <formula>0</formula>
    </cfRule>
  </conditionalFormatting>
  <conditionalFormatting sqref="J62">
    <cfRule type="cellIs" dxfId="45" priority="80" operator="equal">
      <formula>""</formula>
    </cfRule>
  </conditionalFormatting>
  <conditionalFormatting sqref="J72">
    <cfRule type="cellIs" dxfId="44" priority="79" operator="equal">
      <formula>0</formula>
    </cfRule>
  </conditionalFormatting>
  <conditionalFormatting sqref="J93">
    <cfRule type="cellIs" dxfId="43" priority="67" operator="equal">
      <formula>H93&lt;&gt;""</formula>
    </cfRule>
  </conditionalFormatting>
  <conditionalFormatting sqref="J102">
    <cfRule type="cellIs" dxfId="42" priority="72" operator="lessThanOrEqual">
      <formula>0</formula>
    </cfRule>
  </conditionalFormatting>
  <conditionalFormatting sqref="J104">
    <cfRule type="cellIs" dxfId="41" priority="71" operator="equal">
      <formula>""</formula>
    </cfRule>
  </conditionalFormatting>
  <conditionalFormatting sqref="J114">
    <cfRule type="cellIs" dxfId="40" priority="70" operator="equal">
      <formula>0</formula>
    </cfRule>
  </conditionalFormatting>
  <conditionalFormatting sqref="J135">
    <cfRule type="cellIs" dxfId="39" priority="58" operator="equal">
      <formula>H135&lt;&gt;""</formula>
    </cfRule>
  </conditionalFormatting>
  <conditionalFormatting sqref="J144">
    <cfRule type="cellIs" dxfId="38" priority="63" operator="lessThanOrEqual">
      <formula>0</formula>
    </cfRule>
  </conditionalFormatting>
  <conditionalFormatting sqref="J146">
    <cfRule type="cellIs" dxfId="37" priority="62" operator="equal">
      <formula>""</formula>
    </cfRule>
  </conditionalFormatting>
  <conditionalFormatting sqref="J156">
    <cfRule type="cellIs" dxfId="36" priority="61" operator="equal">
      <formula>0</formula>
    </cfRule>
  </conditionalFormatting>
  <conditionalFormatting sqref="J177">
    <cfRule type="cellIs" dxfId="35" priority="49" operator="equal">
      <formula>H177&lt;&gt;""</formula>
    </cfRule>
  </conditionalFormatting>
  <conditionalFormatting sqref="J186">
    <cfRule type="cellIs" dxfId="34" priority="54" operator="lessThanOrEqual">
      <formula>0</formula>
    </cfRule>
  </conditionalFormatting>
  <conditionalFormatting sqref="J188">
    <cfRule type="cellIs" dxfId="33" priority="53" operator="equal">
      <formula>""</formula>
    </cfRule>
  </conditionalFormatting>
  <conditionalFormatting sqref="J198">
    <cfRule type="cellIs" dxfId="32" priority="52" operator="equal">
      <formula>0</formula>
    </cfRule>
  </conditionalFormatting>
  <conditionalFormatting sqref="J219">
    <cfRule type="cellIs" dxfId="31" priority="40" operator="equal">
      <formula>H219&lt;&gt;""</formula>
    </cfRule>
  </conditionalFormatting>
  <conditionalFormatting sqref="J228">
    <cfRule type="cellIs" dxfId="30" priority="45" operator="lessThanOrEqual">
      <formula>0</formula>
    </cfRule>
  </conditionalFormatting>
  <conditionalFormatting sqref="J230">
    <cfRule type="cellIs" dxfId="29" priority="44" operator="equal">
      <formula>""</formula>
    </cfRule>
  </conditionalFormatting>
  <conditionalFormatting sqref="J240">
    <cfRule type="cellIs" dxfId="28" priority="43" operator="equal">
      <formula>0</formula>
    </cfRule>
  </conditionalFormatting>
  <conditionalFormatting sqref="J261">
    <cfRule type="cellIs" dxfId="27" priority="31" operator="equal">
      <formula>H261&lt;&gt;""</formula>
    </cfRule>
  </conditionalFormatting>
  <conditionalFormatting sqref="J270">
    <cfRule type="cellIs" dxfId="26" priority="36" operator="lessThanOrEqual">
      <formula>0</formula>
    </cfRule>
  </conditionalFormatting>
  <conditionalFormatting sqref="J272">
    <cfRule type="cellIs" dxfId="25" priority="35" operator="equal">
      <formula>""</formula>
    </cfRule>
  </conditionalFormatting>
  <conditionalFormatting sqref="J282">
    <cfRule type="cellIs" dxfId="24" priority="34" operator="equal">
      <formula>0</formula>
    </cfRule>
  </conditionalFormatting>
  <conditionalFormatting sqref="J303">
    <cfRule type="cellIs" dxfId="23" priority="22" operator="equal">
      <formula>H303&lt;&gt;""</formula>
    </cfRule>
  </conditionalFormatting>
  <conditionalFormatting sqref="J312">
    <cfRule type="cellIs" dxfId="22" priority="27" operator="lessThanOrEqual">
      <formula>0</formula>
    </cfRule>
  </conditionalFormatting>
  <conditionalFormatting sqref="J314">
    <cfRule type="cellIs" dxfId="21" priority="26" operator="equal">
      <formula>""</formula>
    </cfRule>
  </conditionalFormatting>
  <conditionalFormatting sqref="J324">
    <cfRule type="cellIs" dxfId="20" priority="25" operator="equal">
      <formula>0</formula>
    </cfRule>
  </conditionalFormatting>
  <conditionalFormatting sqref="J345">
    <cfRule type="cellIs" dxfId="19" priority="13" operator="equal">
      <formula>H345&lt;&gt;""</formula>
    </cfRule>
  </conditionalFormatting>
  <conditionalFormatting sqref="J354">
    <cfRule type="cellIs" dxfId="18" priority="18" operator="lessThanOrEqual">
      <formula>0</formula>
    </cfRule>
  </conditionalFormatting>
  <conditionalFormatting sqref="J356">
    <cfRule type="cellIs" dxfId="17" priority="17" operator="equal">
      <formula>""</formula>
    </cfRule>
  </conditionalFormatting>
  <conditionalFormatting sqref="J366">
    <cfRule type="cellIs" dxfId="16" priority="16" operator="equal">
      <formula>0</formula>
    </cfRule>
  </conditionalFormatting>
  <conditionalFormatting sqref="J387">
    <cfRule type="cellIs" dxfId="15" priority="4" operator="equal">
      <formula>H387&lt;&gt;""</formula>
    </cfRule>
  </conditionalFormatting>
  <conditionalFormatting sqref="J396">
    <cfRule type="cellIs" dxfId="14" priority="9" operator="lessThanOrEqual">
      <formula>0</formula>
    </cfRule>
  </conditionalFormatting>
  <conditionalFormatting sqref="J398">
    <cfRule type="cellIs" dxfId="13" priority="8" operator="equal">
      <formula>""</formula>
    </cfRule>
  </conditionalFormatting>
  <conditionalFormatting sqref="J408">
    <cfRule type="cellIs" dxfId="12" priority="7" operator="equal">
      <formula>0</formula>
    </cfRule>
  </conditionalFormatting>
  <conditionalFormatting sqref="K9">
    <cfRule type="cellIs" dxfId="11" priority="84" operator="equal">
      <formula>H9&lt;&gt;""</formula>
    </cfRule>
  </conditionalFormatting>
  <conditionalFormatting sqref="K51">
    <cfRule type="cellIs" dxfId="10" priority="75" operator="equal">
      <formula>H51&lt;&gt;""</formula>
    </cfRule>
  </conditionalFormatting>
  <conditionalFormatting sqref="K93">
    <cfRule type="cellIs" dxfId="9" priority="66" operator="equal">
      <formula>H93&lt;&gt;""</formula>
    </cfRule>
  </conditionalFormatting>
  <conditionalFormatting sqref="K135">
    <cfRule type="cellIs" dxfId="8" priority="57" operator="equal">
      <formula>H135&lt;&gt;""</formula>
    </cfRule>
  </conditionalFormatting>
  <conditionalFormatting sqref="K177">
    <cfRule type="cellIs" dxfId="7" priority="48" operator="equal">
      <formula>H177&lt;&gt;""</formula>
    </cfRule>
  </conditionalFormatting>
  <conditionalFormatting sqref="K219">
    <cfRule type="cellIs" dxfId="6" priority="39" operator="equal">
      <formula>H219&lt;&gt;""</formula>
    </cfRule>
  </conditionalFormatting>
  <conditionalFormatting sqref="K261">
    <cfRule type="cellIs" dxfId="5" priority="30" operator="equal">
      <formula>H261&lt;&gt;""</formula>
    </cfRule>
  </conditionalFormatting>
  <conditionalFormatting sqref="K303">
    <cfRule type="cellIs" dxfId="4" priority="21" operator="equal">
      <formula>H303&lt;&gt;""</formula>
    </cfRule>
  </conditionalFormatting>
  <conditionalFormatting sqref="K345">
    <cfRule type="cellIs" dxfId="3" priority="12" operator="equal">
      <formula>H345&lt;&gt;""</formula>
    </cfRule>
  </conditionalFormatting>
  <conditionalFormatting sqref="K387">
    <cfRule type="cellIs" dxfId="2" priority="3" operator="equal">
      <formula>H387&lt;&gt;""</formula>
    </cfRule>
  </conditionalFormatting>
  <dataValidations count="4">
    <dataValidation type="list" allowBlank="1" showInputMessage="1" showErrorMessage="1" sqref="B352 B358 B16 B22 B58 B64 B100 B106 B142 B148 B184 B190 B226 B232 B268 B274 B310 B316 B394 B400" xr:uid="{666AC195-B4C3-4454-B403-8DB414247133}">
      <formula1>$U$2:$U$3</formula1>
    </dataValidation>
    <dataValidation type="whole" errorStyle="warning" operator="greaterThanOrEqual" allowBlank="1" showErrorMessage="1" error="セット品子(未申請)ならば価格制限がありません_x000a_" promptTitle="返礼品申請しないセット品(子)の価格制限はありません。" prompt="_x000a_" sqref="J354 J18 J60 J102 J144 J186 J228 J270 J312 J396" xr:uid="{00DEA1BE-DA95-4E74-8D5B-E03479C6CD69}">
      <formula1>1500</formula1>
    </dataValidation>
    <dataValidation operator="equal" allowBlank="1" showInputMessage="1" showErrorMessage="1" sqref="N358:T359 N350 U3 N22:T23 N14 N18 N64:T65 N56 N60 N106:T107 N98 N102 N148:T149 N140 N144 N190:T191 N182 N186 N232:T233 N224 N228 N274:T275 N266 N270 N316:T317 N308 N312 N354 N400:T401 N392 N396 I12 I54 I96 I138 I180 I222 I264 I306 I348 I390" xr:uid="{7D92BF58-4B86-4494-BC90-3EA428668481}"/>
    <dataValidation type="decimal" operator="equal" allowBlank="1" showInputMessage="1" showErrorMessage="1" sqref="N340:V344 N345:T345 N381:U381 V349:V359 N351 U346:U359 N346:N349 N353 O346:T353 W381:W401 N3:T3 W3:W23 N4:V8 N9:T9 N45:U45 V13:V23 N15 U10:U23 N10:N13 N17 O10:T17 N20:T21 W45:W65 N46:V50 N51:T51 N87:U87 V55:V65 N57 U52:U65 N52:N55 N59 O52:T59 N62:T63 W87:W107 N88:V92 N93:T93 N129:U129 V97:V107 N99 U94:U107 N94:N97 N101 O94:T101 N104:T105 W129:W149 N130:V134 N135:T135 N171:U171 V139:V149 N141 U136:U149 N136:N139 N143 O136:T143 N146:T147 W171:W191 N172:V176 N177:T177 N213:U213 V181:V191 N183 U178:U191 N178:N181 N185 O178:T185 N188:T189 W213:W233 N214:V218 N219:T219 N255:U255 V223:V233 N225 U220:U233 N220:N223 N227 O220:T227 N230:T231 W255:W275 N256:V260 N261:T261 N297:U297 V265:V275 N267 U262:U275 N262:N265 N269 O262:T269 N272:T273 W297:W317 N298:V302 N303:T303 N339:U339 V307:V317 N309 U304:U317 N304:N307 N311 O304:T311 N314:T315 N356:T357 W339:W359 N382:V386 N387:T387 V391:V401 N393 U388:U401 N388:N391 N395 O388:T395 N398:T399" xr:uid="{E15C26F0-9F2D-4684-A7F2-93F29EC4251F}">
      <formula1>0.000005</formula1>
    </dataValidation>
  </dataValidations>
  <pageMargins left="0.70866141732283472" right="0.39370078740157483" top="0.39370078740157483" bottom="0.3937007874015748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357DF-26D8-47E1-A7D9-B4AB9D1B7160}">
  <sheetPr>
    <tabColor theme="4" tint="0.59999389629810485"/>
  </sheetPr>
  <dimension ref="P17"/>
  <sheetViews>
    <sheetView topLeftCell="A7" workbookViewId="0">
      <selection activeCell="T27" sqref="T27"/>
    </sheetView>
  </sheetViews>
  <sheetFormatPr defaultRowHeight="18.75"/>
  <sheetData>
    <row r="17" spans="16:16">
      <c r="P17" t="s">
        <v>26</v>
      </c>
    </row>
  </sheetData>
  <phoneticPr fontId="1"/>
  <pageMargins left="0.31496062992125984" right="0.31496062992125984" top="0.35433070866141736" bottom="0.35433070866141736" header="0.31496062992125984" footer="0.31496062992125984"/>
  <pageSetup paperSize="8"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3998C-3020-45A1-BE54-DA0A9C1A60DB}">
  <sheetPr>
    <tabColor rgb="FFFF0000"/>
    <pageSetUpPr fitToPage="1"/>
  </sheetPr>
  <dimension ref="A2:P50"/>
  <sheetViews>
    <sheetView topLeftCell="A14" zoomScaleNormal="100" zoomScaleSheetLayoutView="85" workbookViewId="0">
      <selection activeCell="H33" sqref="H33"/>
    </sheetView>
  </sheetViews>
  <sheetFormatPr defaultColWidth="8.625" defaultRowHeight="18.75"/>
  <cols>
    <col min="1" max="1" width="4.625" style="57" customWidth="1"/>
    <col min="2" max="2" width="15.625" style="57" customWidth="1"/>
    <col min="3" max="3" width="37.875" style="52" customWidth="1"/>
    <col min="4" max="4" width="18" style="156" customWidth="1"/>
    <col min="5" max="6" width="9.625" style="47" customWidth="1"/>
    <col min="7" max="8" width="20.625" style="36" customWidth="1"/>
    <col min="9" max="9" width="15.625" style="47" customWidth="1"/>
    <col min="10" max="11" width="13.625" style="36" customWidth="1"/>
    <col min="12" max="12" width="8.625" style="36" customWidth="1"/>
    <col min="13" max="16384" width="8.625" style="36"/>
  </cols>
  <sheetData>
    <row r="2" spans="1:16" ht="25.5">
      <c r="A2" s="53"/>
      <c r="B2" s="53"/>
      <c r="C2" s="133" t="s">
        <v>35</v>
      </c>
      <c r="D2" s="133"/>
      <c r="E2" s="133"/>
      <c r="F2" s="133"/>
      <c r="G2" s="133"/>
      <c r="H2" s="133"/>
      <c r="I2" s="133"/>
      <c r="J2" s="133"/>
      <c r="K2" s="133"/>
      <c r="L2" s="35"/>
    </row>
    <row r="3" spans="1:16" ht="19.5">
      <c r="A3" s="54"/>
      <c r="B3" s="54"/>
      <c r="C3" s="38"/>
      <c r="D3" s="147"/>
      <c r="E3" s="39"/>
      <c r="F3" s="39"/>
      <c r="G3" s="37"/>
      <c r="H3" s="37"/>
      <c r="I3" s="131" t="s">
        <v>36</v>
      </c>
      <c r="J3" s="132"/>
      <c r="K3" s="132"/>
      <c r="L3" s="40"/>
    </row>
    <row r="4" spans="1:16" ht="19.5">
      <c r="A4" s="54"/>
      <c r="B4" s="54"/>
      <c r="C4" s="38"/>
      <c r="D4" s="147"/>
      <c r="E4" s="39"/>
      <c r="F4" s="39"/>
      <c r="G4" s="37"/>
      <c r="H4" s="37"/>
      <c r="I4" s="39"/>
      <c r="J4" s="37"/>
      <c r="K4" s="41" t="s">
        <v>49</v>
      </c>
      <c r="L4" s="40"/>
    </row>
    <row r="5" spans="1:16" ht="19.5">
      <c r="A5" s="54"/>
      <c r="B5" s="54"/>
      <c r="C5" s="77" t="s">
        <v>56</v>
      </c>
      <c r="D5" s="148" t="str">
        <f>'様式３-2　３号過半証明シート(No.1～10)'!$I$5</f>
        <v>令和　年　月　日</v>
      </c>
      <c r="E5" s="42"/>
      <c r="F5" s="42"/>
      <c r="G5" s="43"/>
      <c r="H5" s="43"/>
      <c r="I5" s="42"/>
      <c r="J5" s="43"/>
      <c r="K5" s="43"/>
      <c r="L5" s="35"/>
    </row>
    <row r="6" spans="1:16" ht="45" customHeight="1">
      <c r="A6" s="54"/>
      <c r="B6" s="54"/>
      <c r="C6" s="134" t="s">
        <v>37</v>
      </c>
      <c r="D6" s="149" t="s">
        <v>38</v>
      </c>
      <c r="E6" s="140" t="s">
        <v>39</v>
      </c>
      <c r="F6" s="141"/>
      <c r="G6" s="141"/>
      <c r="H6" s="142"/>
      <c r="I6" s="137" t="s">
        <v>40</v>
      </c>
      <c r="J6" s="137" t="s">
        <v>41</v>
      </c>
      <c r="K6" s="137" t="s">
        <v>42</v>
      </c>
      <c r="L6" s="35"/>
      <c r="N6" s="36">
        <f>'様式３-2　３号過半証明シート(No.1～10)'!$H$9</f>
        <v>0</v>
      </c>
    </row>
    <row r="7" spans="1:16" s="44" customFormat="1" ht="45" customHeight="1">
      <c r="A7" s="55"/>
      <c r="B7" s="55"/>
      <c r="C7" s="135"/>
      <c r="D7" s="150"/>
      <c r="E7" s="138" t="s">
        <v>43</v>
      </c>
      <c r="F7" s="143" t="s">
        <v>44</v>
      </c>
      <c r="G7" s="144"/>
      <c r="H7" s="145"/>
      <c r="I7" s="138"/>
      <c r="J7" s="138"/>
      <c r="K7" s="138"/>
      <c r="L7" s="35"/>
    </row>
    <row r="8" spans="1:16" ht="45" customHeight="1">
      <c r="B8" s="61" t="s">
        <v>55</v>
      </c>
      <c r="C8" s="136"/>
      <c r="D8" s="151"/>
      <c r="E8" s="139"/>
      <c r="F8" s="45"/>
      <c r="G8" s="46" t="s">
        <v>45</v>
      </c>
      <c r="H8" s="46" t="s">
        <v>46</v>
      </c>
      <c r="I8" s="139"/>
      <c r="J8" s="139"/>
      <c r="K8" s="139"/>
      <c r="L8" s="58" t="s">
        <v>25</v>
      </c>
      <c r="M8" s="100" t="s">
        <v>69</v>
      </c>
      <c r="N8" s="101" t="s">
        <v>70</v>
      </c>
      <c r="O8" s="102" t="s">
        <v>71</v>
      </c>
      <c r="P8" s="102" t="s">
        <v>72</v>
      </c>
    </row>
    <row r="9" spans="1:16" ht="19.5">
      <c r="A9" s="56">
        <v>12</v>
      </c>
      <c r="B9" s="76" t="str" cm="1">
        <f t="array" aca="1" ref="B9" ca="1">IF(INDIRECT("'様式３-2　３号過半証明シート(No.1～10)'!$h$"&amp;A9-3)=0,"",INDIRECT("'様式３-2　３号過半証明シート(No.1～10)'!$h$"&amp;A9-3))</f>
        <v/>
      </c>
      <c r="C9" s="62" t="str" cm="1">
        <f t="array" aca="1" ref="C9" ca="1">IF(INDIRECT("'様式３-2　３号過半証明シート(No.1～10)'!$B$"&amp;A9-1)=0,"",INDIRECT("'様式３-2　３号過半証明シート(No.1～10)'!$B$"&amp;A9-1))</f>
        <v/>
      </c>
      <c r="D9" s="152" t="e" cm="1">
        <f t="array" aca="1" ref="D9" ca="1">INDIRECT("'様式３-2　３号過半証明シート(No.1～10)'!$I$"&amp;A9)</f>
        <v>#DIV/0!</v>
      </c>
      <c r="E9" s="63" t="str" cm="1">
        <f t="array" aca="1" ref="E9" ca="1">IF(INDIRECT("'様式３-2　３号過半証明シート(No.1～10)'!$b$"&amp;A9+4)="☑","〇","")</f>
        <v/>
      </c>
      <c r="F9" s="63" t="str" cm="1">
        <f t="array" aca="1" ref="F9" ca="1">IF(INDIRECT("'様式３-2　３号過半証明シート(No.1～10)'!$b$"&amp;A9+10)="☑","〇","")</f>
        <v/>
      </c>
      <c r="G9" s="64" t="s">
        <v>50</v>
      </c>
      <c r="H9" s="65" t="s">
        <v>50</v>
      </c>
      <c r="I9" s="63" t="s">
        <v>47</v>
      </c>
      <c r="J9" s="66" cm="1">
        <f t="array" aca="1" ref="J9" ca="1">INDIRECT("'様式３-2　３号過半証明シート(No.1～10)'!$J$"&amp;A9+6)</f>
        <v>0</v>
      </c>
      <c r="K9" s="66" cm="1">
        <f t="array" aca="1" ref="K9" ca="1">INDIRECT("'様式３-2　３号過半証明シート(No.1～10)'!$J$"&amp;A9+18)</f>
        <v>0</v>
      </c>
      <c r="L9" s="58">
        <v>1</v>
      </c>
      <c r="M9" s="36" cm="1">
        <f t="array" aca="1" ref="M9" ca="1">INDIRECT("'様式３-2　３号過半証明シート(No.1～10)'!$J$"&amp;A9+8)</f>
        <v>0</v>
      </c>
      <c r="N9" s="103" t="s">
        <v>73</v>
      </c>
      <c r="O9" s="104">
        <f ca="1">J9</f>
        <v>0</v>
      </c>
      <c r="P9" s="105">
        <f ca="1">M9</f>
        <v>0</v>
      </c>
    </row>
    <row r="10" spans="1:16" ht="19.5">
      <c r="A10" s="56">
        <f>A9+42</f>
        <v>54</v>
      </c>
      <c r="B10" s="76" t="str" cm="1">
        <f t="array" aca="1" ref="B10" ca="1">IF(INDIRECT("'様式３-2　３号過半証明シート(No.1～10)'!$h$"&amp;A10-3)=0,"",INDIRECT("'様式３-2　３号過半証明シート(No.1～10)'!$h$"&amp;A10-3))</f>
        <v/>
      </c>
      <c r="C10" s="71" t="str" cm="1">
        <f t="array" aca="1" ref="C10" ca="1">IF(INDIRECT("'様式３-2　３号過半証明シート(No.1～10)'!$B$"&amp;A10-1)=0,"",INDIRECT("'様式３-2　３号過半証明シート(No.1～10)'!$B$"&amp;A10-1))</f>
        <v/>
      </c>
      <c r="D10" s="153" t="e" cm="1">
        <f t="array" aca="1" ref="D10" ca="1">INDIRECT("'様式３-2　３号過半証明シート(No.1～10)'!$I$"&amp;A10)</f>
        <v>#DIV/0!</v>
      </c>
      <c r="E10" s="72" t="str" cm="1">
        <f t="array" aca="1" ref="E10" ca="1">IF(INDIRECT("'様式３-2　３号過半証明シート(No.1～10)'!$b$"&amp;A10+4)="☑","〇","")</f>
        <v/>
      </c>
      <c r="F10" s="72" t="str" cm="1">
        <f t="array" aca="1" ref="F10" ca="1">IF(INDIRECT("'様式３-2　３号過半証明シート(No.1～10)'!$b$"&amp;A10+10)="☑","〇","")</f>
        <v/>
      </c>
      <c r="G10" s="73" t="s">
        <v>50</v>
      </c>
      <c r="H10" s="74" t="s">
        <v>50</v>
      </c>
      <c r="I10" s="72" t="s">
        <v>47</v>
      </c>
      <c r="J10" s="75" cm="1">
        <f t="array" aca="1" ref="J10" ca="1">INDIRECT("'様式３-2　３号過半証明シート(No.1～10)'!$J$"&amp;A10+6)</f>
        <v>0</v>
      </c>
      <c r="K10" s="75" cm="1">
        <f t="array" aca="1" ref="K10" ca="1">INDIRECT("'様式３-2　３号過半証明シート(No.1～10)'!$J$"&amp;A10+18)</f>
        <v>0</v>
      </c>
      <c r="L10" s="58">
        <v>2</v>
      </c>
      <c r="M10" s="36" cm="1">
        <f t="array" aca="1" ref="M10" ca="1">INDIRECT("'様式３-2　３号過半証明シート(No.1～10)'!$J$"&amp;A10+8)</f>
        <v>0</v>
      </c>
      <c r="N10" s="103" t="s">
        <v>73</v>
      </c>
      <c r="O10" s="104">
        <f t="shared" ref="O10:O38" ca="1" si="0">J10</f>
        <v>0</v>
      </c>
      <c r="P10" s="105">
        <f t="shared" ref="P10:P38" ca="1" si="1">M10</f>
        <v>0</v>
      </c>
    </row>
    <row r="11" spans="1:16" ht="19.5">
      <c r="A11" s="56">
        <f>A10+42</f>
        <v>96</v>
      </c>
      <c r="B11" s="76" t="str" cm="1">
        <f t="array" aca="1" ref="B11" ca="1">IF(INDIRECT("'様式３-2　３号過半証明シート(No.1～10)'!$h$"&amp;A11-3)=0,"",INDIRECT("'様式３-2　３号過半証明シート(No.1～10)'!$h$"&amp;A11-3))</f>
        <v/>
      </c>
      <c r="C11" s="71" t="str" cm="1">
        <f t="array" aca="1" ref="C11" ca="1">IF(INDIRECT("'様式３-2　３号過半証明シート(No.1～10)'!$B$"&amp;A11-1)=0,"",INDIRECT("'様式３-2　３号過半証明シート(No.1～10)'!$B$"&amp;A11-1))</f>
        <v/>
      </c>
      <c r="D11" s="153" t="e" cm="1">
        <f t="array" aca="1" ref="D11" ca="1">INDIRECT("'様式３-2　３号過半証明シート(No.1～10)'!$I$"&amp;A11)</f>
        <v>#DIV/0!</v>
      </c>
      <c r="E11" s="72" t="str" cm="1">
        <f t="array" aca="1" ref="E11" ca="1">IF(INDIRECT("'様式３-2　３号過半証明シート(No.1～10)'!$b$"&amp;A11+4)="☑","〇","")</f>
        <v/>
      </c>
      <c r="F11" s="72" t="str" cm="1">
        <f t="array" aca="1" ref="F11" ca="1">IF(INDIRECT("'様式３-2　３号過半証明シート(No.1～10)'!$b$"&amp;A11+10)="☑","〇","")</f>
        <v/>
      </c>
      <c r="G11" s="73" t="s">
        <v>50</v>
      </c>
      <c r="H11" s="74" t="s">
        <v>50</v>
      </c>
      <c r="I11" s="72" t="s">
        <v>47</v>
      </c>
      <c r="J11" s="75" cm="1">
        <f t="array" aca="1" ref="J11" ca="1">INDIRECT("'様式３-2　３号過半証明シート(No.1～10)'!$J$"&amp;A11+6)</f>
        <v>0</v>
      </c>
      <c r="K11" s="75" cm="1">
        <f t="array" aca="1" ref="K11" ca="1">INDIRECT("'様式３-2　３号過半証明シート(No.1～10)'!$J$"&amp;A11+18)</f>
        <v>0</v>
      </c>
      <c r="L11" s="58">
        <v>3</v>
      </c>
      <c r="M11" s="36" cm="1">
        <f t="array" aca="1" ref="M11" ca="1">INDIRECT("'様式３-2　３号過半証明シート(No.1～10)'!$J$"&amp;A11+8)</f>
        <v>0</v>
      </c>
      <c r="N11" s="103" t="s">
        <v>73</v>
      </c>
      <c r="O11" s="104">
        <f t="shared" ca="1" si="0"/>
        <v>0</v>
      </c>
      <c r="P11" s="105">
        <f t="shared" ca="1" si="1"/>
        <v>0</v>
      </c>
    </row>
    <row r="12" spans="1:16" ht="19.5">
      <c r="A12" s="56">
        <f t="shared" ref="A12:A18" si="2">A11+42</f>
        <v>138</v>
      </c>
      <c r="B12" s="76" t="str" cm="1">
        <f t="array" aca="1" ref="B12" ca="1">IF(INDIRECT("'様式３-2　３号過半証明シート(No.1～10)'!$h$"&amp;A12-3)=0,"",INDIRECT("'様式３-2　３号過半証明シート(No.1～10)'!$h$"&amp;A12-3))</f>
        <v/>
      </c>
      <c r="C12" s="71" t="str" cm="1">
        <f t="array" aca="1" ref="C12" ca="1">IF(INDIRECT("'様式３-2　３号過半証明シート(No.1～10)'!$B$"&amp;A12-1)=0,"",INDIRECT("'様式３-2　３号過半証明シート(No.1～10)'!$B$"&amp;A12-1))</f>
        <v/>
      </c>
      <c r="D12" s="153" t="e" cm="1">
        <f t="array" aca="1" ref="D12" ca="1">INDIRECT("'様式３-2　３号過半証明シート(No.1～10)'!$I$"&amp;A12)</f>
        <v>#DIV/0!</v>
      </c>
      <c r="E12" s="72" t="str" cm="1">
        <f t="array" aca="1" ref="E12" ca="1">IF(INDIRECT("'様式３-2　３号過半証明シート(No.1～10)'!$b$"&amp;A12+4)="☑","〇","")</f>
        <v/>
      </c>
      <c r="F12" s="72" t="str" cm="1">
        <f t="array" aca="1" ref="F12" ca="1">IF(INDIRECT("'様式３-2　３号過半証明シート(No.1～10)'!$b$"&amp;A12+10)="☑","〇","")</f>
        <v/>
      </c>
      <c r="G12" s="73" t="s">
        <v>50</v>
      </c>
      <c r="H12" s="74" t="s">
        <v>50</v>
      </c>
      <c r="I12" s="72" t="s">
        <v>47</v>
      </c>
      <c r="J12" s="75" cm="1">
        <f t="array" aca="1" ref="J12" ca="1">INDIRECT("'様式３-2　３号過半証明シート(No.1～10)'!$J$"&amp;A12+6)</f>
        <v>0</v>
      </c>
      <c r="K12" s="75" cm="1">
        <f t="array" aca="1" ref="K12" ca="1">INDIRECT("'様式３-2　３号過半証明シート(No.1～10)'!$J$"&amp;A12+18)</f>
        <v>0</v>
      </c>
      <c r="L12" s="58">
        <v>4</v>
      </c>
      <c r="M12" s="36" cm="1">
        <f t="array" aca="1" ref="M12" ca="1">INDIRECT("'様式３-2　３号過半証明シート(No.1～10)'!$J$"&amp;A12+8)</f>
        <v>0</v>
      </c>
      <c r="N12" s="103" t="s">
        <v>73</v>
      </c>
      <c r="O12" s="104">
        <f t="shared" ca="1" si="0"/>
        <v>0</v>
      </c>
      <c r="P12" s="105">
        <f t="shared" ca="1" si="1"/>
        <v>0</v>
      </c>
    </row>
    <row r="13" spans="1:16" ht="19.5">
      <c r="A13" s="56">
        <f t="shared" si="2"/>
        <v>180</v>
      </c>
      <c r="B13" s="76" t="str" cm="1">
        <f t="array" aca="1" ref="B13" ca="1">IF(INDIRECT("'様式３-2　３号過半証明シート(No.1～10)'!$h$"&amp;A13-3)=0,"",INDIRECT("'様式３-2　３号過半証明シート(No.1～10)'!$h$"&amp;A13-3))</f>
        <v/>
      </c>
      <c r="C13" s="71" t="str" cm="1">
        <f t="array" aca="1" ref="C13" ca="1">IF(INDIRECT("'様式３-2　３号過半証明シート(No.1～10)'!$B$"&amp;A13-1)=0,"",INDIRECT("'様式３-2　３号過半証明シート(No.1～10)'!$B$"&amp;A13-1))</f>
        <v/>
      </c>
      <c r="D13" s="153" t="e" cm="1">
        <f t="array" aca="1" ref="D13" ca="1">INDIRECT("'様式３-2　３号過半証明シート(No.1～10)'!$I$"&amp;A13)</f>
        <v>#DIV/0!</v>
      </c>
      <c r="E13" s="72" t="str" cm="1">
        <f t="array" aca="1" ref="E13" ca="1">IF(INDIRECT("'様式３-2　３号過半証明シート(No.1～10)'!$b$"&amp;A13+4)="☑","〇","")</f>
        <v/>
      </c>
      <c r="F13" s="72" t="str" cm="1">
        <f t="array" aca="1" ref="F13" ca="1">IF(INDIRECT("'様式３-2　３号過半証明シート(No.1～10)'!$b$"&amp;A13+10)="☑","〇","")</f>
        <v/>
      </c>
      <c r="G13" s="73" t="s">
        <v>50</v>
      </c>
      <c r="H13" s="74" t="s">
        <v>50</v>
      </c>
      <c r="I13" s="72" t="s">
        <v>47</v>
      </c>
      <c r="J13" s="75" cm="1">
        <f t="array" aca="1" ref="J13" ca="1">INDIRECT("'様式３-2　３号過半証明シート(No.1～10)'!$J$"&amp;A13+6)</f>
        <v>0</v>
      </c>
      <c r="K13" s="75" cm="1">
        <f t="array" aca="1" ref="K13" ca="1">INDIRECT("'様式３-2　３号過半証明シート(No.1～10)'!$J$"&amp;A13+18)</f>
        <v>0</v>
      </c>
      <c r="L13" s="58">
        <v>5</v>
      </c>
      <c r="M13" s="36" cm="1">
        <f t="array" aca="1" ref="M13" ca="1">INDIRECT("'様式３-2　３号過半証明シート(No.1～10)'!$J$"&amp;A13+8)</f>
        <v>0</v>
      </c>
      <c r="N13" s="103" t="s">
        <v>73</v>
      </c>
      <c r="O13" s="104">
        <f t="shared" ca="1" si="0"/>
        <v>0</v>
      </c>
      <c r="P13" s="105">
        <f t="shared" ca="1" si="1"/>
        <v>0</v>
      </c>
    </row>
    <row r="14" spans="1:16" ht="19.5">
      <c r="A14" s="56">
        <f t="shared" si="2"/>
        <v>222</v>
      </c>
      <c r="B14" s="76" t="str" cm="1">
        <f t="array" aca="1" ref="B14" ca="1">IF(INDIRECT("'様式３-2　３号過半証明シート(No.1～10)'!$h$"&amp;A14-3)=0,"",INDIRECT("'様式３-2　３号過半証明シート(No.1～10)'!$h$"&amp;A14-3))</f>
        <v/>
      </c>
      <c r="C14" s="71" t="str" cm="1">
        <f t="array" aca="1" ref="C14" ca="1">IF(INDIRECT("'様式３-2　３号過半証明シート(No.1～10)'!$B$"&amp;A14-1)=0,"",INDIRECT("'様式３-2　３号過半証明シート(No.1～10)'!$B$"&amp;A14-1))</f>
        <v/>
      </c>
      <c r="D14" s="153" t="e" cm="1">
        <f t="array" aca="1" ref="D14" ca="1">INDIRECT("'様式３-2　３号過半証明シート(No.1～10)'!$I$"&amp;A14)</f>
        <v>#DIV/0!</v>
      </c>
      <c r="E14" s="72" t="str" cm="1">
        <f t="array" aca="1" ref="E14" ca="1">IF(INDIRECT("'様式３-2　３号過半証明シート(No.1～10)'!$b$"&amp;A14+4)="☑","〇","")</f>
        <v/>
      </c>
      <c r="F14" s="72" t="str" cm="1">
        <f t="array" aca="1" ref="F14" ca="1">IF(INDIRECT("'様式３-2　３号過半証明シート(No.1～10)'!$b$"&amp;A14+10)="☑","〇","")</f>
        <v/>
      </c>
      <c r="G14" s="73" t="s">
        <v>50</v>
      </c>
      <c r="H14" s="74" t="s">
        <v>50</v>
      </c>
      <c r="I14" s="72" t="s">
        <v>47</v>
      </c>
      <c r="J14" s="75" cm="1">
        <f t="array" aca="1" ref="J14" ca="1">INDIRECT("'様式３-2　３号過半証明シート(No.1～10)'!$J$"&amp;A14+6)</f>
        <v>0</v>
      </c>
      <c r="K14" s="75" cm="1">
        <f t="array" aca="1" ref="K14" ca="1">INDIRECT("'様式３-2　３号過半証明シート(No.1～10)'!$J$"&amp;A14+18)</f>
        <v>0</v>
      </c>
      <c r="L14" s="58">
        <v>6</v>
      </c>
      <c r="M14" s="36" cm="1">
        <f t="array" aca="1" ref="M14" ca="1">INDIRECT("'様式３-2　３号過半証明シート(No.1～10)'!$J$"&amp;A14+8)</f>
        <v>0</v>
      </c>
      <c r="N14" s="103" t="s">
        <v>73</v>
      </c>
      <c r="O14" s="104">
        <f t="shared" ca="1" si="0"/>
        <v>0</v>
      </c>
      <c r="P14" s="105">
        <f t="shared" ca="1" si="1"/>
        <v>0</v>
      </c>
    </row>
    <row r="15" spans="1:16" ht="19.5">
      <c r="A15" s="56">
        <f t="shared" si="2"/>
        <v>264</v>
      </c>
      <c r="B15" s="76" t="str" cm="1">
        <f t="array" aca="1" ref="B15" ca="1">IF(INDIRECT("'様式３-2　３号過半証明シート(No.1～10)'!$h$"&amp;A15-3)=0,"",INDIRECT("'様式３-2　３号過半証明シート(No.1～10)'!$h$"&amp;A15-3))</f>
        <v/>
      </c>
      <c r="C15" s="71" t="str" cm="1">
        <f t="array" aca="1" ref="C15" ca="1">IF(INDIRECT("'様式３-2　３号過半証明シート(No.1～10)'!$B$"&amp;A15-1)=0,"",INDIRECT("'様式３-2　３号過半証明シート(No.1～10)'!$B$"&amp;A15-1))</f>
        <v/>
      </c>
      <c r="D15" s="153" t="e" cm="1">
        <f t="array" aca="1" ref="D15" ca="1">INDIRECT("'様式３-2　３号過半証明シート(No.1～10)'!$I$"&amp;A15)</f>
        <v>#DIV/0!</v>
      </c>
      <c r="E15" s="72" t="str" cm="1">
        <f t="array" aca="1" ref="E15" ca="1">IF(INDIRECT("'様式３-2　３号過半証明シート(No.1～10)'!$b$"&amp;A15+4)="☑","〇","")</f>
        <v/>
      </c>
      <c r="F15" s="72" t="str" cm="1">
        <f t="array" aca="1" ref="F15" ca="1">IF(INDIRECT("'様式３-2　３号過半証明シート(No.1～10)'!$b$"&amp;A15+10)="☑","〇","")</f>
        <v/>
      </c>
      <c r="G15" s="73" t="s">
        <v>50</v>
      </c>
      <c r="H15" s="74" t="s">
        <v>50</v>
      </c>
      <c r="I15" s="72" t="s">
        <v>47</v>
      </c>
      <c r="J15" s="75" cm="1">
        <f t="array" aca="1" ref="J15" ca="1">INDIRECT("'様式３-2　３号過半証明シート(No.1～10)'!$J$"&amp;A15+6)</f>
        <v>0</v>
      </c>
      <c r="K15" s="75" cm="1">
        <f t="array" aca="1" ref="K15" ca="1">INDIRECT("'様式３-2　３号過半証明シート(No.1～10)'!$J$"&amp;A15+18)</f>
        <v>0</v>
      </c>
      <c r="L15" s="58">
        <v>7</v>
      </c>
      <c r="M15" s="36" cm="1">
        <f t="array" aca="1" ref="M15" ca="1">INDIRECT("'様式３-2　３号過半証明シート(No.1～10)'!$J$"&amp;A15+8)</f>
        <v>0</v>
      </c>
      <c r="N15" s="103" t="s">
        <v>73</v>
      </c>
      <c r="O15" s="104">
        <f t="shared" ca="1" si="0"/>
        <v>0</v>
      </c>
      <c r="P15" s="105">
        <f t="shared" ca="1" si="1"/>
        <v>0</v>
      </c>
    </row>
    <row r="16" spans="1:16" ht="19.5">
      <c r="A16" s="56">
        <f t="shared" si="2"/>
        <v>306</v>
      </c>
      <c r="B16" s="76" t="str" cm="1">
        <f t="array" aca="1" ref="B16" ca="1">IF(INDIRECT("'様式３-2　３号過半証明シート(No.1～10)'!$h$"&amp;A16-3)=0,"",INDIRECT("'様式３-2　３号過半証明シート(No.1～10)'!$h$"&amp;A16-3))</f>
        <v/>
      </c>
      <c r="C16" s="71" t="str" cm="1">
        <f t="array" aca="1" ref="C16" ca="1">IF(INDIRECT("'様式３-2　３号過半証明シート(No.1～10)'!$B$"&amp;A16-1)=0,"",INDIRECT("'様式３-2　３号過半証明シート(No.1～10)'!$B$"&amp;A16-1))</f>
        <v/>
      </c>
      <c r="D16" s="153" t="e" cm="1">
        <f t="array" aca="1" ref="D16" ca="1">INDIRECT("'様式３-2　３号過半証明シート(No.1～10)'!$I$"&amp;A16)</f>
        <v>#DIV/0!</v>
      </c>
      <c r="E16" s="72" t="str" cm="1">
        <f t="array" aca="1" ref="E16" ca="1">IF(INDIRECT("'様式３-2　３号過半証明シート(No.1～10)'!$b$"&amp;A16+4)="☑","〇","")</f>
        <v/>
      </c>
      <c r="F16" s="72" t="str" cm="1">
        <f t="array" aca="1" ref="F16" ca="1">IF(INDIRECT("'様式３-2　３号過半証明シート(No.1～10)'!$b$"&amp;A16+10)="☑","〇","")</f>
        <v/>
      </c>
      <c r="G16" s="73" t="s">
        <v>50</v>
      </c>
      <c r="H16" s="74" t="s">
        <v>50</v>
      </c>
      <c r="I16" s="72" t="s">
        <v>47</v>
      </c>
      <c r="J16" s="75" cm="1">
        <f t="array" aca="1" ref="J16" ca="1">INDIRECT("'様式３-2　３号過半証明シート(No.1～10)'!$J$"&amp;A16+6)</f>
        <v>0</v>
      </c>
      <c r="K16" s="75" cm="1">
        <f t="array" aca="1" ref="K16" ca="1">INDIRECT("'様式３-2　３号過半証明シート(No.1～10)'!$J$"&amp;A16+18)</f>
        <v>0</v>
      </c>
      <c r="L16" s="58">
        <v>8</v>
      </c>
      <c r="M16" s="36" cm="1">
        <f t="array" aca="1" ref="M16" ca="1">INDIRECT("'様式３-2　３号過半証明シート(No.1～10)'!$J$"&amp;A16+8)</f>
        <v>0</v>
      </c>
      <c r="N16" s="103" t="s">
        <v>73</v>
      </c>
      <c r="O16" s="104">
        <f t="shared" ca="1" si="0"/>
        <v>0</v>
      </c>
      <c r="P16" s="105">
        <f t="shared" ca="1" si="1"/>
        <v>0</v>
      </c>
    </row>
    <row r="17" spans="1:16" ht="19.5">
      <c r="A17" s="56">
        <f t="shared" si="2"/>
        <v>348</v>
      </c>
      <c r="B17" s="76" t="str" cm="1">
        <f t="array" aca="1" ref="B17" ca="1">IF(INDIRECT("'様式３-2　３号過半証明シート(No.1～10)'!$h$"&amp;A17-3)=0,"",INDIRECT("'様式３-2　３号過半証明シート(No.1～10)'!$h$"&amp;A17-3))</f>
        <v/>
      </c>
      <c r="C17" s="71" t="str" cm="1">
        <f t="array" aca="1" ref="C17" ca="1">IF(INDIRECT("'様式３-2　３号過半証明シート(No.1～10)'!$B$"&amp;A17-1)=0,"",INDIRECT("'様式３-2　３号過半証明シート(No.1～10)'!$B$"&amp;A17-1))</f>
        <v/>
      </c>
      <c r="D17" s="153" t="e" cm="1">
        <f t="array" aca="1" ref="D17" ca="1">INDIRECT("'様式３-2　３号過半証明シート(No.1～10)'!$I$"&amp;A17)</f>
        <v>#DIV/0!</v>
      </c>
      <c r="E17" s="72" t="str" cm="1">
        <f t="array" aca="1" ref="E17" ca="1">IF(INDIRECT("'様式３-2　３号過半証明シート(No.1～10)'!$b$"&amp;A17+4)="☑","〇","")</f>
        <v/>
      </c>
      <c r="F17" s="72" t="str" cm="1">
        <f t="array" aca="1" ref="F17" ca="1">IF(INDIRECT("'様式３-2　３号過半証明シート(No.1～10)'!$b$"&amp;A17+10)="☑","〇","")</f>
        <v/>
      </c>
      <c r="G17" s="73" t="s">
        <v>50</v>
      </c>
      <c r="H17" s="74" t="s">
        <v>50</v>
      </c>
      <c r="I17" s="72" t="s">
        <v>47</v>
      </c>
      <c r="J17" s="75" cm="1">
        <f t="array" aca="1" ref="J17" ca="1">INDIRECT("'様式３-2　３号過半証明シート(No.1～10)'!$J$"&amp;A17+6)</f>
        <v>0</v>
      </c>
      <c r="K17" s="75" cm="1">
        <f t="array" aca="1" ref="K17" ca="1">INDIRECT("'様式３-2　３号過半証明シート(No.1～10)'!$J$"&amp;A17+18)</f>
        <v>0</v>
      </c>
      <c r="L17" s="58">
        <v>9</v>
      </c>
      <c r="M17" s="36" cm="1">
        <f t="array" aca="1" ref="M17" ca="1">INDIRECT("'様式３-2　３号過半証明シート(No.1～10)'!$J$"&amp;A17+8)</f>
        <v>0</v>
      </c>
      <c r="N17" s="103" t="s">
        <v>73</v>
      </c>
      <c r="O17" s="104">
        <f t="shared" ca="1" si="0"/>
        <v>0</v>
      </c>
      <c r="P17" s="105">
        <f t="shared" ca="1" si="1"/>
        <v>0</v>
      </c>
    </row>
    <row r="18" spans="1:16" ht="19.5">
      <c r="A18" s="56">
        <f t="shared" si="2"/>
        <v>390</v>
      </c>
      <c r="B18" s="76" t="str" cm="1">
        <f t="array" aca="1" ref="B18" ca="1">IF(INDIRECT("'様式３-2　３号過半証明シート(No.1～10)'!$h$"&amp;A18-3)=0,"",INDIRECT("'様式３-2　３号過半証明シート(No.1～10)'!$h$"&amp;A18-3))</f>
        <v/>
      </c>
      <c r="C18" s="67" t="str" cm="1">
        <f t="array" aca="1" ref="C18" ca="1">IF(INDIRECT("'様式３-2　３号過半証明シート(No.1～10)'!$B$"&amp;A18-1)=0,"",INDIRECT("'様式３-2　３号過半証明シート(No.1～10)'!$B$"&amp;A18-1))</f>
        <v/>
      </c>
      <c r="D18" s="154" t="e" cm="1">
        <f t="array" aca="1" ref="D18" ca="1">INDIRECT("'様式３-2　３号過半証明シート(No.1～10)'!$I$"&amp;A18)</f>
        <v>#DIV/0!</v>
      </c>
      <c r="E18" s="45" t="str" cm="1">
        <f t="array" aca="1" ref="E18" ca="1">IF(INDIRECT("'様式３-2　３号過半証明シート(No.1～10)'!$b$"&amp;A18+4)="☑","〇","")</f>
        <v/>
      </c>
      <c r="F18" s="45" t="str" cm="1">
        <f t="array" aca="1" ref="F18" ca="1">IF(INDIRECT("'様式３-2　３号過半証明シート(No.1～10)'!$b$"&amp;A18+10)="☑","〇","")</f>
        <v/>
      </c>
      <c r="G18" s="68" t="s">
        <v>50</v>
      </c>
      <c r="H18" s="69" t="s">
        <v>50</v>
      </c>
      <c r="I18" s="45" t="s">
        <v>47</v>
      </c>
      <c r="J18" s="70" cm="1">
        <f t="array" aca="1" ref="J18" ca="1">INDIRECT("'様式３-2　３号過半証明シート(No.1～10)'!$J$"&amp;A18+6)</f>
        <v>0</v>
      </c>
      <c r="K18" s="70" cm="1">
        <f t="array" aca="1" ref="K18" ca="1">INDIRECT("'様式３-2　３号過半証明シート(No.1～10)'!$J$"&amp;A18+18)</f>
        <v>0</v>
      </c>
      <c r="L18" s="58">
        <v>10</v>
      </c>
      <c r="M18" s="36" cm="1">
        <f t="array" aca="1" ref="M18" ca="1">INDIRECT("'様式３-2　３号過半証明シート(No.1～10)'!$J$"&amp;A18+8)</f>
        <v>0</v>
      </c>
      <c r="N18" s="103" t="s">
        <v>73</v>
      </c>
      <c r="O18" s="104">
        <f t="shared" ca="1" si="0"/>
        <v>0</v>
      </c>
      <c r="P18" s="105">
        <f t="shared" ca="1" si="1"/>
        <v>0</v>
      </c>
    </row>
    <row r="19" spans="1:16" ht="19.5">
      <c r="A19" s="56">
        <v>12</v>
      </c>
      <c r="B19" s="76" t="str" cm="1">
        <f t="array" aca="1" ref="B19" ca="1">IF(INDIRECT("'様式３-2　３号過半証明シート(No.11～20)'!$h$"&amp;A19-3)=0,"",INDIRECT("'様式３-2　３号過半証明シート(No.11～20)'!$h$"&amp;A19-3))</f>
        <v/>
      </c>
      <c r="C19" s="62" t="str" cm="1">
        <f t="array" aca="1" ref="C19" ca="1">IF(INDIRECT("'様式３-2　３号過半証明シート(No.11～20)'!$B$"&amp;A19-1)=0,"",INDIRECT("'様式３-2　３号過半証明シート(No.11～20)'!$B$"&amp;A19-1))</f>
        <v/>
      </c>
      <c r="D19" s="152" t="e" cm="1">
        <f t="array" aca="1" ref="D19" ca="1">INDIRECT("'様式３-2　３号過半証明シート(No.11～20)'!$I$"&amp;A19)</f>
        <v>#DIV/0!</v>
      </c>
      <c r="E19" s="63" t="str" cm="1">
        <f t="array" aca="1" ref="E19" ca="1">IF(INDIRECT("'様式３-2　３号過半証明シート(No.11～20)'!$b$"&amp;A19+4)="☑","〇","")</f>
        <v/>
      </c>
      <c r="F19" s="63" t="str" cm="1">
        <f t="array" aca="1" ref="F19" ca="1">IF(INDIRECT("'様式３-2　３号過半証明シート(No.11～20)'!$b$"&amp;A19+10)="☑","〇","")</f>
        <v/>
      </c>
      <c r="G19" s="64" t="s">
        <v>50</v>
      </c>
      <c r="H19" s="65" t="s">
        <v>50</v>
      </c>
      <c r="I19" s="63" t="s">
        <v>47</v>
      </c>
      <c r="J19" s="66" cm="1">
        <f t="array" aca="1" ref="J19" ca="1">INDIRECT("'様式３-2　３号過半証明シート(No.11～20)'!$J$"&amp;A19+6)</f>
        <v>0</v>
      </c>
      <c r="K19" s="66" cm="1">
        <f t="array" aca="1" ref="K19" ca="1">INDIRECT("'様式３-2　３号過半証明シート(No.11～20)'!$J$"&amp;A19+18)</f>
        <v>0</v>
      </c>
      <c r="L19" s="58">
        <v>11</v>
      </c>
      <c r="M19" s="36" cm="1">
        <f t="array" aca="1" ref="M19" ca="1">INDIRECT("'様式３-2　３号過半証明シート(No.11～20)'!$J$"&amp;A19+8)</f>
        <v>0</v>
      </c>
      <c r="N19" s="103" t="s">
        <v>73</v>
      </c>
      <c r="O19" s="104">
        <f t="shared" ca="1" si="0"/>
        <v>0</v>
      </c>
      <c r="P19" s="105">
        <f t="shared" ca="1" si="1"/>
        <v>0</v>
      </c>
    </row>
    <row r="20" spans="1:16" ht="19.5">
      <c r="A20" s="56">
        <f>A19+42</f>
        <v>54</v>
      </c>
      <c r="B20" s="76" t="str" cm="1">
        <f t="array" aca="1" ref="B20" ca="1">IF(INDIRECT("'様式３-2　３号過半証明シート(No.11～20)'!$h$"&amp;A20-3)=0,"",INDIRECT("'様式３-2　３号過半証明シート(No.11～20)'!$h$"&amp;A20-3))</f>
        <v/>
      </c>
      <c r="C20" s="71" t="str" cm="1">
        <f t="array" aca="1" ref="C20" ca="1">IF(INDIRECT("'様式３-2　３号過半証明シート(No.11～20)'!$B$"&amp;A20-1)=0,"",INDIRECT("'様式３-2　３号過半証明シート(No.11～20)'!$B$"&amp;A20-1))</f>
        <v/>
      </c>
      <c r="D20" s="153" t="e" cm="1">
        <f t="array" aca="1" ref="D20" ca="1">INDIRECT("'様式３-2　３号過半証明シート(No.11～20)'!$I$"&amp;A20)</f>
        <v>#DIV/0!</v>
      </c>
      <c r="E20" s="72" t="str" cm="1">
        <f t="array" aca="1" ref="E20" ca="1">IF(INDIRECT("'様式３-2　３号過半証明シート(No.11～20)'!$b$"&amp;A20+4)="☑","〇","")</f>
        <v/>
      </c>
      <c r="F20" s="72" t="str" cm="1">
        <f t="array" aca="1" ref="F20" ca="1">IF(INDIRECT("'様式３-2　３号過半証明シート(No.11～20)'!$b$"&amp;A20+10)="☑","〇","")</f>
        <v/>
      </c>
      <c r="G20" s="73" t="s">
        <v>50</v>
      </c>
      <c r="H20" s="74" t="s">
        <v>50</v>
      </c>
      <c r="I20" s="72" t="s">
        <v>47</v>
      </c>
      <c r="J20" s="75" cm="1">
        <f t="array" aca="1" ref="J20" ca="1">INDIRECT("'様式３-2　３号過半証明シート(No.11～20)'!$J$"&amp;A20+6)</f>
        <v>0</v>
      </c>
      <c r="K20" s="75" cm="1">
        <f t="array" aca="1" ref="K20" ca="1">INDIRECT("'様式３-2　３号過半証明シート(No.11～20)'!$J$"&amp;A20+18)</f>
        <v>0</v>
      </c>
      <c r="L20" s="58">
        <v>12</v>
      </c>
      <c r="M20" s="36" cm="1">
        <f t="array" aca="1" ref="M20" ca="1">INDIRECT("'様式３-2　３号過半証明シート(No.11～20)'!$J$"&amp;A20+8)</f>
        <v>0</v>
      </c>
      <c r="N20" s="103" t="s">
        <v>73</v>
      </c>
      <c r="O20" s="104">
        <f t="shared" ca="1" si="0"/>
        <v>0</v>
      </c>
      <c r="P20" s="105">
        <f t="shared" ca="1" si="1"/>
        <v>0</v>
      </c>
    </row>
    <row r="21" spans="1:16" ht="18" customHeight="1">
      <c r="A21" s="56">
        <f>A20+42</f>
        <v>96</v>
      </c>
      <c r="B21" s="76" t="str" cm="1">
        <f t="array" aca="1" ref="B21" ca="1">IF(INDIRECT("'様式３-2　３号過半証明シート(No.11～20)'!$h$"&amp;A21-3)=0,"",INDIRECT("'様式３-2　３号過半証明シート(No.11～20)'!$h$"&amp;A21-3))</f>
        <v/>
      </c>
      <c r="C21" s="71" t="str" cm="1">
        <f t="array" aca="1" ref="C21" ca="1">IF(INDIRECT("'様式３-2　３号過半証明シート(No.11～20)'!$B$"&amp;A21-1)=0,"",INDIRECT("'様式３-2　３号過半証明シート(No.11～20)'!$B$"&amp;A21-1))</f>
        <v/>
      </c>
      <c r="D21" s="153" t="e" cm="1">
        <f t="array" aca="1" ref="D21" ca="1">INDIRECT("'様式３-2　３号過半証明シート(No.11～20)'!$I$"&amp;A21)</f>
        <v>#DIV/0!</v>
      </c>
      <c r="E21" s="72" t="str" cm="1">
        <f t="array" aca="1" ref="E21" ca="1">IF(INDIRECT("'様式３-2　３号過半証明シート(No.11～20)'!$b$"&amp;A21+4)="☑","〇","")</f>
        <v/>
      </c>
      <c r="F21" s="72" t="str" cm="1">
        <f t="array" aca="1" ref="F21" ca="1">IF(INDIRECT("'様式３-2　３号過半証明シート(No.11～20)'!$b$"&amp;A21+10)="☑","〇","")</f>
        <v/>
      </c>
      <c r="G21" s="73" t="s">
        <v>50</v>
      </c>
      <c r="H21" s="74" t="s">
        <v>50</v>
      </c>
      <c r="I21" s="72" t="s">
        <v>47</v>
      </c>
      <c r="J21" s="75" cm="1">
        <f t="array" aca="1" ref="J21" ca="1">INDIRECT("'様式３-2　３号過半証明シート(No.11～20)'!$J$"&amp;A21+6)</f>
        <v>0</v>
      </c>
      <c r="K21" s="75" cm="1">
        <f t="array" aca="1" ref="K21" ca="1">INDIRECT("'様式３-2　３号過半証明シート(No.11～20)'!$J$"&amp;A21+18)</f>
        <v>0</v>
      </c>
      <c r="L21" s="58">
        <v>13</v>
      </c>
      <c r="M21" s="36" cm="1">
        <f t="array" aca="1" ref="M21" ca="1">INDIRECT("'様式３-2　３号過半証明シート(No.11～20)'!$J$"&amp;A21+8)</f>
        <v>0</v>
      </c>
      <c r="N21" s="103" t="s">
        <v>73</v>
      </c>
      <c r="O21" s="104">
        <f t="shared" ca="1" si="0"/>
        <v>0</v>
      </c>
      <c r="P21" s="105">
        <f t="shared" ca="1" si="1"/>
        <v>0</v>
      </c>
    </row>
    <row r="22" spans="1:16" ht="19.5">
      <c r="A22" s="56">
        <f t="shared" ref="A22:A28" si="3">A21+42</f>
        <v>138</v>
      </c>
      <c r="B22" s="76" t="str" cm="1">
        <f t="array" aca="1" ref="B22" ca="1">IF(INDIRECT("'様式３-2　３号過半証明シート(No.11～20)'!$h$"&amp;A22-3)=0,"",INDIRECT("'様式３-2　３号過半証明シート(No.11～20)'!$h$"&amp;A22-3))</f>
        <v/>
      </c>
      <c r="C22" s="71" t="str" cm="1">
        <f t="array" aca="1" ref="C22" ca="1">IF(INDIRECT("'様式３-2　３号過半証明シート(No.11～20)'!$B$"&amp;A22-1)=0,"",INDIRECT("'様式３-2　３号過半証明シート(No.11～20)'!$B$"&amp;A22-1))</f>
        <v/>
      </c>
      <c r="D22" s="153" t="e" cm="1">
        <f t="array" aca="1" ref="D22" ca="1">INDIRECT("'様式３-2　３号過半証明シート(No.11～20)'!$I$"&amp;A22)</f>
        <v>#DIV/0!</v>
      </c>
      <c r="E22" s="72" t="str" cm="1">
        <f t="array" aca="1" ref="E22" ca="1">IF(INDIRECT("'様式３-2　３号過半証明シート(No.11～20)'!$b$"&amp;A22+4)="☑","〇","")</f>
        <v/>
      </c>
      <c r="F22" s="72" t="str" cm="1">
        <f t="array" aca="1" ref="F22" ca="1">IF(INDIRECT("'様式３-2　３号過半証明シート(No.11～20)'!$b$"&amp;A22+10)="☑","〇","")</f>
        <v/>
      </c>
      <c r="G22" s="73" t="s">
        <v>50</v>
      </c>
      <c r="H22" s="74" t="s">
        <v>50</v>
      </c>
      <c r="I22" s="72" t="s">
        <v>47</v>
      </c>
      <c r="J22" s="75" cm="1">
        <f t="array" aca="1" ref="J22" ca="1">INDIRECT("'様式３-2　３号過半証明シート(No.11～20)'!$J$"&amp;A22+6)</f>
        <v>0</v>
      </c>
      <c r="K22" s="75" cm="1">
        <f t="array" aca="1" ref="K22" ca="1">INDIRECT("'様式３-2　３号過半証明シート(No.11～20)'!$J$"&amp;A22+18)</f>
        <v>0</v>
      </c>
      <c r="L22" s="58">
        <v>14</v>
      </c>
      <c r="M22" s="36" cm="1">
        <f t="array" aca="1" ref="M22" ca="1">INDIRECT("'様式３-2　３号過半証明シート(No.11～20)'!$J$"&amp;A22+8)</f>
        <v>0</v>
      </c>
      <c r="N22" s="103" t="s">
        <v>73</v>
      </c>
      <c r="O22" s="104">
        <f t="shared" ca="1" si="0"/>
        <v>0</v>
      </c>
      <c r="P22" s="105">
        <f t="shared" ca="1" si="1"/>
        <v>0</v>
      </c>
    </row>
    <row r="23" spans="1:16" ht="19.5">
      <c r="A23" s="56">
        <f t="shared" si="3"/>
        <v>180</v>
      </c>
      <c r="B23" s="76" t="str" cm="1">
        <f t="array" aca="1" ref="B23" ca="1">IF(INDIRECT("'様式３-2　３号過半証明シート(No.11～20)'!$h$"&amp;A23-3)=0,"",INDIRECT("'様式３-2　３号過半証明シート(No.11～20)'!$h$"&amp;A23-3))</f>
        <v/>
      </c>
      <c r="C23" s="71" t="str" cm="1">
        <f t="array" aca="1" ref="C23" ca="1">IF(INDIRECT("'様式３-2　３号過半証明シート(No.11～20)'!$B$"&amp;A23-1)=0,"",INDIRECT("'様式３-2　３号過半証明シート(No.11～20)'!$B$"&amp;A23-1))</f>
        <v/>
      </c>
      <c r="D23" s="153" t="e" cm="1">
        <f t="array" aca="1" ref="D23" ca="1">INDIRECT("'様式３-2　３号過半証明シート(No.11～20)'!$I$"&amp;A23)</f>
        <v>#DIV/0!</v>
      </c>
      <c r="E23" s="72" t="str" cm="1">
        <f t="array" aca="1" ref="E23" ca="1">IF(INDIRECT("'様式３-2　３号過半証明シート(No.11～20)'!$b$"&amp;A23+4)="☑","〇","")</f>
        <v/>
      </c>
      <c r="F23" s="72" t="str" cm="1">
        <f t="array" aca="1" ref="F23" ca="1">IF(INDIRECT("'様式３-2　３号過半証明シート(No.11～20)'!$b$"&amp;A23+10)="☑","〇","")</f>
        <v/>
      </c>
      <c r="G23" s="73" t="s">
        <v>50</v>
      </c>
      <c r="H23" s="74" t="s">
        <v>50</v>
      </c>
      <c r="I23" s="72" t="s">
        <v>47</v>
      </c>
      <c r="J23" s="75" cm="1">
        <f t="array" aca="1" ref="J23" ca="1">INDIRECT("'様式３-2　３号過半証明シート(No.11～20)'!$J$"&amp;A23+6)</f>
        <v>0</v>
      </c>
      <c r="K23" s="75" cm="1">
        <f t="array" aca="1" ref="K23" ca="1">INDIRECT("'様式３-2　３号過半証明シート(No.11～20)'!$J$"&amp;A23+18)</f>
        <v>0</v>
      </c>
      <c r="L23" s="58">
        <v>15</v>
      </c>
      <c r="M23" s="36" cm="1">
        <f t="array" aca="1" ref="M23" ca="1">INDIRECT("'様式３-2　３号過半証明シート(No.11～20)'!$J$"&amp;A23+8)</f>
        <v>0</v>
      </c>
      <c r="N23" s="103" t="s">
        <v>73</v>
      </c>
      <c r="O23" s="104">
        <f t="shared" ca="1" si="0"/>
        <v>0</v>
      </c>
      <c r="P23" s="105">
        <f t="shared" ca="1" si="1"/>
        <v>0</v>
      </c>
    </row>
    <row r="24" spans="1:16" ht="19.5">
      <c r="A24" s="56">
        <f t="shared" si="3"/>
        <v>222</v>
      </c>
      <c r="B24" s="76" t="str" cm="1">
        <f t="array" aca="1" ref="B24" ca="1">IF(INDIRECT("'様式３-2　３号過半証明シート(No.11～20)'!$h$"&amp;A24-3)=0,"",INDIRECT("'様式３-2　３号過半証明シート(No.11～20)'!$h$"&amp;A24-3))</f>
        <v/>
      </c>
      <c r="C24" s="71" t="str" cm="1">
        <f t="array" aca="1" ref="C24" ca="1">IF(INDIRECT("'様式３-2　３号過半証明シート(No.11～20)'!$B$"&amp;A24-1)=0,"",INDIRECT("'様式３-2　３号過半証明シート(No.11～20)'!$B$"&amp;A24-1))</f>
        <v/>
      </c>
      <c r="D24" s="153" t="e" cm="1">
        <f t="array" aca="1" ref="D24" ca="1">INDIRECT("'様式３-2　３号過半証明シート(No.11～20)'!$I$"&amp;A24)</f>
        <v>#DIV/0!</v>
      </c>
      <c r="E24" s="72" t="str" cm="1">
        <f t="array" aca="1" ref="E24" ca="1">IF(INDIRECT("'様式３-2　３号過半証明シート(No.11～20)'!$b$"&amp;A24+4)="☑","〇","")</f>
        <v/>
      </c>
      <c r="F24" s="72" t="str" cm="1">
        <f t="array" aca="1" ref="F24" ca="1">IF(INDIRECT("'様式３-2　３号過半証明シート(No.11～20)'!$b$"&amp;A24+10)="☑","〇","")</f>
        <v/>
      </c>
      <c r="G24" s="73" t="s">
        <v>50</v>
      </c>
      <c r="H24" s="74" t="s">
        <v>50</v>
      </c>
      <c r="I24" s="72" t="s">
        <v>47</v>
      </c>
      <c r="J24" s="75" cm="1">
        <f t="array" aca="1" ref="J24" ca="1">INDIRECT("'様式３-2　３号過半証明シート(No.11～20)'!$J$"&amp;A24+6)</f>
        <v>0</v>
      </c>
      <c r="K24" s="75" cm="1">
        <f t="array" aca="1" ref="K24" ca="1">INDIRECT("'様式３-2　３号過半証明シート(No.11～20)'!$J$"&amp;A24+18)</f>
        <v>0</v>
      </c>
      <c r="L24" s="58">
        <v>16</v>
      </c>
      <c r="M24" s="36" cm="1">
        <f t="array" aca="1" ref="M24" ca="1">INDIRECT("'様式３-2　３号過半証明シート(No.11～20)'!$J$"&amp;A24+8)</f>
        <v>0</v>
      </c>
      <c r="N24" s="103" t="s">
        <v>73</v>
      </c>
      <c r="O24" s="104">
        <f t="shared" ca="1" si="0"/>
        <v>0</v>
      </c>
      <c r="P24" s="105">
        <f t="shared" ca="1" si="1"/>
        <v>0</v>
      </c>
    </row>
    <row r="25" spans="1:16" ht="19.5">
      <c r="A25" s="56">
        <f t="shared" si="3"/>
        <v>264</v>
      </c>
      <c r="B25" s="76" t="str" cm="1">
        <f t="array" aca="1" ref="B25" ca="1">IF(INDIRECT("'様式３-2　３号過半証明シート(No.11～20)'!$h$"&amp;A25-3)=0,"",INDIRECT("'様式３-2　３号過半証明シート(No.11～20)'!$h$"&amp;A25-3))</f>
        <v/>
      </c>
      <c r="C25" s="71" t="str" cm="1">
        <f t="array" aca="1" ref="C25" ca="1">IF(INDIRECT("'様式３-2　３号過半証明シート(No.11～20)'!$B$"&amp;A25-1)=0,"",INDIRECT("'様式３-2　３号過半証明シート(No.11～20)'!$B$"&amp;A25-1))</f>
        <v/>
      </c>
      <c r="D25" s="153" t="e" cm="1">
        <f t="array" aca="1" ref="D25" ca="1">INDIRECT("'様式３-2　３号過半証明シート(No.11～20)'!$I$"&amp;A25)</f>
        <v>#DIV/0!</v>
      </c>
      <c r="E25" s="72" t="str" cm="1">
        <f t="array" aca="1" ref="E25" ca="1">IF(INDIRECT("'様式３-2　３号過半証明シート(No.11～20)'!$b$"&amp;A25+4)="☑","〇","")</f>
        <v/>
      </c>
      <c r="F25" s="72" t="str" cm="1">
        <f t="array" aca="1" ref="F25" ca="1">IF(INDIRECT("'様式３-2　３号過半証明シート(No.11～20)'!$b$"&amp;A25+10)="☑","〇","")</f>
        <v/>
      </c>
      <c r="G25" s="73" t="s">
        <v>50</v>
      </c>
      <c r="H25" s="74" t="s">
        <v>50</v>
      </c>
      <c r="I25" s="72" t="s">
        <v>47</v>
      </c>
      <c r="J25" s="75" cm="1">
        <f t="array" aca="1" ref="J25" ca="1">INDIRECT("'様式３-2　３号過半証明シート(No.11～20)'!$J$"&amp;A25+6)</f>
        <v>0</v>
      </c>
      <c r="K25" s="75" cm="1">
        <f t="array" aca="1" ref="K25" ca="1">INDIRECT("'様式３-2　３号過半証明シート(No.11～20)'!$J$"&amp;A25+18)</f>
        <v>0</v>
      </c>
      <c r="L25" s="58">
        <v>17</v>
      </c>
      <c r="M25" s="36" cm="1">
        <f t="array" aca="1" ref="M25" ca="1">INDIRECT("'様式３-2　３号過半証明シート(No.11～20)'!$J$"&amp;A25+8)</f>
        <v>0</v>
      </c>
      <c r="N25" s="103" t="s">
        <v>73</v>
      </c>
      <c r="O25" s="104">
        <f t="shared" ca="1" si="0"/>
        <v>0</v>
      </c>
      <c r="P25" s="105">
        <f t="shared" ca="1" si="1"/>
        <v>0</v>
      </c>
    </row>
    <row r="26" spans="1:16" ht="19.5">
      <c r="A26" s="56">
        <f t="shared" si="3"/>
        <v>306</v>
      </c>
      <c r="B26" s="76" t="str" cm="1">
        <f t="array" aca="1" ref="B26" ca="1">IF(INDIRECT("'様式３-2　３号過半証明シート(No.11～20)'!$h$"&amp;A26-3)=0,"",INDIRECT("'様式３-2　３号過半証明シート(No.11～20)'!$h$"&amp;A26-3))</f>
        <v/>
      </c>
      <c r="C26" s="71" t="str" cm="1">
        <f t="array" aca="1" ref="C26" ca="1">IF(INDIRECT("'様式３-2　３号過半証明シート(No.11～20)'!$B$"&amp;A26-1)=0,"",INDIRECT("'様式３-2　３号過半証明シート(No.11～20)'!$B$"&amp;A26-1))</f>
        <v/>
      </c>
      <c r="D26" s="153" t="e" cm="1">
        <f t="array" aca="1" ref="D26" ca="1">INDIRECT("'様式３-2　３号過半証明シート(No.11～20)'!$I$"&amp;A26)</f>
        <v>#DIV/0!</v>
      </c>
      <c r="E26" s="72" t="str" cm="1">
        <f t="array" aca="1" ref="E26" ca="1">IF(INDIRECT("'様式３-2　３号過半証明シート(No.11～20)'!$b$"&amp;A26+4)="☑","〇","")</f>
        <v/>
      </c>
      <c r="F26" s="72" t="str" cm="1">
        <f t="array" aca="1" ref="F26" ca="1">IF(INDIRECT("'様式３-2　３号過半証明シート(No.11～20)'!$b$"&amp;A26+10)="☑","〇","")</f>
        <v/>
      </c>
      <c r="G26" s="73" t="s">
        <v>50</v>
      </c>
      <c r="H26" s="74" t="s">
        <v>50</v>
      </c>
      <c r="I26" s="72" t="s">
        <v>47</v>
      </c>
      <c r="J26" s="75" cm="1">
        <f t="array" aca="1" ref="J26" ca="1">INDIRECT("'様式３-2　３号過半証明シート(No.11～20)'!$J$"&amp;A26+6)</f>
        <v>0</v>
      </c>
      <c r="K26" s="75" cm="1">
        <f t="array" aca="1" ref="K26" ca="1">INDIRECT("'様式３-2　３号過半証明シート(No.11～20)'!$J$"&amp;A26+18)</f>
        <v>0</v>
      </c>
      <c r="L26" s="58">
        <v>18</v>
      </c>
      <c r="M26" s="36" cm="1">
        <f t="array" aca="1" ref="M26" ca="1">INDIRECT("'様式３-2　３号過半証明シート(No.11～20)'!$J$"&amp;A26+8)</f>
        <v>0</v>
      </c>
      <c r="N26" s="103" t="s">
        <v>73</v>
      </c>
      <c r="O26" s="104">
        <f t="shared" ca="1" si="0"/>
        <v>0</v>
      </c>
      <c r="P26" s="105">
        <f t="shared" ca="1" si="1"/>
        <v>0</v>
      </c>
    </row>
    <row r="27" spans="1:16" ht="19.5">
      <c r="A27" s="56">
        <f t="shared" si="3"/>
        <v>348</v>
      </c>
      <c r="B27" s="76" t="str" cm="1">
        <f t="array" aca="1" ref="B27" ca="1">IF(INDIRECT("'様式３-2　３号過半証明シート(No.11～20)'!$h$"&amp;A27-3)=0,"",INDIRECT("'様式３-2　３号過半証明シート(No.11～20)'!$h$"&amp;A27-3))</f>
        <v/>
      </c>
      <c r="C27" s="71" t="str" cm="1">
        <f t="array" aca="1" ref="C27" ca="1">IF(INDIRECT("'様式３-2　３号過半証明シート(No.11～20)'!$B$"&amp;A27-1)=0,"",INDIRECT("'様式３-2　３号過半証明シート(No.11～20)'!$B$"&amp;A27-1))</f>
        <v/>
      </c>
      <c r="D27" s="153" t="e" cm="1">
        <f t="array" aca="1" ref="D27" ca="1">INDIRECT("'様式３-2　３号過半証明シート(No.11～20)'!$I$"&amp;A27)</f>
        <v>#DIV/0!</v>
      </c>
      <c r="E27" s="72" t="str" cm="1">
        <f t="array" aca="1" ref="E27" ca="1">IF(INDIRECT("'様式３-2　３号過半証明シート(No.11～20)'!$b$"&amp;A27+4)="☑","〇","")</f>
        <v/>
      </c>
      <c r="F27" s="72" t="str" cm="1">
        <f t="array" aca="1" ref="F27" ca="1">IF(INDIRECT("'様式３-2　３号過半証明シート(No.11～20)'!$b$"&amp;A27+10)="☑","〇","")</f>
        <v/>
      </c>
      <c r="G27" s="73" t="s">
        <v>50</v>
      </c>
      <c r="H27" s="74" t="s">
        <v>50</v>
      </c>
      <c r="I27" s="72" t="s">
        <v>47</v>
      </c>
      <c r="J27" s="75" cm="1">
        <f t="array" aca="1" ref="J27" ca="1">INDIRECT("'様式３-2　３号過半証明シート(No.11～20)'!$J$"&amp;A27+6)</f>
        <v>0</v>
      </c>
      <c r="K27" s="75" cm="1">
        <f t="array" aca="1" ref="K27" ca="1">INDIRECT("'様式３-2　３号過半証明シート(No.11～20)'!$J$"&amp;A27+18)</f>
        <v>0</v>
      </c>
      <c r="L27" s="58">
        <v>19</v>
      </c>
      <c r="M27" s="36" cm="1">
        <f t="array" aca="1" ref="M27" ca="1">INDIRECT("'様式３-2　３号過半証明シート(No.11～20)'!$J$"&amp;A27+8)</f>
        <v>0</v>
      </c>
      <c r="N27" s="103" t="s">
        <v>73</v>
      </c>
      <c r="O27" s="104">
        <f t="shared" ca="1" si="0"/>
        <v>0</v>
      </c>
      <c r="P27" s="105">
        <f t="shared" ca="1" si="1"/>
        <v>0</v>
      </c>
    </row>
    <row r="28" spans="1:16" ht="19.5">
      <c r="A28" s="56">
        <f t="shared" si="3"/>
        <v>390</v>
      </c>
      <c r="B28" s="76" t="str" cm="1">
        <f t="array" aca="1" ref="B28" ca="1">IF(INDIRECT("'様式３-2　３号過半証明シート(No.11～20)'!$h$"&amp;A28-3)=0,"",INDIRECT("'様式３-2　３号過半証明シート(No.11～20)'!$h$"&amp;A28-3))</f>
        <v/>
      </c>
      <c r="C28" s="67" t="str" cm="1">
        <f t="array" aca="1" ref="C28" ca="1">IF(INDIRECT("'様式３-2　３号過半証明シート(No.11～20)'!$B$"&amp;A28-1)=0,"",INDIRECT("'様式３-2　３号過半証明シート(No.11～20)'!$B$"&amp;A28-1))</f>
        <v/>
      </c>
      <c r="D28" s="154" t="e" cm="1">
        <f t="array" aca="1" ref="D28" ca="1">INDIRECT("'様式３-2　３号過半証明シート(No.11～20)'!$I$"&amp;A28)</f>
        <v>#DIV/0!</v>
      </c>
      <c r="E28" s="45" t="str" cm="1">
        <f t="array" aca="1" ref="E28" ca="1">IF(INDIRECT("'様式３-2　３号過半証明シート(No.11～20)'!$b$"&amp;A28+4)="☑","〇","")</f>
        <v/>
      </c>
      <c r="F28" s="45" t="str" cm="1">
        <f t="array" aca="1" ref="F28" ca="1">IF(INDIRECT("'様式３-2　３号過半証明シート(No.11～20)'!$b$"&amp;A28+10)="☑","〇","")</f>
        <v/>
      </c>
      <c r="G28" s="68" t="s">
        <v>50</v>
      </c>
      <c r="H28" s="69" t="s">
        <v>50</v>
      </c>
      <c r="I28" s="45" t="s">
        <v>47</v>
      </c>
      <c r="J28" s="70" cm="1">
        <f t="array" aca="1" ref="J28" ca="1">INDIRECT("'様式３-2　３号過半証明シート(No.11～20)'!$J$"&amp;A28+6)</f>
        <v>0</v>
      </c>
      <c r="K28" s="70" cm="1">
        <f t="array" aca="1" ref="K28" ca="1">INDIRECT("'様式３-2　３号過半証明シート(No.11～20)'!$J$"&amp;A28+18)</f>
        <v>0</v>
      </c>
      <c r="L28" s="58">
        <v>20</v>
      </c>
      <c r="M28" s="36" cm="1">
        <f t="array" aca="1" ref="M28" ca="1">INDIRECT("'様式３-2　３号過半証明シート(No.11～20)'!$J$"&amp;A28+8)</f>
        <v>0</v>
      </c>
      <c r="N28" s="103" t="s">
        <v>73</v>
      </c>
      <c r="O28" s="104">
        <f t="shared" ca="1" si="0"/>
        <v>0</v>
      </c>
      <c r="P28" s="105">
        <f t="shared" ca="1" si="1"/>
        <v>0</v>
      </c>
    </row>
    <row r="29" spans="1:16" ht="19.5">
      <c r="A29" s="56">
        <v>12</v>
      </c>
      <c r="B29" s="76" t="str" cm="1">
        <f t="array" aca="1" ref="B29" ca="1">IF(INDIRECT("'様式３-2　３号過半証明シート(No.21～30)'!$h$"&amp;A29-3)=0,"",INDIRECT("'様式３-2　３号過半証明シート(No.21～30)'!$h$"&amp;A29-3))</f>
        <v/>
      </c>
      <c r="C29" s="62" t="str" cm="1">
        <f t="array" aca="1" ref="C29" ca="1">IF(INDIRECT("'様式３-2　３号過半証明シート(No.21～30)'!$B$"&amp;A29-1)=0,"",INDIRECT("'様式３-2　３号過半証明シート(No.21～30)'!$B$"&amp;A29-1))</f>
        <v/>
      </c>
      <c r="D29" s="152" t="e" cm="1">
        <f t="array" aca="1" ref="D29" ca="1">INDIRECT("'様式３-2　３号過半証明シート(No.21～30)'!$I$"&amp;A29)</f>
        <v>#DIV/0!</v>
      </c>
      <c r="E29" s="63" t="str" cm="1">
        <f t="array" aca="1" ref="E29" ca="1">IF(INDIRECT("'様式３-2　３号過半証明シート(No.21～30)'!$b$"&amp;A29+4)="☑","〇","")</f>
        <v/>
      </c>
      <c r="F29" s="63" t="str" cm="1">
        <f t="array" aca="1" ref="F29" ca="1">IF(INDIRECT("'様式３-2　３号過半証明シート(No.21～30)'!$b$"&amp;A29+10)="☑","〇","")</f>
        <v/>
      </c>
      <c r="G29" s="64" t="s">
        <v>50</v>
      </c>
      <c r="H29" s="65" t="s">
        <v>50</v>
      </c>
      <c r="I29" s="63" t="s">
        <v>47</v>
      </c>
      <c r="J29" s="66" cm="1">
        <f t="array" aca="1" ref="J29" ca="1">INDIRECT("'様式３-2　３号過半証明シート(No.21～30)'!$J$"&amp;A29+6)</f>
        <v>0</v>
      </c>
      <c r="K29" s="66" cm="1">
        <f t="array" aca="1" ref="K29" ca="1">INDIRECT("'様式３-2　３号過半証明シート(No.21～30)'!$J$"&amp;A29+18)</f>
        <v>0</v>
      </c>
      <c r="L29" s="58">
        <v>21</v>
      </c>
      <c r="M29" s="36" cm="1">
        <f t="array" aca="1" ref="M29" ca="1">INDIRECT("'様式３-2　３号過半証明シート(No.21～30)'!$J$"&amp;A29+8)</f>
        <v>0</v>
      </c>
      <c r="N29" s="103" t="s">
        <v>73</v>
      </c>
      <c r="O29" s="104">
        <f t="shared" ca="1" si="0"/>
        <v>0</v>
      </c>
      <c r="P29" s="105">
        <f t="shared" ca="1" si="1"/>
        <v>0</v>
      </c>
    </row>
    <row r="30" spans="1:16" ht="19.5">
      <c r="A30" s="56">
        <f>A29+42</f>
        <v>54</v>
      </c>
      <c r="B30" s="76" t="str" cm="1">
        <f t="array" aca="1" ref="B30" ca="1">IF(INDIRECT("'様式３-2　３号過半証明シート(No.21～30)'!$h$"&amp;A30-3)=0,"",INDIRECT("'様式３-2　３号過半証明シート(No.21～30)'!$h$"&amp;A30-3))</f>
        <v/>
      </c>
      <c r="C30" s="71" t="str" cm="1">
        <f t="array" aca="1" ref="C30" ca="1">IF(INDIRECT("'様式３-2　３号過半証明シート(No.21～30)'!$B$"&amp;A30-1)=0,"",INDIRECT("'様式３-2　３号過半証明シート(No.21～30)'!$B$"&amp;A30-1))</f>
        <v/>
      </c>
      <c r="D30" s="153" t="e" cm="1">
        <f t="array" aca="1" ref="D30" ca="1">INDIRECT("'様式３-2　３号過半証明シート(No.21～30)'!$I$"&amp;A30)</f>
        <v>#DIV/0!</v>
      </c>
      <c r="E30" s="72" t="str" cm="1">
        <f t="array" aca="1" ref="E30" ca="1">IF(INDIRECT("'様式３-2　３号過半証明シート(No.21～30)'!$b$"&amp;A30+4)="☑","〇","")</f>
        <v/>
      </c>
      <c r="F30" s="72" t="str" cm="1">
        <f t="array" aca="1" ref="F30" ca="1">IF(INDIRECT("'様式３-2　３号過半証明シート(No.21～30)'!$b$"&amp;A30+10)="☑","〇","")</f>
        <v/>
      </c>
      <c r="G30" s="73" t="s">
        <v>50</v>
      </c>
      <c r="H30" s="74" t="s">
        <v>50</v>
      </c>
      <c r="I30" s="72" t="s">
        <v>47</v>
      </c>
      <c r="J30" s="75" cm="1">
        <f t="array" aca="1" ref="J30" ca="1">INDIRECT("'様式３-2　３号過半証明シート(No.21～30)'!$J$"&amp;A30+6)</f>
        <v>0</v>
      </c>
      <c r="K30" s="75" cm="1">
        <f t="array" aca="1" ref="K30" ca="1">INDIRECT("'様式３-2　３号過半証明シート(No.21～30)'!$J$"&amp;A30+18)</f>
        <v>0</v>
      </c>
      <c r="L30" s="58">
        <v>22</v>
      </c>
      <c r="M30" s="36" cm="1">
        <f t="array" aca="1" ref="M30" ca="1">INDIRECT("'様式３-2　３号過半証明シート(No.21～30)'!$J$"&amp;A30+8)</f>
        <v>0</v>
      </c>
      <c r="N30" s="103" t="s">
        <v>73</v>
      </c>
      <c r="O30" s="104">
        <f t="shared" ca="1" si="0"/>
        <v>0</v>
      </c>
      <c r="P30" s="105">
        <f t="shared" ca="1" si="1"/>
        <v>0</v>
      </c>
    </row>
    <row r="31" spans="1:16" ht="19.5">
      <c r="A31" s="56">
        <f>A30+42</f>
        <v>96</v>
      </c>
      <c r="B31" s="76" t="str" cm="1">
        <f t="array" aca="1" ref="B31" ca="1">IF(INDIRECT("'様式３-2　３号過半証明シート(No.21～30)'!$h$"&amp;A31-3)=0,"",INDIRECT("'様式３-2　３号過半証明シート(No.21～30)'!$h$"&amp;A31-3))</f>
        <v/>
      </c>
      <c r="C31" s="71" t="str" cm="1">
        <f t="array" aca="1" ref="C31" ca="1">IF(INDIRECT("'様式３-2　３号過半証明シート(No.21～30)'!$B$"&amp;A31-1)=0,"",INDIRECT("'様式３-2　３号過半証明シート(No.21～30)'!$B$"&amp;A31-1))</f>
        <v/>
      </c>
      <c r="D31" s="153" t="e" cm="1">
        <f t="array" aca="1" ref="D31" ca="1">INDIRECT("'様式３-2　３号過半証明シート(No.21～30)'!$I$"&amp;A31)</f>
        <v>#DIV/0!</v>
      </c>
      <c r="E31" s="72" t="str" cm="1">
        <f t="array" aca="1" ref="E31" ca="1">IF(INDIRECT("'様式３-2　３号過半証明シート(No.21～30)'!$b$"&amp;A31+4)="☑","〇","")</f>
        <v/>
      </c>
      <c r="F31" s="72" t="str" cm="1">
        <f t="array" aca="1" ref="F31" ca="1">IF(INDIRECT("'様式３-2　３号過半証明シート(No.21～30)'!$b$"&amp;A31+10)="☑","〇","")</f>
        <v/>
      </c>
      <c r="G31" s="73" t="s">
        <v>50</v>
      </c>
      <c r="H31" s="74" t="s">
        <v>50</v>
      </c>
      <c r="I31" s="72" t="s">
        <v>47</v>
      </c>
      <c r="J31" s="75" cm="1">
        <f t="array" aca="1" ref="J31" ca="1">INDIRECT("'様式３-2　３号過半証明シート(No.21～30)'!$J$"&amp;A31+6)</f>
        <v>0</v>
      </c>
      <c r="K31" s="75" cm="1">
        <f t="array" aca="1" ref="K31" ca="1">INDIRECT("'様式３-2　３号過半証明シート(No.21～30)'!$J$"&amp;A31+18)</f>
        <v>0</v>
      </c>
      <c r="L31" s="58">
        <v>23</v>
      </c>
      <c r="M31" s="36" cm="1">
        <f t="array" aca="1" ref="M31" ca="1">INDIRECT("'様式３-2　３号過半証明シート(No.21～30)'!$J$"&amp;A31+8)</f>
        <v>0</v>
      </c>
      <c r="N31" s="103" t="s">
        <v>73</v>
      </c>
      <c r="O31" s="104">
        <f t="shared" ca="1" si="0"/>
        <v>0</v>
      </c>
      <c r="P31" s="105">
        <f t="shared" ca="1" si="1"/>
        <v>0</v>
      </c>
    </row>
    <row r="32" spans="1:16" ht="19.5">
      <c r="A32" s="56">
        <f t="shared" ref="A32:A38" si="4">A31+42</f>
        <v>138</v>
      </c>
      <c r="B32" s="76" t="str" cm="1">
        <f t="array" aca="1" ref="B32" ca="1">IF(INDIRECT("'様式３-2　３号過半証明シート(No.21～30)'!$h$"&amp;A32-3)=0,"",INDIRECT("'様式３-2　３号過半証明シート(No.21～30)'!$h$"&amp;A32-3))</f>
        <v/>
      </c>
      <c r="C32" s="71" t="str" cm="1">
        <f t="array" aca="1" ref="C32" ca="1">IF(INDIRECT("'様式３-2　３号過半証明シート(No.21～30)'!$B$"&amp;A32-1)=0,"",INDIRECT("'様式３-2　３号過半証明シート(No.21～30)'!$B$"&amp;A32-1))</f>
        <v/>
      </c>
      <c r="D32" s="153" t="e" cm="1">
        <f t="array" aca="1" ref="D32" ca="1">INDIRECT("'様式３-2　３号過半証明シート(No.21～30)'!$I$"&amp;A32)</f>
        <v>#DIV/0!</v>
      </c>
      <c r="E32" s="72" t="str" cm="1">
        <f t="array" aca="1" ref="E32" ca="1">IF(INDIRECT("'様式３-2　３号過半証明シート(No.21～30)'!$b$"&amp;A32+4)="☑","〇","")</f>
        <v/>
      </c>
      <c r="F32" s="72" t="str" cm="1">
        <f t="array" aca="1" ref="F32" ca="1">IF(INDIRECT("'様式３-2　３号過半証明シート(No.21～30)'!$b$"&amp;A32+10)="☑","〇","")</f>
        <v/>
      </c>
      <c r="G32" s="73" t="s">
        <v>50</v>
      </c>
      <c r="H32" s="74" t="s">
        <v>50</v>
      </c>
      <c r="I32" s="72" t="s">
        <v>47</v>
      </c>
      <c r="J32" s="75" cm="1">
        <f t="array" aca="1" ref="J32" ca="1">INDIRECT("'様式３-2　３号過半証明シート(No.21～30)'!$J$"&amp;A32+6)</f>
        <v>0</v>
      </c>
      <c r="K32" s="75" cm="1">
        <f t="array" aca="1" ref="K32" ca="1">INDIRECT("'様式３-2　３号過半証明シート(No.21～30)'!$J$"&amp;A32+18)</f>
        <v>0</v>
      </c>
      <c r="L32" s="58">
        <v>24</v>
      </c>
      <c r="M32" s="36" cm="1">
        <f t="array" aca="1" ref="M32" ca="1">INDIRECT("'様式３-2　３号過半証明シート(No.21～30)'!$J$"&amp;A32+8)</f>
        <v>0</v>
      </c>
      <c r="N32" s="103" t="s">
        <v>73</v>
      </c>
      <c r="O32" s="104">
        <f t="shared" ca="1" si="0"/>
        <v>0</v>
      </c>
      <c r="P32" s="105">
        <f t="shared" ca="1" si="1"/>
        <v>0</v>
      </c>
    </row>
    <row r="33" spans="1:16" ht="19.5">
      <c r="A33" s="56">
        <f t="shared" si="4"/>
        <v>180</v>
      </c>
      <c r="B33" s="76" t="str" cm="1">
        <f t="array" aca="1" ref="B33" ca="1">IF(INDIRECT("'様式３-2　３号過半証明シート(No.21～30)'!$h$"&amp;A33-3)=0,"",INDIRECT("'様式３-2　３号過半証明シート(No.21～30)'!$h$"&amp;A33-3))</f>
        <v/>
      </c>
      <c r="C33" s="71" t="str" cm="1">
        <f t="array" aca="1" ref="C33" ca="1">IF(INDIRECT("'様式３-2　３号過半証明シート(No.21～30)'!$B$"&amp;A33-1)=0,"",INDIRECT("'様式３-2　３号過半証明シート(No.21～30)'!$B$"&amp;A33-1))</f>
        <v/>
      </c>
      <c r="D33" s="153" t="e" cm="1">
        <f t="array" aca="1" ref="D33" ca="1">INDIRECT("'様式３-2　３号過半証明シート(No.21～30)'!$I$"&amp;A33)</f>
        <v>#DIV/0!</v>
      </c>
      <c r="E33" s="72" t="str" cm="1">
        <f t="array" aca="1" ref="E33" ca="1">IF(INDIRECT("'様式３-2　３号過半証明シート(No.21～30)'!$b$"&amp;A33+4)="☑","〇","")</f>
        <v/>
      </c>
      <c r="F33" s="72" t="str" cm="1">
        <f t="array" aca="1" ref="F33" ca="1">IF(INDIRECT("'様式３-2　３号過半証明シート(No.21～30)'!$b$"&amp;A33+10)="☑","〇","")</f>
        <v/>
      </c>
      <c r="G33" s="73" t="s">
        <v>50</v>
      </c>
      <c r="H33" s="74" t="s">
        <v>50</v>
      </c>
      <c r="I33" s="72" t="s">
        <v>47</v>
      </c>
      <c r="J33" s="75" cm="1">
        <f t="array" aca="1" ref="J33" ca="1">INDIRECT("'様式３-2　３号過半証明シート(No.21～30)'!$J$"&amp;A33+6)</f>
        <v>0</v>
      </c>
      <c r="K33" s="75" cm="1">
        <f t="array" aca="1" ref="K33" ca="1">INDIRECT("'様式３-2　３号過半証明シート(No.21～30)'!$J$"&amp;A33+18)</f>
        <v>0</v>
      </c>
      <c r="L33" s="58">
        <v>25</v>
      </c>
      <c r="M33" s="36" cm="1">
        <f t="array" aca="1" ref="M33" ca="1">INDIRECT("'様式３-2　３号過半証明シート(No.21～30)'!$J$"&amp;A33+8)</f>
        <v>0</v>
      </c>
      <c r="N33" s="103" t="s">
        <v>73</v>
      </c>
      <c r="O33" s="104">
        <f t="shared" ca="1" si="0"/>
        <v>0</v>
      </c>
      <c r="P33" s="105">
        <f t="shared" ca="1" si="1"/>
        <v>0</v>
      </c>
    </row>
    <row r="34" spans="1:16" ht="19.5">
      <c r="A34" s="56">
        <f t="shared" si="4"/>
        <v>222</v>
      </c>
      <c r="B34" s="76" t="str" cm="1">
        <f t="array" aca="1" ref="B34" ca="1">IF(INDIRECT("'様式３-2　３号過半証明シート(No.21～30)'!$h$"&amp;A34-3)=0,"",INDIRECT("'様式３-2　３号過半証明シート(No.21～30)'!$h$"&amp;A34-3))</f>
        <v/>
      </c>
      <c r="C34" s="71" t="str" cm="1">
        <f t="array" aca="1" ref="C34" ca="1">IF(INDIRECT("'様式３-2　３号過半証明シート(No.21～30)'!$B$"&amp;A34-1)=0,"",INDIRECT("'様式３-2　３号過半証明シート(No.21～30)'!$B$"&amp;A34-1))</f>
        <v/>
      </c>
      <c r="D34" s="153" t="e" cm="1">
        <f t="array" aca="1" ref="D34" ca="1">INDIRECT("'様式３-2　３号過半証明シート(No.21～30)'!$I$"&amp;A34)</f>
        <v>#DIV/0!</v>
      </c>
      <c r="E34" s="72" t="str" cm="1">
        <f t="array" aca="1" ref="E34" ca="1">IF(INDIRECT("'様式３-2　３号過半証明シート(No.21～30)'!$b$"&amp;A34+4)="☑","〇","")</f>
        <v/>
      </c>
      <c r="F34" s="72" t="str" cm="1">
        <f t="array" aca="1" ref="F34" ca="1">IF(INDIRECT("'様式３-2　３号過半証明シート(No.21～30)'!$b$"&amp;A34+10)="☑","〇","")</f>
        <v/>
      </c>
      <c r="G34" s="73" t="s">
        <v>50</v>
      </c>
      <c r="H34" s="74" t="s">
        <v>50</v>
      </c>
      <c r="I34" s="72" t="s">
        <v>47</v>
      </c>
      <c r="J34" s="75" cm="1">
        <f t="array" aca="1" ref="J34" ca="1">INDIRECT("'様式３-2　３号過半証明シート(No.21～30)'!$J$"&amp;A34+6)</f>
        <v>0</v>
      </c>
      <c r="K34" s="75" cm="1">
        <f t="array" aca="1" ref="K34" ca="1">INDIRECT("'様式３-2　３号過半証明シート(No.21～30)'!$J$"&amp;A34+18)</f>
        <v>0</v>
      </c>
      <c r="L34" s="58">
        <v>26</v>
      </c>
      <c r="M34" s="36" cm="1">
        <f t="array" aca="1" ref="M34" ca="1">INDIRECT("'様式３-2　３号過半証明シート(No.21～30)'!$J$"&amp;A34+8)</f>
        <v>0</v>
      </c>
      <c r="N34" s="103" t="s">
        <v>73</v>
      </c>
      <c r="O34" s="104">
        <f t="shared" ca="1" si="0"/>
        <v>0</v>
      </c>
      <c r="P34" s="105">
        <f t="shared" ca="1" si="1"/>
        <v>0</v>
      </c>
    </row>
    <row r="35" spans="1:16" ht="19.5">
      <c r="A35" s="56">
        <f t="shared" si="4"/>
        <v>264</v>
      </c>
      <c r="B35" s="76" t="str" cm="1">
        <f t="array" aca="1" ref="B35" ca="1">IF(INDIRECT("'様式３-2　３号過半証明シート(No.21～30)'!$h$"&amp;A35-3)=0,"",INDIRECT("'様式３-2　３号過半証明シート(No.21～30)'!$h$"&amp;A35-3))</f>
        <v/>
      </c>
      <c r="C35" s="71" t="str" cm="1">
        <f t="array" aca="1" ref="C35" ca="1">IF(INDIRECT("'様式３-2　３号過半証明シート(No.21～30)'!$B$"&amp;A35-1)=0,"",INDIRECT("'様式３-2　３号過半証明シート(No.21～30)'!$B$"&amp;A35-1))</f>
        <v/>
      </c>
      <c r="D35" s="153" t="e" cm="1">
        <f t="array" aca="1" ref="D35" ca="1">INDIRECT("'様式３-2　３号過半証明シート(No.21～30)'!$I$"&amp;A35)</f>
        <v>#DIV/0!</v>
      </c>
      <c r="E35" s="72" t="str" cm="1">
        <f t="array" aca="1" ref="E35" ca="1">IF(INDIRECT("'様式３-2　３号過半証明シート(No.21～30)'!$b$"&amp;A35+4)="☑","〇","")</f>
        <v/>
      </c>
      <c r="F35" s="72" t="str" cm="1">
        <f t="array" aca="1" ref="F35" ca="1">IF(INDIRECT("'様式３-2　３号過半証明シート(No.21～30)'!$b$"&amp;A35+10)="☑","〇","")</f>
        <v/>
      </c>
      <c r="G35" s="73" t="s">
        <v>50</v>
      </c>
      <c r="H35" s="74" t="s">
        <v>50</v>
      </c>
      <c r="I35" s="72" t="s">
        <v>47</v>
      </c>
      <c r="J35" s="75" cm="1">
        <f t="array" aca="1" ref="J35" ca="1">INDIRECT("'様式３-2　３号過半証明シート(No.21～30)'!$J$"&amp;A35+6)</f>
        <v>0</v>
      </c>
      <c r="K35" s="75" cm="1">
        <f t="array" aca="1" ref="K35" ca="1">INDIRECT("'様式３-2　３号過半証明シート(No.21～30)'!$J$"&amp;A35+18)</f>
        <v>0</v>
      </c>
      <c r="L35" s="58">
        <v>27</v>
      </c>
      <c r="M35" s="36" cm="1">
        <f t="array" aca="1" ref="M35" ca="1">INDIRECT("'様式３-2　３号過半証明シート(No.21～30)'!$J$"&amp;A35+8)</f>
        <v>0</v>
      </c>
      <c r="N35" s="103" t="s">
        <v>73</v>
      </c>
      <c r="O35" s="104">
        <f t="shared" ca="1" si="0"/>
        <v>0</v>
      </c>
      <c r="P35" s="105">
        <f t="shared" ca="1" si="1"/>
        <v>0</v>
      </c>
    </row>
    <row r="36" spans="1:16" ht="19.5">
      <c r="A36" s="56">
        <f t="shared" si="4"/>
        <v>306</v>
      </c>
      <c r="B36" s="76" t="str" cm="1">
        <f t="array" aca="1" ref="B36" ca="1">IF(INDIRECT("'様式３-2　３号過半証明シート(No.21～30)'!$h$"&amp;A36-3)=0,"",INDIRECT("'様式３-2　３号過半証明シート(No.21～30)'!$h$"&amp;A36-3))</f>
        <v/>
      </c>
      <c r="C36" s="71" t="str" cm="1">
        <f t="array" aca="1" ref="C36" ca="1">IF(INDIRECT("'様式３-2　３号過半証明シート(No.21～30)'!$B$"&amp;A36-1)=0,"",INDIRECT("'様式３-2　３号過半証明シート(No.21～30)'!$B$"&amp;A36-1))</f>
        <v/>
      </c>
      <c r="D36" s="153" t="e" cm="1">
        <f t="array" aca="1" ref="D36" ca="1">INDIRECT("'様式３-2　３号過半証明シート(No.21～30)'!$I$"&amp;A36)</f>
        <v>#DIV/0!</v>
      </c>
      <c r="E36" s="72" t="str" cm="1">
        <f t="array" aca="1" ref="E36" ca="1">IF(INDIRECT("'様式３-2　３号過半証明シート(No.21～30)'!$b$"&amp;A36+4)="☑","〇","")</f>
        <v/>
      </c>
      <c r="F36" s="72" t="str" cm="1">
        <f t="array" aca="1" ref="F36" ca="1">IF(INDIRECT("'様式３-2　３号過半証明シート(No.21～30)'!$b$"&amp;A36+10)="☑","〇","")</f>
        <v/>
      </c>
      <c r="G36" s="73" t="s">
        <v>50</v>
      </c>
      <c r="H36" s="74" t="s">
        <v>50</v>
      </c>
      <c r="I36" s="72" t="s">
        <v>47</v>
      </c>
      <c r="J36" s="75" cm="1">
        <f t="array" aca="1" ref="J36" ca="1">INDIRECT("'様式３-2　３号過半証明シート(No.21～30)'!$J$"&amp;A36+6)</f>
        <v>0</v>
      </c>
      <c r="K36" s="75" cm="1">
        <f t="array" aca="1" ref="K36" ca="1">INDIRECT("'様式３-2　３号過半証明シート(No.21～30)'!$J$"&amp;A36+18)</f>
        <v>0</v>
      </c>
      <c r="L36" s="58">
        <v>28</v>
      </c>
      <c r="M36" s="36" cm="1">
        <f t="array" aca="1" ref="M36" ca="1">INDIRECT("'様式３-2　３号過半証明シート(No.21～30)'!$J$"&amp;A36+8)</f>
        <v>0</v>
      </c>
      <c r="N36" s="103" t="s">
        <v>73</v>
      </c>
      <c r="O36" s="104">
        <f t="shared" ca="1" si="0"/>
        <v>0</v>
      </c>
      <c r="P36" s="105">
        <f t="shared" ca="1" si="1"/>
        <v>0</v>
      </c>
    </row>
    <row r="37" spans="1:16" ht="19.5">
      <c r="A37" s="56">
        <f t="shared" si="4"/>
        <v>348</v>
      </c>
      <c r="B37" s="76" t="str" cm="1">
        <f t="array" aca="1" ref="B37" ca="1">IF(INDIRECT("'様式３-2　３号過半証明シート(No.21～30)'!$h$"&amp;A37-3)=0,"",INDIRECT("'様式３-2　３号過半証明シート(No.21～30)'!$h$"&amp;A37-3))</f>
        <v/>
      </c>
      <c r="C37" s="71" t="str" cm="1">
        <f t="array" aca="1" ref="C37" ca="1">IF(INDIRECT("'様式３-2　３号過半証明シート(No.21～30)'!$B$"&amp;A37-1)=0,"",INDIRECT("'様式３-2　３号過半証明シート(No.21～30)'!$B$"&amp;A37-1))</f>
        <v/>
      </c>
      <c r="D37" s="153" t="e" cm="1">
        <f t="array" aca="1" ref="D37" ca="1">INDIRECT("'様式３-2　３号過半証明シート(No.21～30)'!$I$"&amp;A37)</f>
        <v>#DIV/0!</v>
      </c>
      <c r="E37" s="72" t="str" cm="1">
        <f t="array" aca="1" ref="E37" ca="1">IF(INDIRECT("'様式３-2　３号過半証明シート(No.21～30)'!$b$"&amp;A37+4)="☑","〇","")</f>
        <v/>
      </c>
      <c r="F37" s="72" t="str" cm="1">
        <f t="array" aca="1" ref="F37" ca="1">IF(INDIRECT("'様式３-2　３号過半証明シート(No.21～30)'!$b$"&amp;A37+10)="☑","〇","")</f>
        <v/>
      </c>
      <c r="G37" s="73" t="s">
        <v>50</v>
      </c>
      <c r="H37" s="74" t="s">
        <v>50</v>
      </c>
      <c r="I37" s="72" t="s">
        <v>47</v>
      </c>
      <c r="J37" s="75" cm="1">
        <f t="array" aca="1" ref="J37" ca="1">INDIRECT("'様式３-2　３号過半証明シート(No.21～30)'!$J$"&amp;A37+6)</f>
        <v>0</v>
      </c>
      <c r="K37" s="75" cm="1">
        <f t="array" aca="1" ref="K37" ca="1">INDIRECT("'様式３-2　３号過半証明シート(No.21～30)'!$J$"&amp;A37+18)</f>
        <v>0</v>
      </c>
      <c r="L37" s="58">
        <v>29</v>
      </c>
      <c r="M37" s="36" cm="1">
        <f t="array" aca="1" ref="M37" ca="1">INDIRECT("'様式３-2　３号過半証明シート(No.21～30)'!$J$"&amp;A37+8)</f>
        <v>0</v>
      </c>
      <c r="N37" s="103" t="s">
        <v>73</v>
      </c>
      <c r="O37" s="104">
        <f t="shared" ca="1" si="0"/>
        <v>0</v>
      </c>
      <c r="P37" s="105">
        <f t="shared" ca="1" si="1"/>
        <v>0</v>
      </c>
    </row>
    <row r="38" spans="1:16" ht="19.5">
      <c r="A38" s="56">
        <f t="shared" si="4"/>
        <v>390</v>
      </c>
      <c r="B38" s="76" t="str" cm="1">
        <f t="array" aca="1" ref="B38" ca="1">IF(INDIRECT("'様式３-2　３号過半証明シート(No.21～30)'!$h$"&amp;A38-3)=0,"",INDIRECT("'様式３-2　３号過半証明シート(No.21～30)'!$h$"&amp;A38-3))</f>
        <v/>
      </c>
      <c r="C38" s="67" t="str" cm="1">
        <f t="array" aca="1" ref="C38" ca="1">IF(INDIRECT("'様式３-2　３号過半証明シート(No.21～30)'!$B$"&amp;A38-1)=0,"",INDIRECT("'様式３-2　３号過半証明シート(No.21～30)'!$B$"&amp;A38-1))</f>
        <v/>
      </c>
      <c r="D38" s="154" cm="1">
        <f t="array" aca="1" ref="D38" ca="1">INDIRECT("'様式３-2　３号過半証明シート(No.21～30)'!$I$"&amp;A38)</f>
        <v>85.8</v>
      </c>
      <c r="E38" s="45" t="str" cm="1">
        <f t="array" aca="1" ref="E38" ca="1">IF(INDIRECT("'様式３-2　３号過半証明シート(No.21～30)'!$b$"&amp;A38+4)="☑","〇","")</f>
        <v/>
      </c>
      <c r="F38" s="45" t="str" cm="1">
        <f t="array" aca="1" ref="F38" ca="1">IF(INDIRECT("'様式３-2　３号過半証明シート(No.21～30)'!$b$"&amp;A38+10)="☑","〇","")</f>
        <v/>
      </c>
      <c r="G38" s="68" t="s">
        <v>50</v>
      </c>
      <c r="H38" s="69" t="s">
        <v>50</v>
      </c>
      <c r="I38" s="45" t="s">
        <v>47</v>
      </c>
      <c r="J38" s="70" cm="1">
        <f t="array" aca="1" ref="J38" ca="1">INDIRECT("'様式３-2　３号過半証明シート(No.21～30)'!$J$"&amp;A38+6)</f>
        <v>1800</v>
      </c>
      <c r="K38" s="70" cm="1">
        <f t="array" aca="1" ref="K38" ca="1">INDIRECT("'様式３-2　３号過半証明シート(No.21～30)'!$J$"&amp;A38+18)</f>
        <v>0</v>
      </c>
      <c r="L38" s="58">
        <v>30</v>
      </c>
      <c r="M38" s="36" cm="1">
        <f t="array" aca="1" ref="M38" ca="1">INDIRECT("'様式３-2　３号過半証明シート(No.21～30)'!$J$"&amp;A38+8)</f>
        <v>256</v>
      </c>
      <c r="N38" s="103" t="s">
        <v>73</v>
      </c>
      <c r="O38" s="104">
        <f t="shared" ca="1" si="0"/>
        <v>1800</v>
      </c>
      <c r="P38" s="105">
        <f t="shared" ca="1" si="1"/>
        <v>256</v>
      </c>
    </row>
    <row r="39" spans="1:16" ht="18" customHeight="1">
      <c r="A39" s="54"/>
      <c r="B39" s="54"/>
      <c r="C39" s="130" t="s">
        <v>48</v>
      </c>
      <c r="D39" s="130"/>
      <c r="E39" s="130"/>
      <c r="F39" s="130"/>
      <c r="G39" s="130"/>
      <c r="H39" s="130"/>
      <c r="I39" s="130"/>
      <c r="J39" s="130"/>
      <c r="K39" s="130"/>
    </row>
    <row r="40" spans="1:16" ht="18" customHeight="1">
      <c r="A40" s="54"/>
      <c r="B40" s="54"/>
      <c r="C40" s="130"/>
      <c r="D40" s="130"/>
      <c r="E40" s="130"/>
      <c r="F40" s="130"/>
      <c r="G40" s="130"/>
      <c r="H40" s="130"/>
      <c r="I40" s="130"/>
      <c r="J40" s="130"/>
      <c r="K40" s="130"/>
      <c r="L40" s="49"/>
    </row>
    <row r="41" spans="1:16" ht="19.5">
      <c r="A41" s="54"/>
      <c r="B41" s="54"/>
      <c r="C41" s="130"/>
      <c r="D41" s="130"/>
      <c r="E41" s="130"/>
      <c r="F41" s="130"/>
      <c r="G41" s="130"/>
      <c r="H41" s="130"/>
      <c r="I41" s="130"/>
      <c r="J41" s="130"/>
      <c r="K41" s="130"/>
      <c r="L41" s="49"/>
    </row>
    <row r="42" spans="1:16" ht="19.5">
      <c r="A42" s="54"/>
      <c r="B42" s="54"/>
      <c r="C42" s="130"/>
      <c r="D42" s="130"/>
      <c r="E42" s="130"/>
      <c r="F42" s="130"/>
      <c r="G42" s="130"/>
      <c r="H42" s="130"/>
      <c r="I42" s="130"/>
      <c r="J42" s="130"/>
      <c r="K42" s="130"/>
      <c r="L42" s="49"/>
    </row>
    <row r="43" spans="1:16" ht="19.5">
      <c r="A43" s="54"/>
      <c r="B43" s="54"/>
      <c r="C43" s="130"/>
      <c r="D43" s="130"/>
      <c r="E43" s="130"/>
      <c r="F43" s="130"/>
      <c r="G43" s="130"/>
      <c r="H43" s="130"/>
      <c r="I43" s="130"/>
      <c r="J43" s="130"/>
      <c r="K43" s="130"/>
      <c r="L43" s="49"/>
    </row>
    <row r="44" spans="1:16" ht="19.5">
      <c r="A44" s="54"/>
      <c r="B44" s="54"/>
      <c r="C44" s="130"/>
      <c r="D44" s="130"/>
      <c r="E44" s="130"/>
      <c r="F44" s="130"/>
      <c r="G44" s="130"/>
      <c r="H44" s="130"/>
      <c r="I44" s="130"/>
      <c r="J44" s="130"/>
      <c r="K44" s="130"/>
      <c r="L44" s="49"/>
    </row>
    <row r="45" spans="1:16" ht="19.5">
      <c r="A45" s="54"/>
      <c r="B45" s="54"/>
      <c r="C45" s="130"/>
      <c r="D45" s="130"/>
      <c r="E45" s="130"/>
      <c r="F45" s="130"/>
      <c r="G45" s="130"/>
      <c r="H45" s="130"/>
      <c r="I45" s="130"/>
      <c r="J45" s="130"/>
      <c r="K45" s="130"/>
      <c r="L45" s="35"/>
    </row>
    <row r="46" spans="1:16" ht="19.5">
      <c r="A46" s="54"/>
      <c r="B46" s="54"/>
      <c r="C46" s="130"/>
      <c r="D46" s="130"/>
      <c r="E46" s="130"/>
      <c r="F46" s="130"/>
      <c r="G46" s="130"/>
      <c r="H46" s="130"/>
      <c r="I46" s="130"/>
      <c r="J46" s="130"/>
      <c r="K46" s="130"/>
    </row>
    <row r="47" spans="1:16" ht="19.5">
      <c r="A47" s="54"/>
      <c r="B47" s="54"/>
      <c r="C47" s="130"/>
      <c r="D47" s="130"/>
      <c r="E47" s="130"/>
      <c r="F47" s="130"/>
      <c r="G47" s="130"/>
      <c r="H47" s="130"/>
      <c r="I47" s="130"/>
      <c r="J47" s="130"/>
      <c r="K47" s="130"/>
    </row>
    <row r="48" spans="1:16" ht="19.5">
      <c r="A48" s="54"/>
      <c r="B48" s="54"/>
      <c r="C48" s="130"/>
      <c r="D48" s="130"/>
      <c r="E48" s="130"/>
      <c r="F48" s="130"/>
      <c r="G48" s="130"/>
      <c r="H48" s="130"/>
      <c r="I48" s="130"/>
      <c r="J48" s="130"/>
      <c r="K48" s="130"/>
    </row>
    <row r="49" spans="1:11" ht="19.5">
      <c r="A49" s="54"/>
      <c r="B49" s="54"/>
      <c r="C49" s="130"/>
      <c r="D49" s="130"/>
      <c r="E49" s="130"/>
      <c r="F49" s="130"/>
      <c r="G49" s="130"/>
      <c r="H49" s="130"/>
      <c r="I49" s="130"/>
      <c r="J49" s="130"/>
      <c r="K49" s="130"/>
    </row>
    <row r="50" spans="1:11" ht="18" customHeight="1">
      <c r="C50" s="48"/>
      <c r="D50" s="155"/>
      <c r="E50" s="51"/>
      <c r="F50" s="51"/>
      <c r="G50" s="51"/>
      <c r="H50" s="51"/>
      <c r="I50" s="50"/>
      <c r="J50" s="51"/>
      <c r="K50" s="51"/>
    </row>
  </sheetData>
  <mergeCells count="11">
    <mergeCell ref="C39:K49"/>
    <mergeCell ref="I3:K3"/>
    <mergeCell ref="C2:K2"/>
    <mergeCell ref="C6:C8"/>
    <mergeCell ref="D6:D8"/>
    <mergeCell ref="E6:H6"/>
    <mergeCell ref="I6:I8"/>
    <mergeCell ref="J6:J8"/>
    <mergeCell ref="K6:K8"/>
    <mergeCell ref="E7:E8"/>
    <mergeCell ref="F7:H7"/>
  </mergeCells>
  <phoneticPr fontId="1"/>
  <conditionalFormatting sqref="E9:F38">
    <cfRule type="expression" dxfId="1" priority="1">
      <formula>$E9=$F9</formula>
    </cfRule>
  </conditionalFormatting>
  <conditionalFormatting sqref="G9:H38">
    <cfRule type="expression" dxfId="0" priority="2">
      <formula>$F9="〇"</formula>
    </cfRule>
  </conditionalFormatting>
  <pageMargins left="0.51181102362204722" right="0.51181102362204722" top="0.55118110236220474" bottom="0.55118110236220474" header="0.31496062992125984" footer="0.31496062992125984"/>
  <pageSetup paperSize="9" scale="67"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11C05-5B39-42A1-8657-8016A90D6623}">
  <sheetPr>
    <tabColor rgb="FFFF0000"/>
  </sheetPr>
  <dimension ref="B2:H21"/>
  <sheetViews>
    <sheetView workbookViewId="0">
      <selection activeCell="I23" sqref="I23"/>
    </sheetView>
  </sheetViews>
  <sheetFormatPr defaultRowHeight="13.5"/>
  <cols>
    <col min="1" max="1" width="9" style="16"/>
    <col min="2" max="2" width="5" style="15" customWidth="1"/>
    <col min="3" max="3" width="9.5" style="15" bestFit="1" customWidth="1"/>
    <col min="4" max="4" width="65.25" style="16" customWidth="1"/>
    <col min="5" max="16384" width="9" style="16"/>
  </cols>
  <sheetData>
    <row r="2" spans="2:4">
      <c r="B2" s="15" t="s">
        <v>19</v>
      </c>
      <c r="C2" s="15" t="s">
        <v>19</v>
      </c>
    </row>
    <row r="3" spans="2:4" s="15" customFormat="1" ht="18" customHeight="1">
      <c r="B3" s="17" t="s">
        <v>20</v>
      </c>
      <c r="C3" s="17" t="s">
        <v>21</v>
      </c>
      <c r="D3" s="17" t="s">
        <v>22</v>
      </c>
    </row>
    <row r="4" spans="2:4" ht="18" customHeight="1">
      <c r="B4" s="18">
        <v>0</v>
      </c>
      <c r="C4" s="81">
        <v>45992</v>
      </c>
      <c r="D4" s="19" t="s">
        <v>23</v>
      </c>
    </row>
    <row r="5" spans="2:4" ht="69" customHeight="1">
      <c r="B5" s="20">
        <v>1</v>
      </c>
      <c r="C5" s="82">
        <v>46097</v>
      </c>
      <c r="D5" s="21" t="s">
        <v>57</v>
      </c>
    </row>
    <row r="6" spans="2:4" ht="18" customHeight="1">
      <c r="B6" s="20">
        <v>2</v>
      </c>
      <c r="C6" s="82">
        <v>46162</v>
      </c>
      <c r="D6" s="21" t="s">
        <v>58</v>
      </c>
    </row>
    <row r="7" spans="2:4" ht="18" customHeight="1">
      <c r="B7" s="20">
        <v>3</v>
      </c>
      <c r="C7" s="82">
        <v>46205</v>
      </c>
      <c r="D7" s="22" t="s">
        <v>59</v>
      </c>
    </row>
    <row r="8" spans="2:4" ht="18" customHeight="1">
      <c r="B8" s="23"/>
      <c r="C8" s="24"/>
      <c r="D8" s="25"/>
    </row>
    <row r="21" spans="8:8">
      <c r="H21" s="16" t="s">
        <v>26</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様式３-2　３号過半証明シート(No.1～10)</vt:lpstr>
      <vt:lpstr>様式３-2　３号過半証明シート(No.11～20)</vt:lpstr>
      <vt:lpstr>様式３-2　３号過半証明シート(No.21～30)</vt:lpstr>
      <vt:lpstr>付加価値割合の考え方</vt:lpstr>
      <vt:lpstr>公開用リスト(公開する際は非表示とする)</vt:lpstr>
      <vt:lpstr>改訂履歴(公開する際は非表示とする)</vt:lpstr>
      <vt:lpstr>'様式３-2　３号過半証明シート(No.1～10)'!_Hlk200729641</vt:lpstr>
      <vt:lpstr>'様式３-2　３号過半証明シート(No.11～20)'!_Hlk200729641</vt:lpstr>
      <vt:lpstr>'様式３-2　３号過半証明シート(No.21～30)'!_Hlk200729641</vt:lpstr>
      <vt:lpstr>'公開用リスト(公開する際は非表示とする)'!Print_Area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善彦</dc:creator>
  <cp:lastModifiedBy>木下 雅雄</cp:lastModifiedBy>
  <cp:lastPrinted>2026-07-03T03:34:42Z</cp:lastPrinted>
  <dcterms:created xsi:type="dcterms:W3CDTF">2025-07-24T06:15:58Z</dcterms:created>
  <dcterms:modified xsi:type="dcterms:W3CDTF">2026-07-09T04:45:47Z</dcterms:modified>
</cp:coreProperties>
</file>